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lif\Desktop\"/>
    </mc:Choice>
  </mc:AlternateContent>
  <xr:revisionPtr revIDLastSave="0" documentId="13_ncr:1_{E62E26AC-5D2B-46A0-A2E8-59CECD59879B}" xr6:coauthVersionLast="44" xr6:coauthVersionMax="44" xr10:uidLastSave="{00000000-0000-0000-0000-000000000000}"/>
  <bookViews>
    <workbookView xWindow="-120" yWindow="-120" windowWidth="29040" windowHeight="15840" xr2:uid="{84E36A61-78E7-49A7-BAD6-2371372F14B7}"/>
  </bookViews>
  <sheets>
    <sheet name="Sayfa1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1" i="1" l="1"/>
  <c r="J132" i="1"/>
  <c r="J133" i="1"/>
  <c r="J134" i="1"/>
  <c r="J130" i="1"/>
  <c r="K134" i="1"/>
  <c r="K133" i="1"/>
  <c r="K132" i="1"/>
  <c r="K131" i="1"/>
  <c r="I134" i="1"/>
  <c r="I133" i="1"/>
  <c r="I132" i="1"/>
  <c r="I131" i="1"/>
  <c r="H134" i="1"/>
  <c r="H133" i="1"/>
  <c r="H132" i="1"/>
  <c r="H131" i="1"/>
  <c r="H130" i="1"/>
  <c r="G131" i="1"/>
  <c r="G132" i="1"/>
  <c r="G133" i="1"/>
  <c r="G134" i="1"/>
  <c r="G130" i="1"/>
  <c r="F134" i="1"/>
  <c r="F133" i="1"/>
  <c r="F132" i="1"/>
  <c r="F131" i="1"/>
  <c r="F130" i="1"/>
  <c r="K124" i="1"/>
  <c r="K125" i="1" s="1"/>
  <c r="I124" i="1"/>
  <c r="I125" i="1" s="1"/>
  <c r="H124" i="1"/>
  <c r="H125" i="1" s="1"/>
  <c r="G124" i="1"/>
  <c r="G125" i="1" s="1"/>
  <c r="F124" i="1"/>
  <c r="F125" i="1" s="1"/>
  <c r="E124" i="1"/>
  <c r="E125" i="1" s="1"/>
  <c r="D124" i="1"/>
  <c r="D125" i="1" s="1"/>
  <c r="C124" i="1"/>
  <c r="C125" i="1" s="1"/>
  <c r="J100" i="1"/>
  <c r="K99" i="1"/>
  <c r="K100" i="1" s="1"/>
  <c r="I99" i="1"/>
  <c r="I100" i="1" s="1"/>
  <c r="H99" i="1"/>
  <c r="H100" i="1" s="1"/>
  <c r="G99" i="1"/>
  <c r="G100" i="1" s="1"/>
  <c r="F99" i="1"/>
  <c r="F100" i="1" s="1"/>
  <c r="E99" i="1"/>
  <c r="E100" i="1" s="1"/>
  <c r="D99" i="1"/>
  <c r="D100" i="1" s="1"/>
  <c r="C99" i="1"/>
  <c r="C100" i="1" s="1"/>
  <c r="J75" i="1"/>
  <c r="K74" i="1"/>
  <c r="K75" i="1" s="1"/>
  <c r="I74" i="1"/>
  <c r="I75" i="1" s="1"/>
  <c r="H74" i="1"/>
  <c r="H75" i="1" s="1"/>
  <c r="G74" i="1"/>
  <c r="G75" i="1" s="1"/>
  <c r="F74" i="1"/>
  <c r="F75" i="1" s="1"/>
  <c r="E74" i="1"/>
  <c r="E75" i="1" s="1"/>
  <c r="D74" i="1"/>
  <c r="D75" i="1" s="1"/>
  <c r="C74" i="1"/>
  <c r="C75" i="1" s="1"/>
  <c r="J50" i="1"/>
  <c r="F50" i="1"/>
  <c r="K49" i="1"/>
  <c r="K50" i="1" s="1"/>
  <c r="J49" i="1"/>
  <c r="I49" i="1"/>
  <c r="I50" i="1" s="1"/>
  <c r="H49" i="1"/>
  <c r="H50" i="1" s="1"/>
  <c r="G49" i="1"/>
  <c r="G50" i="1" s="1"/>
  <c r="F49" i="1"/>
  <c r="E49" i="1"/>
  <c r="E50" i="1" s="1"/>
  <c r="D49" i="1"/>
  <c r="D50" i="1" s="1"/>
  <c r="C49" i="1"/>
  <c r="C50" i="1" s="1"/>
  <c r="K24" i="1"/>
  <c r="K25" i="1" s="1"/>
  <c r="J24" i="1"/>
  <c r="J25" i="1" s="1"/>
  <c r="I24" i="1"/>
  <c r="I25" i="1" s="1"/>
  <c r="H24" i="1"/>
  <c r="H25" i="1" s="1"/>
  <c r="G24" i="1"/>
  <c r="G25" i="1" s="1"/>
  <c r="F24" i="1"/>
  <c r="F25" i="1" s="1"/>
  <c r="E24" i="1"/>
  <c r="E25" i="1" s="1"/>
  <c r="D24" i="1"/>
  <c r="D25" i="1" s="1"/>
  <c r="C24" i="1"/>
  <c r="C25" i="1" s="1"/>
</calcChain>
</file>

<file path=xl/sharedStrings.xml><?xml version="1.0" encoding="utf-8"?>
<sst xmlns="http://schemas.openxmlformats.org/spreadsheetml/2006/main" count="227" uniqueCount="54">
  <si>
    <t>size = 10000</t>
  </si>
  <si>
    <t>selection sort</t>
  </si>
  <si>
    <t>bubble sort</t>
  </si>
  <si>
    <t>insertion sort</t>
  </si>
  <si>
    <t>shell sort</t>
  </si>
  <si>
    <t>merge sort(array)</t>
  </si>
  <si>
    <t>heap sort</t>
  </si>
  <si>
    <t xml:space="preserve">quick sort(array) </t>
  </si>
  <si>
    <t>quick sort(LinkedList)</t>
  </si>
  <si>
    <t>merge sort(LinkedList)</t>
  </si>
  <si>
    <t>random 1</t>
  </si>
  <si>
    <t>random 2</t>
  </si>
  <si>
    <t>random 3</t>
  </si>
  <si>
    <t>random 4</t>
  </si>
  <si>
    <t>random 5</t>
  </si>
  <si>
    <t>random 6</t>
  </si>
  <si>
    <t>random 7</t>
  </si>
  <si>
    <t>random 8</t>
  </si>
  <si>
    <t>random 9</t>
  </si>
  <si>
    <t>random 10</t>
  </si>
  <si>
    <t>random 11</t>
  </si>
  <si>
    <t>random 12</t>
  </si>
  <si>
    <t>random 13</t>
  </si>
  <si>
    <t>random 14</t>
  </si>
  <si>
    <t>random 15</t>
  </si>
  <si>
    <t>random 16</t>
  </si>
  <si>
    <t>random 17</t>
  </si>
  <si>
    <t>random 18</t>
  </si>
  <si>
    <t>random 19</t>
  </si>
  <si>
    <t>sorted</t>
  </si>
  <si>
    <t>Ortalama (ms)</t>
  </si>
  <si>
    <t>Ortalama (s)</t>
  </si>
  <si>
    <t>size = 40000</t>
  </si>
  <si>
    <t>stackoverflow</t>
  </si>
  <si>
    <t>infinite loop</t>
  </si>
  <si>
    <t>size = 100000</t>
  </si>
  <si>
    <t>size = 150000</t>
  </si>
  <si>
    <t>size = 180000</t>
  </si>
  <si>
    <t xml:space="preserve">                                                                                                                                                    Expected Time</t>
  </si>
  <si>
    <t>T(n)(s)</t>
  </si>
  <si>
    <t>My results</t>
  </si>
  <si>
    <t xml:space="preserve">           Selection Sort</t>
  </si>
  <si>
    <t>expected</t>
  </si>
  <si>
    <t>my results</t>
  </si>
  <si>
    <t xml:space="preserve">           Bubble Sort</t>
  </si>
  <si>
    <t xml:space="preserve">           Insertion Sort</t>
  </si>
  <si>
    <t xml:space="preserve">           Shell Sort</t>
  </si>
  <si>
    <t xml:space="preserve">           Merge Sort(array)</t>
  </si>
  <si>
    <t xml:space="preserve">           heap Sort</t>
  </si>
  <si>
    <t xml:space="preserve">           Quick Sort(array)</t>
  </si>
  <si>
    <t>(n^3 ) logn</t>
  </si>
  <si>
    <t>n.logn</t>
  </si>
  <si>
    <t>n^2</t>
  </si>
  <si>
    <t>n^(7/6)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</si>
</sst>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</font>
    <font>
      <sz val="10"/>
      <color rgb="FF242729"/>
      <name val="Consolas"/>
      <family val="3"/>
      <charset val="162"/>
    </font>
    <font>
      <sz val="11"/>
      <color rgb="FF000000"/>
      <name val="Calibri"/>
      <family val="2"/>
    </font>
    <font>
      <sz val="11"/>
      <color rgb="FF000000"/>
      <name val="Calibri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rgb="FFA9D18E"/>
        <bgColor rgb="FFA5A5A5"/>
      </patternFill>
    </fill>
    <fill>
      <patternFill patternType="solid">
        <fgColor rgb="FF8FAADC"/>
        <bgColor rgb="FFA5A5A5"/>
      </patternFill>
    </fill>
    <fill>
      <patternFill patternType="solid">
        <fgColor rgb="FFF4B183"/>
        <bgColor rgb="FFFF99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2" xfId="0" applyFill="1" applyBorder="1"/>
    <xf numFmtId="0" fontId="0" fillId="7" borderId="1" xfId="0" applyFill="1" applyBorder="1"/>
  </cellXfs>
  <cellStyles count="2">
    <cellStyle name="Normal" xfId="0" builtinId="0"/>
    <cellStyle name="Normal 2" xfId="1" xr:uid="{C0327181-A4D8-4364-A112-F10BD7150A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Size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Sayfa1!$C$3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Sayfa1!$B$4:$B$25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Sayfa1!$C$4:$C$25</c:f>
              <c:numCache>
                <c:formatCode>General</c:formatCode>
                <c:ptCount val="22"/>
                <c:pt idx="0">
                  <c:v>177</c:v>
                </c:pt>
                <c:pt idx="1">
                  <c:v>194</c:v>
                </c:pt>
                <c:pt idx="2">
                  <c:v>183</c:v>
                </c:pt>
                <c:pt idx="3">
                  <c:v>173</c:v>
                </c:pt>
                <c:pt idx="4">
                  <c:v>278</c:v>
                </c:pt>
                <c:pt idx="5">
                  <c:v>176</c:v>
                </c:pt>
                <c:pt idx="6">
                  <c:v>171</c:v>
                </c:pt>
                <c:pt idx="7">
                  <c:v>177</c:v>
                </c:pt>
                <c:pt idx="8">
                  <c:v>187</c:v>
                </c:pt>
                <c:pt idx="9">
                  <c:v>205</c:v>
                </c:pt>
                <c:pt idx="10">
                  <c:v>182</c:v>
                </c:pt>
                <c:pt idx="11">
                  <c:v>176</c:v>
                </c:pt>
                <c:pt idx="12">
                  <c:v>190</c:v>
                </c:pt>
                <c:pt idx="13">
                  <c:v>162</c:v>
                </c:pt>
                <c:pt idx="14">
                  <c:v>175</c:v>
                </c:pt>
                <c:pt idx="15">
                  <c:v>262</c:v>
                </c:pt>
                <c:pt idx="16">
                  <c:v>170</c:v>
                </c:pt>
                <c:pt idx="17">
                  <c:v>180</c:v>
                </c:pt>
                <c:pt idx="18">
                  <c:v>186</c:v>
                </c:pt>
                <c:pt idx="19">
                  <c:v>102</c:v>
                </c:pt>
                <c:pt idx="20" formatCode="0.00">
                  <c:v>189.68421052631578</c:v>
                </c:pt>
                <c:pt idx="21" formatCode="0.00">
                  <c:v>0.18968421052631579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9-4685-BBAB-262F8686C896}"/>
            </c:ext>
          </c:extLst>
        </c:ser>
        <c:ser>
          <c:idx val="1"/>
          <c:order val="1"/>
          <c:tx>
            <c:strRef>
              <c:f>Sayfa1!$D$3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Sayfa1!$B$4:$B$25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Sayfa1!$D$4:$D$25</c:f>
              <c:numCache>
                <c:formatCode>General</c:formatCode>
                <c:ptCount val="22"/>
                <c:pt idx="0">
                  <c:v>631</c:v>
                </c:pt>
                <c:pt idx="1">
                  <c:v>576</c:v>
                </c:pt>
                <c:pt idx="2">
                  <c:v>588</c:v>
                </c:pt>
                <c:pt idx="3">
                  <c:v>567</c:v>
                </c:pt>
                <c:pt idx="4">
                  <c:v>576</c:v>
                </c:pt>
                <c:pt idx="5">
                  <c:v>576</c:v>
                </c:pt>
                <c:pt idx="6">
                  <c:v>564</c:v>
                </c:pt>
                <c:pt idx="7">
                  <c:v>580</c:v>
                </c:pt>
                <c:pt idx="8">
                  <c:v>556</c:v>
                </c:pt>
                <c:pt idx="9">
                  <c:v>577</c:v>
                </c:pt>
                <c:pt idx="10">
                  <c:v>578</c:v>
                </c:pt>
                <c:pt idx="11">
                  <c:v>567</c:v>
                </c:pt>
                <c:pt idx="12">
                  <c:v>564</c:v>
                </c:pt>
                <c:pt idx="13">
                  <c:v>563</c:v>
                </c:pt>
                <c:pt idx="14">
                  <c:v>575</c:v>
                </c:pt>
                <c:pt idx="15">
                  <c:v>589</c:v>
                </c:pt>
                <c:pt idx="16">
                  <c:v>569</c:v>
                </c:pt>
                <c:pt idx="17">
                  <c:v>572</c:v>
                </c:pt>
                <c:pt idx="18">
                  <c:v>581</c:v>
                </c:pt>
                <c:pt idx="19">
                  <c:v>1</c:v>
                </c:pt>
                <c:pt idx="20" formatCode="0.00">
                  <c:v>576.26315789473688</c:v>
                </c:pt>
                <c:pt idx="21" formatCode="0.00">
                  <c:v>0.57626315789473692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9-4685-BBAB-262F8686C896}"/>
            </c:ext>
          </c:extLst>
        </c:ser>
        <c:ser>
          <c:idx val="2"/>
          <c:order val="2"/>
          <c:tx>
            <c:strRef>
              <c:f>Sayfa1!$E$3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Sayfa1!$B$4:$B$25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Sayfa1!$E$4:$E$25</c:f>
              <c:numCache>
                <c:formatCode>General</c:formatCode>
                <c:ptCount val="22"/>
                <c:pt idx="0">
                  <c:v>219</c:v>
                </c:pt>
                <c:pt idx="1">
                  <c:v>91</c:v>
                </c:pt>
                <c:pt idx="2">
                  <c:v>98</c:v>
                </c:pt>
                <c:pt idx="3">
                  <c:v>102</c:v>
                </c:pt>
                <c:pt idx="4">
                  <c:v>103</c:v>
                </c:pt>
                <c:pt idx="5">
                  <c:v>109</c:v>
                </c:pt>
                <c:pt idx="6">
                  <c:v>99</c:v>
                </c:pt>
                <c:pt idx="7">
                  <c:v>98</c:v>
                </c:pt>
                <c:pt idx="8">
                  <c:v>104</c:v>
                </c:pt>
                <c:pt idx="9">
                  <c:v>101</c:v>
                </c:pt>
                <c:pt idx="10">
                  <c:v>114</c:v>
                </c:pt>
                <c:pt idx="11">
                  <c:v>99</c:v>
                </c:pt>
                <c:pt idx="12">
                  <c:v>99</c:v>
                </c:pt>
                <c:pt idx="13">
                  <c:v>101</c:v>
                </c:pt>
                <c:pt idx="14">
                  <c:v>99</c:v>
                </c:pt>
                <c:pt idx="15">
                  <c:v>98</c:v>
                </c:pt>
                <c:pt idx="16">
                  <c:v>98</c:v>
                </c:pt>
                <c:pt idx="17">
                  <c:v>99</c:v>
                </c:pt>
                <c:pt idx="18">
                  <c:v>105</c:v>
                </c:pt>
                <c:pt idx="19">
                  <c:v>1</c:v>
                </c:pt>
                <c:pt idx="20" formatCode="0.00">
                  <c:v>107.15789473684211</c:v>
                </c:pt>
                <c:pt idx="21" formatCode="0.00">
                  <c:v>0.10715789473684212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9-4685-BBAB-262F8686C896}"/>
            </c:ext>
          </c:extLst>
        </c:ser>
        <c:ser>
          <c:idx val="3"/>
          <c:order val="3"/>
          <c:tx>
            <c:strRef>
              <c:f>Sayfa1!$F$3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Sayfa1!$B$4:$B$25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Sayfa1!$F$4:$F$25</c:f>
              <c:numCache>
                <c:formatCode>General</c:formatCode>
                <c:ptCount val="22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 formatCode="0.00">
                  <c:v>5.4210526315789478</c:v>
                </c:pt>
                <c:pt idx="21" formatCode="0.00">
                  <c:v>5.421052631578948E-3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9-4685-BBAB-262F8686C896}"/>
            </c:ext>
          </c:extLst>
        </c:ser>
        <c:ser>
          <c:idx val="4"/>
          <c:order val="4"/>
          <c:tx>
            <c:strRef>
              <c:f>Sayfa1!$G$3</c:f>
              <c:strCache>
                <c:ptCount val="1"/>
                <c:pt idx="0">
                  <c:v>merge sort(array)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Sayfa1!$B$4:$B$25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Sayfa1!$G$4:$G$25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 formatCode="0.00">
                  <c:v>4.5789473684210522</c:v>
                </c:pt>
                <c:pt idx="21" formatCode="0.000">
                  <c:v>4.5789473684210522E-3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9-4685-BBAB-262F8686C896}"/>
            </c:ext>
          </c:extLst>
        </c:ser>
        <c:ser>
          <c:idx val="5"/>
          <c:order val="5"/>
          <c:tx>
            <c:strRef>
              <c:f>Sayfa1!$H$3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Sayfa1!$B$4:$B$25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Sayfa1!$H$4:$H$25</c:f>
              <c:numCache>
                <c:formatCode>General</c:formatCode>
                <c:ptCount val="2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12</c:v>
                </c:pt>
                <c:pt idx="19">
                  <c:v>17</c:v>
                </c:pt>
                <c:pt idx="20" formatCode="0.00">
                  <c:v>12.105263157894736</c:v>
                </c:pt>
                <c:pt idx="21" formatCode="0.00">
                  <c:v>1.2105263157894737E-2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9-4685-BBAB-262F8686C896}"/>
            </c:ext>
          </c:extLst>
        </c:ser>
        <c:ser>
          <c:idx val="6"/>
          <c:order val="6"/>
          <c:tx>
            <c:strRef>
              <c:f>Sayfa1!$I$3</c:f>
              <c:strCache>
                <c:ptCount val="1"/>
                <c:pt idx="0">
                  <c:v>quick sort(array)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Sayfa1!$B$4:$B$25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Sayfa1!$I$4:$I$25</c:f>
              <c:numCache>
                <c:formatCode>General</c:formatCode>
                <c:ptCount val="22"/>
                <c:pt idx="0">
                  <c:v>4</c:v>
                </c:pt>
                <c:pt idx="1">
                  <c:v>12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12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12</c:v>
                </c:pt>
                <c:pt idx="19">
                  <c:v>54</c:v>
                </c:pt>
                <c:pt idx="20" formatCode="0.00">
                  <c:v>5.1052631578947372</c:v>
                </c:pt>
                <c:pt idx="21" formatCode="0.00">
                  <c:v>5.1052631578947369E-3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A9-4685-BBAB-262F8686C896}"/>
            </c:ext>
          </c:extLst>
        </c:ser>
        <c:ser>
          <c:idx val="7"/>
          <c:order val="7"/>
          <c:tx>
            <c:strRef>
              <c:f>Sayfa1!$J$3</c:f>
              <c:strCache>
                <c:ptCount val="1"/>
                <c:pt idx="0">
                  <c:v>quick sort(LinkedList)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Sayfa1!$B$4:$B$25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Sayfa1!$J$4:$J$25</c:f>
              <c:numCache>
                <c:formatCode>General</c:formatCode>
                <c:ptCount val="22"/>
                <c:pt idx="0">
                  <c:v>10508</c:v>
                </c:pt>
                <c:pt idx="1">
                  <c:v>10886</c:v>
                </c:pt>
                <c:pt idx="2">
                  <c:v>10626</c:v>
                </c:pt>
                <c:pt idx="3">
                  <c:v>10557</c:v>
                </c:pt>
                <c:pt idx="4">
                  <c:v>11100</c:v>
                </c:pt>
                <c:pt idx="5">
                  <c:v>10324</c:v>
                </c:pt>
                <c:pt idx="6">
                  <c:v>10495</c:v>
                </c:pt>
                <c:pt idx="7">
                  <c:v>11043</c:v>
                </c:pt>
                <c:pt idx="8">
                  <c:v>10349</c:v>
                </c:pt>
                <c:pt idx="9">
                  <c:v>10474</c:v>
                </c:pt>
                <c:pt idx="10">
                  <c:v>10298</c:v>
                </c:pt>
                <c:pt idx="11">
                  <c:v>10473</c:v>
                </c:pt>
                <c:pt idx="12">
                  <c:v>10577</c:v>
                </c:pt>
                <c:pt idx="13">
                  <c:v>10641</c:v>
                </c:pt>
                <c:pt idx="14">
                  <c:v>11055</c:v>
                </c:pt>
                <c:pt idx="15">
                  <c:v>10738</c:v>
                </c:pt>
                <c:pt idx="16">
                  <c:v>10142</c:v>
                </c:pt>
                <c:pt idx="17">
                  <c:v>10717</c:v>
                </c:pt>
                <c:pt idx="18">
                  <c:v>10673</c:v>
                </c:pt>
                <c:pt idx="20" formatCode="0.00">
                  <c:v>10614.526315789473</c:v>
                </c:pt>
                <c:pt idx="21" formatCode="0.00">
                  <c:v>10.614526315789474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A9-4685-BBAB-262F8686C896}"/>
            </c:ext>
          </c:extLst>
        </c:ser>
        <c:ser>
          <c:idx val="8"/>
          <c:order val="8"/>
          <c:tx>
            <c:strRef>
              <c:f>Sayfa1!$K$3</c:f>
              <c:strCache>
                <c:ptCount val="1"/>
                <c:pt idx="0">
                  <c:v>merge sort(LinkedList)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Sayfa1!$B$4:$B$25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Sayfa1!$K$4:$K$25</c:f>
              <c:numCache>
                <c:formatCode>General</c:formatCode>
                <c:ptCount val="22"/>
                <c:pt idx="0">
                  <c:v>851</c:v>
                </c:pt>
                <c:pt idx="1">
                  <c:v>891</c:v>
                </c:pt>
                <c:pt idx="2">
                  <c:v>800</c:v>
                </c:pt>
                <c:pt idx="3">
                  <c:v>807</c:v>
                </c:pt>
                <c:pt idx="4">
                  <c:v>778</c:v>
                </c:pt>
                <c:pt idx="5">
                  <c:v>824</c:v>
                </c:pt>
                <c:pt idx="6">
                  <c:v>811</c:v>
                </c:pt>
                <c:pt idx="7">
                  <c:v>784</c:v>
                </c:pt>
                <c:pt idx="8">
                  <c:v>810</c:v>
                </c:pt>
                <c:pt idx="9">
                  <c:v>816</c:v>
                </c:pt>
                <c:pt idx="10">
                  <c:v>764</c:v>
                </c:pt>
                <c:pt idx="11">
                  <c:v>816</c:v>
                </c:pt>
                <c:pt idx="12">
                  <c:v>822</c:v>
                </c:pt>
                <c:pt idx="13">
                  <c:v>809</c:v>
                </c:pt>
                <c:pt idx="14">
                  <c:v>827</c:v>
                </c:pt>
                <c:pt idx="15">
                  <c:v>866</c:v>
                </c:pt>
                <c:pt idx="16">
                  <c:v>790</c:v>
                </c:pt>
                <c:pt idx="17">
                  <c:v>833</c:v>
                </c:pt>
                <c:pt idx="18">
                  <c:v>805</c:v>
                </c:pt>
                <c:pt idx="19">
                  <c:v>754</c:v>
                </c:pt>
                <c:pt idx="20" formatCode="0.00">
                  <c:v>816</c:v>
                </c:pt>
                <c:pt idx="21" formatCode="0.00">
                  <c:v>0.81600000000000006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A9-4685-BBAB-262F8686C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1428720"/>
        <c:axId val="1087904128"/>
        <c:axId val="0"/>
      </c:bar3DChart>
      <c:catAx>
        <c:axId val="12614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7904128"/>
        <c:crosses val="autoZero"/>
        <c:auto val="1"/>
        <c:lblAlgn val="ctr"/>
        <c:lblOffset val="100"/>
        <c:noMultiLvlLbl val="0"/>
      </c:catAx>
      <c:valAx>
        <c:axId val="10879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14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Sayfa1!$M$150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Sayfa1!$M$151:$M$155</c:f>
              <c:numCache>
                <c:formatCode>0</c:formatCode>
                <c:ptCount val="5"/>
                <c:pt idx="0">
                  <c:v>40</c:v>
                </c:pt>
                <c:pt idx="1">
                  <c:v>184.08239965311853</c:v>
                </c:pt>
                <c:pt idx="2">
                  <c:v>500</c:v>
                </c:pt>
                <c:pt idx="3">
                  <c:v>776.41368885835232</c:v>
                </c:pt>
                <c:pt idx="4">
                  <c:v>945.94905091859516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0-450C-A9AE-55C474F7596A}"/>
            </c:ext>
          </c:extLst>
        </c:ser>
        <c:ser>
          <c:idx val="2"/>
          <c:order val="1"/>
          <c:tx>
            <c:strRef>
              <c:f>Sayfa1!$N$150</c:f>
              <c:strCache>
                <c:ptCount val="1"/>
                <c:pt idx="0">
                  <c:v>my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Sayfa1!$N$151:$N$155</c:f>
              <c:numCache>
                <c:formatCode>0.00</c:formatCode>
                <c:ptCount val="5"/>
                <c:pt idx="0">
                  <c:v>4.5789473684210522E-3</c:v>
                </c:pt>
                <c:pt idx="1">
                  <c:v>2.0421052631578947E-2</c:v>
                </c:pt>
                <c:pt idx="2">
                  <c:v>5.6684210526315788E-2</c:v>
                </c:pt>
                <c:pt idx="3">
                  <c:v>7.8736842105263161E-2</c:v>
                </c:pt>
                <c:pt idx="4">
                  <c:v>9.3421052631578946E-2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0-450C-A9AE-55C474F75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0254736"/>
        <c:axId val="1337771776"/>
        <c:axId val="0"/>
      </c:bar3DChart>
      <c:catAx>
        <c:axId val="117025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37771776"/>
        <c:crosses val="autoZero"/>
        <c:auto val="1"/>
        <c:lblAlgn val="ctr"/>
        <c:lblOffset val="100"/>
        <c:noMultiLvlLbl val="0"/>
      </c:catAx>
      <c:valAx>
        <c:axId val="13377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02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Sayfa1!$M$165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Sayfa1!$M$166:$M$170</c:f>
              <c:numCache>
                <c:formatCode>0</c:formatCode>
                <c:ptCount val="5"/>
                <c:pt idx="0">
                  <c:v>40</c:v>
                </c:pt>
                <c:pt idx="1">
                  <c:v>184.08239965311853</c:v>
                </c:pt>
                <c:pt idx="2">
                  <c:v>500</c:v>
                </c:pt>
                <c:pt idx="3">
                  <c:v>776.41368885835232</c:v>
                </c:pt>
                <c:pt idx="4">
                  <c:v>945.94905091859516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B-489E-A93A-20101852A973}"/>
            </c:ext>
          </c:extLst>
        </c:ser>
        <c:ser>
          <c:idx val="2"/>
          <c:order val="1"/>
          <c:tx>
            <c:strRef>
              <c:f>Sayfa1!$N$165</c:f>
              <c:strCache>
                <c:ptCount val="1"/>
                <c:pt idx="0">
                  <c:v>my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Sayfa1!$N$166:$N$170</c:f>
              <c:numCache>
                <c:formatCode>0.00</c:formatCode>
                <c:ptCount val="5"/>
                <c:pt idx="0">
                  <c:v>1.2105263157894737E-2</c:v>
                </c:pt>
                <c:pt idx="1">
                  <c:v>3.5947368421052631E-2</c:v>
                </c:pt>
                <c:pt idx="2">
                  <c:v>6.9473684210526312E-2</c:v>
                </c:pt>
                <c:pt idx="3">
                  <c:v>0.11189473684210527</c:v>
                </c:pt>
                <c:pt idx="4">
                  <c:v>0.13031578947368422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B-489E-A93A-20101852A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1869616"/>
        <c:axId val="1337781760"/>
        <c:axId val="0"/>
      </c:bar3DChart>
      <c:catAx>
        <c:axId val="126186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37781760"/>
        <c:crosses val="autoZero"/>
        <c:auto val="1"/>
        <c:lblAlgn val="ctr"/>
        <c:lblOffset val="100"/>
        <c:noMultiLvlLbl val="0"/>
      </c:catAx>
      <c:valAx>
        <c:axId val="13377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18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quick</a:t>
            </a:r>
          </a:p>
          <a:p>
            <a:pPr>
              <a:defRPr/>
            </a:pPr>
            <a:endParaRPr lang="tr-TR"/>
          </a:p>
        </c:rich>
      </c:tx>
      <c:layout>
        <c:manualLayout>
          <c:xMode val="edge"/>
          <c:yMode val="edge"/>
          <c:x val="0.39847900262467184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Sayfa1!$M$182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Sayfa1!$M$183:$M$187</c:f>
              <c:numCache>
                <c:formatCode>General</c:formatCode>
                <c:ptCount val="5"/>
                <c:pt idx="0">
                  <c:v>40</c:v>
                </c:pt>
                <c:pt idx="1">
                  <c:v>184.08239965311853</c:v>
                </c:pt>
                <c:pt idx="2">
                  <c:v>500</c:v>
                </c:pt>
                <c:pt idx="3">
                  <c:v>776.41368885835232</c:v>
                </c:pt>
                <c:pt idx="4">
                  <c:v>945.94905091859516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4-486B-8DA7-093D162CF15A}"/>
            </c:ext>
          </c:extLst>
        </c:ser>
        <c:ser>
          <c:idx val="2"/>
          <c:order val="1"/>
          <c:tx>
            <c:strRef>
              <c:f>Sayfa1!$N$182</c:f>
              <c:strCache>
                <c:ptCount val="1"/>
                <c:pt idx="0">
                  <c:v>my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Sayfa1!$N$183:$N$187</c:f>
              <c:numCache>
                <c:formatCode>0.00</c:formatCode>
                <c:ptCount val="5"/>
                <c:pt idx="0">
                  <c:v>5.1052631578947369E-3</c:v>
                </c:pt>
                <c:pt idx="1">
                  <c:v>2.0947368421052631E-2</c:v>
                </c:pt>
                <c:pt idx="2">
                  <c:v>5.7000000000000002E-2</c:v>
                </c:pt>
                <c:pt idx="3">
                  <c:v>8.2842105263157897E-2</c:v>
                </c:pt>
                <c:pt idx="4">
                  <c:v>8.6210526315789487E-2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4-486B-8DA7-093D162CF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7203120"/>
        <c:axId val="991202080"/>
        <c:axId val="0"/>
      </c:bar3DChart>
      <c:catAx>
        <c:axId val="151720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1202080"/>
        <c:crosses val="autoZero"/>
        <c:auto val="1"/>
        <c:lblAlgn val="ctr"/>
        <c:lblOffset val="100"/>
        <c:noMultiLvlLbl val="0"/>
      </c:catAx>
      <c:valAx>
        <c:axId val="9912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172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Size = 40000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Sayfa1!$C$28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Sayfa1!$B$29:$B$50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Sayfa1!$C$29:$C$50</c:f>
              <c:numCache>
                <c:formatCode>General</c:formatCode>
                <c:ptCount val="22"/>
                <c:pt idx="0">
                  <c:v>1620</c:v>
                </c:pt>
                <c:pt idx="1">
                  <c:v>1559</c:v>
                </c:pt>
                <c:pt idx="2">
                  <c:v>1567</c:v>
                </c:pt>
                <c:pt idx="3">
                  <c:v>1528</c:v>
                </c:pt>
                <c:pt idx="4">
                  <c:v>1442</c:v>
                </c:pt>
                <c:pt idx="5">
                  <c:v>1660</c:v>
                </c:pt>
                <c:pt idx="6">
                  <c:v>1625</c:v>
                </c:pt>
                <c:pt idx="7">
                  <c:v>1629</c:v>
                </c:pt>
                <c:pt idx="8">
                  <c:v>1652</c:v>
                </c:pt>
                <c:pt idx="9">
                  <c:v>1645</c:v>
                </c:pt>
                <c:pt idx="10">
                  <c:v>1626</c:v>
                </c:pt>
                <c:pt idx="11">
                  <c:v>1645</c:v>
                </c:pt>
                <c:pt idx="12">
                  <c:v>1663</c:v>
                </c:pt>
                <c:pt idx="13">
                  <c:v>1640</c:v>
                </c:pt>
                <c:pt idx="14">
                  <c:v>1637</c:v>
                </c:pt>
                <c:pt idx="15">
                  <c:v>1439</c:v>
                </c:pt>
                <c:pt idx="16">
                  <c:v>1437</c:v>
                </c:pt>
                <c:pt idx="17">
                  <c:v>1435</c:v>
                </c:pt>
                <c:pt idx="18">
                  <c:v>1443</c:v>
                </c:pt>
                <c:pt idx="19">
                  <c:v>758</c:v>
                </c:pt>
                <c:pt idx="20" formatCode="0.00">
                  <c:v>1573.2631578947369</c:v>
                </c:pt>
                <c:pt idx="21" formatCode="0.00">
                  <c:v>1.5732631578947369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4-4BF8-B898-E612456C4D22}"/>
            </c:ext>
          </c:extLst>
        </c:ser>
        <c:ser>
          <c:idx val="1"/>
          <c:order val="1"/>
          <c:tx>
            <c:strRef>
              <c:f>Sayfa1!$D$28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Sayfa1!$B$29:$B$50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Sayfa1!$D$29:$D$50</c:f>
              <c:numCache>
                <c:formatCode>General</c:formatCode>
                <c:ptCount val="22"/>
                <c:pt idx="0">
                  <c:v>9397</c:v>
                </c:pt>
                <c:pt idx="1">
                  <c:v>9280</c:v>
                </c:pt>
                <c:pt idx="2">
                  <c:v>9347</c:v>
                </c:pt>
                <c:pt idx="3">
                  <c:v>9508</c:v>
                </c:pt>
                <c:pt idx="4">
                  <c:v>9407</c:v>
                </c:pt>
                <c:pt idx="5">
                  <c:v>9222</c:v>
                </c:pt>
                <c:pt idx="6">
                  <c:v>9600</c:v>
                </c:pt>
                <c:pt idx="7">
                  <c:v>9466</c:v>
                </c:pt>
                <c:pt idx="8">
                  <c:v>9248</c:v>
                </c:pt>
                <c:pt idx="9">
                  <c:v>9212</c:v>
                </c:pt>
                <c:pt idx="10">
                  <c:v>9442</c:v>
                </c:pt>
                <c:pt idx="11">
                  <c:v>9366</c:v>
                </c:pt>
                <c:pt idx="12">
                  <c:v>9554</c:v>
                </c:pt>
                <c:pt idx="13">
                  <c:v>9477</c:v>
                </c:pt>
                <c:pt idx="14">
                  <c:v>9671</c:v>
                </c:pt>
                <c:pt idx="15">
                  <c:v>9635</c:v>
                </c:pt>
                <c:pt idx="16">
                  <c:v>9681</c:v>
                </c:pt>
                <c:pt idx="17">
                  <c:v>9843</c:v>
                </c:pt>
                <c:pt idx="18">
                  <c:v>9731</c:v>
                </c:pt>
                <c:pt idx="19">
                  <c:v>1</c:v>
                </c:pt>
                <c:pt idx="20" formatCode="0.00">
                  <c:v>9478.2631578947367</c:v>
                </c:pt>
                <c:pt idx="21" formatCode="0.00">
                  <c:v>9.4782631578947374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4-4BF8-B898-E612456C4D22}"/>
            </c:ext>
          </c:extLst>
        </c:ser>
        <c:ser>
          <c:idx val="2"/>
          <c:order val="2"/>
          <c:tx>
            <c:strRef>
              <c:f>Sayfa1!$E$28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Sayfa1!$B$29:$B$50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Sayfa1!$E$29:$E$50</c:f>
              <c:numCache>
                <c:formatCode>General</c:formatCode>
                <c:ptCount val="22"/>
                <c:pt idx="0">
                  <c:v>2554</c:v>
                </c:pt>
                <c:pt idx="1">
                  <c:v>1623</c:v>
                </c:pt>
                <c:pt idx="2">
                  <c:v>1603</c:v>
                </c:pt>
                <c:pt idx="3">
                  <c:v>1604</c:v>
                </c:pt>
                <c:pt idx="4">
                  <c:v>1612</c:v>
                </c:pt>
                <c:pt idx="5">
                  <c:v>1597</c:v>
                </c:pt>
                <c:pt idx="6">
                  <c:v>1668</c:v>
                </c:pt>
                <c:pt idx="7">
                  <c:v>1629</c:v>
                </c:pt>
                <c:pt idx="8">
                  <c:v>1600</c:v>
                </c:pt>
                <c:pt idx="9">
                  <c:v>1690</c:v>
                </c:pt>
                <c:pt idx="10">
                  <c:v>1611</c:v>
                </c:pt>
                <c:pt idx="11">
                  <c:v>1730</c:v>
                </c:pt>
                <c:pt idx="12">
                  <c:v>1688</c:v>
                </c:pt>
                <c:pt idx="13">
                  <c:v>2564</c:v>
                </c:pt>
                <c:pt idx="14">
                  <c:v>1741</c:v>
                </c:pt>
                <c:pt idx="15">
                  <c:v>1631</c:v>
                </c:pt>
                <c:pt idx="16">
                  <c:v>1646</c:v>
                </c:pt>
                <c:pt idx="17">
                  <c:v>1708</c:v>
                </c:pt>
                <c:pt idx="18">
                  <c:v>1699</c:v>
                </c:pt>
                <c:pt idx="19">
                  <c:v>1</c:v>
                </c:pt>
                <c:pt idx="20" formatCode="0.00">
                  <c:v>1747.2631578947369</c:v>
                </c:pt>
                <c:pt idx="21" formatCode="0.00">
                  <c:v>1.7472631578947369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4-4BF8-B898-E612456C4D22}"/>
            </c:ext>
          </c:extLst>
        </c:ser>
        <c:ser>
          <c:idx val="3"/>
          <c:order val="3"/>
          <c:tx>
            <c:strRef>
              <c:f>Sayfa1!$F$28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Sayfa1!$B$29:$B$50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Sayfa1!$F$29:$F$50</c:f>
              <c:numCache>
                <c:formatCode>General</c:formatCode>
                <c:ptCount val="22"/>
                <c:pt idx="0">
                  <c:v>26</c:v>
                </c:pt>
                <c:pt idx="1">
                  <c:v>33</c:v>
                </c:pt>
                <c:pt idx="2">
                  <c:v>36</c:v>
                </c:pt>
                <c:pt idx="3">
                  <c:v>35</c:v>
                </c:pt>
                <c:pt idx="4">
                  <c:v>33</c:v>
                </c:pt>
                <c:pt idx="5">
                  <c:v>27</c:v>
                </c:pt>
                <c:pt idx="6">
                  <c:v>38</c:v>
                </c:pt>
                <c:pt idx="7">
                  <c:v>37</c:v>
                </c:pt>
                <c:pt idx="8">
                  <c:v>34</c:v>
                </c:pt>
                <c:pt idx="9">
                  <c:v>43</c:v>
                </c:pt>
                <c:pt idx="10">
                  <c:v>45</c:v>
                </c:pt>
                <c:pt idx="11">
                  <c:v>33</c:v>
                </c:pt>
                <c:pt idx="12">
                  <c:v>35</c:v>
                </c:pt>
                <c:pt idx="13">
                  <c:v>45</c:v>
                </c:pt>
                <c:pt idx="14">
                  <c:v>36</c:v>
                </c:pt>
                <c:pt idx="15">
                  <c:v>32</c:v>
                </c:pt>
                <c:pt idx="16">
                  <c:v>37</c:v>
                </c:pt>
                <c:pt idx="17">
                  <c:v>33</c:v>
                </c:pt>
                <c:pt idx="18">
                  <c:v>42</c:v>
                </c:pt>
                <c:pt idx="19">
                  <c:v>11</c:v>
                </c:pt>
                <c:pt idx="20" formatCode="0.00">
                  <c:v>35.789473684210527</c:v>
                </c:pt>
                <c:pt idx="21" formatCode="0.00">
                  <c:v>3.5789473684210531E-2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C4-4BF8-B898-E612456C4D22}"/>
            </c:ext>
          </c:extLst>
        </c:ser>
        <c:ser>
          <c:idx val="4"/>
          <c:order val="4"/>
          <c:tx>
            <c:strRef>
              <c:f>Sayfa1!$G$28</c:f>
              <c:strCache>
                <c:ptCount val="1"/>
                <c:pt idx="0">
                  <c:v>merge sort(array)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Sayfa1!$B$29:$B$50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Sayfa1!$G$29:$G$50</c:f>
              <c:numCache>
                <c:formatCode>General</c:formatCode>
                <c:ptCount val="22"/>
                <c:pt idx="0">
                  <c:v>21</c:v>
                </c:pt>
                <c:pt idx="1">
                  <c:v>22</c:v>
                </c:pt>
                <c:pt idx="2">
                  <c:v>29</c:v>
                </c:pt>
                <c:pt idx="3">
                  <c:v>19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22</c:v>
                </c:pt>
                <c:pt idx="17">
                  <c:v>19</c:v>
                </c:pt>
                <c:pt idx="18">
                  <c:v>20</c:v>
                </c:pt>
                <c:pt idx="19">
                  <c:v>14</c:v>
                </c:pt>
                <c:pt idx="20" formatCode="0.00">
                  <c:v>20.421052631578949</c:v>
                </c:pt>
                <c:pt idx="21" formatCode="0.00">
                  <c:v>2.0421052631578947E-2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C4-4BF8-B898-E612456C4D22}"/>
            </c:ext>
          </c:extLst>
        </c:ser>
        <c:ser>
          <c:idx val="5"/>
          <c:order val="5"/>
          <c:tx>
            <c:strRef>
              <c:f>Sayfa1!$H$28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Sayfa1!$B$29:$B$50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Sayfa1!$H$29:$H$50</c:f>
              <c:numCache>
                <c:formatCode>General</c:formatCode>
                <c:ptCount val="22"/>
                <c:pt idx="0">
                  <c:v>33</c:v>
                </c:pt>
                <c:pt idx="1">
                  <c:v>36</c:v>
                </c:pt>
                <c:pt idx="2">
                  <c:v>35</c:v>
                </c:pt>
                <c:pt idx="3">
                  <c:v>33</c:v>
                </c:pt>
                <c:pt idx="4">
                  <c:v>35</c:v>
                </c:pt>
                <c:pt idx="5">
                  <c:v>36</c:v>
                </c:pt>
                <c:pt idx="6">
                  <c:v>35</c:v>
                </c:pt>
                <c:pt idx="7">
                  <c:v>37</c:v>
                </c:pt>
                <c:pt idx="8">
                  <c:v>32</c:v>
                </c:pt>
                <c:pt idx="9">
                  <c:v>36</c:v>
                </c:pt>
                <c:pt idx="10">
                  <c:v>36</c:v>
                </c:pt>
                <c:pt idx="11">
                  <c:v>47</c:v>
                </c:pt>
                <c:pt idx="12">
                  <c:v>33</c:v>
                </c:pt>
                <c:pt idx="13">
                  <c:v>34</c:v>
                </c:pt>
                <c:pt idx="14">
                  <c:v>38</c:v>
                </c:pt>
                <c:pt idx="15">
                  <c:v>37</c:v>
                </c:pt>
                <c:pt idx="16">
                  <c:v>35</c:v>
                </c:pt>
                <c:pt idx="17">
                  <c:v>33</c:v>
                </c:pt>
                <c:pt idx="18">
                  <c:v>42</c:v>
                </c:pt>
                <c:pt idx="19">
                  <c:v>43</c:v>
                </c:pt>
                <c:pt idx="20" formatCode="0.00">
                  <c:v>35.94736842105263</c:v>
                </c:pt>
                <c:pt idx="21" formatCode="0.00">
                  <c:v>3.5947368421052631E-2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C4-4BF8-B898-E612456C4D22}"/>
            </c:ext>
          </c:extLst>
        </c:ser>
        <c:ser>
          <c:idx val="6"/>
          <c:order val="6"/>
          <c:tx>
            <c:strRef>
              <c:f>Sayfa1!$I$28</c:f>
              <c:strCache>
                <c:ptCount val="1"/>
                <c:pt idx="0">
                  <c:v>quick sort(array)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Sayfa1!$B$29:$B$50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Sayfa1!$I$29:$I$50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21</c:v>
                </c:pt>
                <c:pt idx="5">
                  <c:v>28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19</c:v>
                </c:pt>
                <c:pt idx="16">
                  <c:v>19</c:v>
                </c:pt>
                <c:pt idx="17">
                  <c:v>26</c:v>
                </c:pt>
                <c:pt idx="18">
                  <c:v>19</c:v>
                </c:pt>
                <c:pt idx="19">
                  <c:v>0</c:v>
                </c:pt>
                <c:pt idx="20" formatCode="0.00">
                  <c:v>20.94736842105263</c:v>
                </c:pt>
                <c:pt idx="21" formatCode="0.00">
                  <c:v>2.0947368421052631E-2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C4-4BF8-B898-E612456C4D22}"/>
            </c:ext>
          </c:extLst>
        </c:ser>
        <c:ser>
          <c:idx val="7"/>
          <c:order val="7"/>
          <c:tx>
            <c:strRef>
              <c:f>Sayfa1!$J$28</c:f>
              <c:strCache>
                <c:ptCount val="1"/>
                <c:pt idx="0">
                  <c:v>quick sort(LinkedList)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Sayfa1!$B$29:$B$50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Sayfa1!$J$29:$J$50</c:f>
              <c:numCache>
                <c:formatCode>General</c:formatCode>
                <c:ptCount val="22"/>
                <c:pt idx="0">
                  <c:v>278351</c:v>
                </c:pt>
                <c:pt idx="1">
                  <c:v>267345</c:v>
                </c:pt>
                <c:pt idx="2">
                  <c:v>272169</c:v>
                </c:pt>
                <c:pt idx="3">
                  <c:v>253624</c:v>
                </c:pt>
                <c:pt idx="4">
                  <c:v>234615</c:v>
                </c:pt>
                <c:pt idx="5">
                  <c:v>186426</c:v>
                </c:pt>
                <c:pt idx="6">
                  <c:v>295432</c:v>
                </c:pt>
                <c:pt idx="7">
                  <c:v>201423</c:v>
                </c:pt>
                <c:pt idx="8">
                  <c:v>226581</c:v>
                </c:pt>
                <c:pt idx="9">
                  <c:v>219782</c:v>
                </c:pt>
                <c:pt idx="10">
                  <c:v>284574</c:v>
                </c:pt>
                <c:pt idx="11">
                  <c:v>234708</c:v>
                </c:pt>
                <c:pt idx="12">
                  <c:v>219772</c:v>
                </c:pt>
                <c:pt idx="13">
                  <c:v>297213</c:v>
                </c:pt>
                <c:pt idx="14">
                  <c:v>234940</c:v>
                </c:pt>
                <c:pt idx="15">
                  <c:v>289436</c:v>
                </c:pt>
                <c:pt idx="16">
                  <c:v>271564</c:v>
                </c:pt>
                <c:pt idx="17">
                  <c:v>243584</c:v>
                </c:pt>
                <c:pt idx="18">
                  <c:v>249713</c:v>
                </c:pt>
                <c:pt idx="19">
                  <c:v>0</c:v>
                </c:pt>
                <c:pt idx="20" formatCode="0.00">
                  <c:v>250592.21052631579</c:v>
                </c:pt>
                <c:pt idx="21" formatCode="0.00">
                  <c:v>250.5922105263158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C4-4BF8-B898-E612456C4D22}"/>
            </c:ext>
          </c:extLst>
        </c:ser>
        <c:ser>
          <c:idx val="8"/>
          <c:order val="8"/>
          <c:tx>
            <c:strRef>
              <c:f>Sayfa1!$K$28</c:f>
              <c:strCache>
                <c:ptCount val="1"/>
                <c:pt idx="0">
                  <c:v>merge sort(LinkedList)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Sayfa1!$B$29:$B$50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Sayfa1!$K$29:$K$50</c:f>
              <c:numCache>
                <c:formatCode>General</c:formatCode>
                <c:ptCount val="22"/>
                <c:pt idx="0">
                  <c:v>8966</c:v>
                </c:pt>
                <c:pt idx="1">
                  <c:v>9545</c:v>
                </c:pt>
                <c:pt idx="2">
                  <c:v>9441</c:v>
                </c:pt>
                <c:pt idx="3">
                  <c:v>9904</c:v>
                </c:pt>
                <c:pt idx="4">
                  <c:v>9668</c:v>
                </c:pt>
                <c:pt idx="5">
                  <c:v>9887</c:v>
                </c:pt>
                <c:pt idx="6">
                  <c:v>9926</c:v>
                </c:pt>
                <c:pt idx="7">
                  <c:v>9629</c:v>
                </c:pt>
                <c:pt idx="8">
                  <c:v>9530</c:v>
                </c:pt>
                <c:pt idx="9">
                  <c:v>9621</c:v>
                </c:pt>
                <c:pt idx="10">
                  <c:v>9453</c:v>
                </c:pt>
                <c:pt idx="11">
                  <c:v>10012</c:v>
                </c:pt>
                <c:pt idx="12">
                  <c:v>9522</c:v>
                </c:pt>
                <c:pt idx="13">
                  <c:v>9477</c:v>
                </c:pt>
                <c:pt idx="14">
                  <c:v>9516</c:v>
                </c:pt>
                <c:pt idx="15">
                  <c:v>10003</c:v>
                </c:pt>
                <c:pt idx="16">
                  <c:v>9392</c:v>
                </c:pt>
                <c:pt idx="17">
                  <c:v>9654</c:v>
                </c:pt>
                <c:pt idx="18">
                  <c:v>9809</c:v>
                </c:pt>
                <c:pt idx="19">
                  <c:v>9207</c:v>
                </c:pt>
                <c:pt idx="20" formatCode="0.00">
                  <c:v>9629.21052631579</c:v>
                </c:pt>
                <c:pt idx="21" formatCode="0.00">
                  <c:v>9.6292105263157897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C4-4BF8-B898-E612456C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2837216"/>
        <c:axId val="1297847888"/>
        <c:axId val="0"/>
      </c:bar3DChart>
      <c:catAx>
        <c:axId val="12628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97847888"/>
        <c:crosses val="autoZero"/>
        <c:auto val="1"/>
        <c:lblAlgn val="ctr"/>
        <c:lblOffset val="100"/>
        <c:noMultiLvlLbl val="0"/>
      </c:catAx>
      <c:valAx>
        <c:axId val="12978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628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Size =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Sayfa1!$C$53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Sayfa1!$B$54:$B$75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Sayfa1!$C$54:$C$75</c:f>
              <c:numCache>
                <c:formatCode>General</c:formatCode>
                <c:ptCount val="22"/>
                <c:pt idx="0">
                  <c:v>9723</c:v>
                </c:pt>
                <c:pt idx="1">
                  <c:v>11632</c:v>
                </c:pt>
                <c:pt idx="2">
                  <c:v>9611</c:v>
                </c:pt>
                <c:pt idx="3">
                  <c:v>9700</c:v>
                </c:pt>
                <c:pt idx="4">
                  <c:v>9725</c:v>
                </c:pt>
                <c:pt idx="5">
                  <c:v>9709</c:v>
                </c:pt>
                <c:pt idx="6">
                  <c:v>9681</c:v>
                </c:pt>
                <c:pt idx="7">
                  <c:v>9706</c:v>
                </c:pt>
                <c:pt idx="8">
                  <c:v>9571</c:v>
                </c:pt>
                <c:pt idx="9">
                  <c:v>9581</c:v>
                </c:pt>
                <c:pt idx="10">
                  <c:v>9579</c:v>
                </c:pt>
                <c:pt idx="11">
                  <c:v>9583</c:v>
                </c:pt>
                <c:pt idx="12">
                  <c:v>9678</c:v>
                </c:pt>
                <c:pt idx="13">
                  <c:v>9651</c:v>
                </c:pt>
                <c:pt idx="14">
                  <c:v>9583</c:v>
                </c:pt>
                <c:pt idx="15">
                  <c:v>9542</c:v>
                </c:pt>
                <c:pt idx="16">
                  <c:v>9609</c:v>
                </c:pt>
                <c:pt idx="17">
                  <c:v>9675</c:v>
                </c:pt>
                <c:pt idx="18">
                  <c:v>9610</c:v>
                </c:pt>
                <c:pt idx="19">
                  <c:v>4368</c:v>
                </c:pt>
                <c:pt idx="20" formatCode="0.00">
                  <c:v>9744.6842105263149</c:v>
                </c:pt>
                <c:pt idx="21" formatCode="0.00">
                  <c:v>9.7446842105263158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4B53-BFE8-B7A058383E94}"/>
            </c:ext>
          </c:extLst>
        </c:ser>
        <c:ser>
          <c:idx val="1"/>
          <c:order val="1"/>
          <c:tx>
            <c:strRef>
              <c:f>Sayfa1!$D$53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Sayfa1!$B$54:$B$75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Sayfa1!$D$54:$D$75</c:f>
              <c:numCache>
                <c:formatCode>General</c:formatCode>
                <c:ptCount val="22"/>
                <c:pt idx="0">
                  <c:v>59083</c:v>
                </c:pt>
                <c:pt idx="1">
                  <c:v>67098</c:v>
                </c:pt>
                <c:pt idx="2">
                  <c:v>61318</c:v>
                </c:pt>
                <c:pt idx="3">
                  <c:v>62126</c:v>
                </c:pt>
                <c:pt idx="4">
                  <c:v>64751</c:v>
                </c:pt>
                <c:pt idx="5">
                  <c:v>63741</c:v>
                </c:pt>
                <c:pt idx="6">
                  <c:v>59465</c:v>
                </c:pt>
                <c:pt idx="7">
                  <c:v>64173</c:v>
                </c:pt>
                <c:pt idx="8">
                  <c:v>60149</c:v>
                </c:pt>
                <c:pt idx="9">
                  <c:v>61375</c:v>
                </c:pt>
                <c:pt idx="10">
                  <c:v>60341</c:v>
                </c:pt>
                <c:pt idx="11">
                  <c:v>65349</c:v>
                </c:pt>
                <c:pt idx="12">
                  <c:v>61345</c:v>
                </c:pt>
                <c:pt idx="13">
                  <c:v>60149</c:v>
                </c:pt>
                <c:pt idx="14">
                  <c:v>59406</c:v>
                </c:pt>
                <c:pt idx="15">
                  <c:v>64315</c:v>
                </c:pt>
                <c:pt idx="16">
                  <c:v>62143</c:v>
                </c:pt>
                <c:pt idx="17">
                  <c:v>60349</c:v>
                </c:pt>
                <c:pt idx="18">
                  <c:v>62461</c:v>
                </c:pt>
                <c:pt idx="19">
                  <c:v>5</c:v>
                </c:pt>
                <c:pt idx="20" formatCode="0.00">
                  <c:v>62059.84210526316</c:v>
                </c:pt>
                <c:pt idx="21" formatCode="0.00">
                  <c:v>62.059842105263165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3-4B53-BFE8-B7A058383E94}"/>
            </c:ext>
          </c:extLst>
        </c:ser>
        <c:ser>
          <c:idx val="2"/>
          <c:order val="2"/>
          <c:tx>
            <c:strRef>
              <c:f>Sayfa1!$E$53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Sayfa1!$B$54:$B$75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Sayfa1!$E$54:$E$75</c:f>
              <c:numCache>
                <c:formatCode>General</c:formatCode>
                <c:ptCount val="22"/>
                <c:pt idx="0">
                  <c:v>15037</c:v>
                </c:pt>
                <c:pt idx="1">
                  <c:v>27318</c:v>
                </c:pt>
                <c:pt idx="2">
                  <c:v>28095</c:v>
                </c:pt>
                <c:pt idx="3">
                  <c:v>27324</c:v>
                </c:pt>
                <c:pt idx="4">
                  <c:v>27631</c:v>
                </c:pt>
                <c:pt idx="5">
                  <c:v>28355</c:v>
                </c:pt>
                <c:pt idx="6">
                  <c:v>27541</c:v>
                </c:pt>
                <c:pt idx="7">
                  <c:v>27823</c:v>
                </c:pt>
                <c:pt idx="8">
                  <c:v>28126</c:v>
                </c:pt>
                <c:pt idx="9">
                  <c:v>28339</c:v>
                </c:pt>
                <c:pt idx="10">
                  <c:v>27900</c:v>
                </c:pt>
                <c:pt idx="11">
                  <c:v>27594</c:v>
                </c:pt>
                <c:pt idx="12">
                  <c:v>27754</c:v>
                </c:pt>
                <c:pt idx="13">
                  <c:v>27799</c:v>
                </c:pt>
                <c:pt idx="14">
                  <c:v>27866</c:v>
                </c:pt>
                <c:pt idx="15">
                  <c:v>28818</c:v>
                </c:pt>
                <c:pt idx="16">
                  <c:v>29899</c:v>
                </c:pt>
                <c:pt idx="17">
                  <c:v>28598</c:v>
                </c:pt>
                <c:pt idx="18">
                  <c:v>28139</c:v>
                </c:pt>
                <c:pt idx="19">
                  <c:v>6</c:v>
                </c:pt>
                <c:pt idx="20" formatCode="0.00">
                  <c:v>27366.105263157893</c:v>
                </c:pt>
                <c:pt idx="21" formatCode="0.00">
                  <c:v>27.366105263157895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3-4B53-BFE8-B7A058383E94}"/>
            </c:ext>
          </c:extLst>
        </c:ser>
        <c:ser>
          <c:idx val="3"/>
          <c:order val="3"/>
          <c:tx>
            <c:strRef>
              <c:f>Sayfa1!$F$53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Sayfa1!$B$54:$B$75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Sayfa1!$F$54:$F$75</c:f>
              <c:numCache>
                <c:formatCode>General</c:formatCode>
                <c:ptCount val="22"/>
                <c:pt idx="0">
                  <c:v>80</c:v>
                </c:pt>
                <c:pt idx="1">
                  <c:v>61</c:v>
                </c:pt>
                <c:pt idx="2">
                  <c:v>59</c:v>
                </c:pt>
                <c:pt idx="3">
                  <c:v>60</c:v>
                </c:pt>
                <c:pt idx="4">
                  <c:v>60</c:v>
                </c:pt>
                <c:pt idx="5">
                  <c:v>58</c:v>
                </c:pt>
                <c:pt idx="6">
                  <c:v>63</c:v>
                </c:pt>
                <c:pt idx="7">
                  <c:v>54</c:v>
                </c:pt>
                <c:pt idx="8">
                  <c:v>59</c:v>
                </c:pt>
                <c:pt idx="9">
                  <c:v>70</c:v>
                </c:pt>
                <c:pt idx="10">
                  <c:v>54</c:v>
                </c:pt>
                <c:pt idx="11">
                  <c:v>57</c:v>
                </c:pt>
                <c:pt idx="12">
                  <c:v>58</c:v>
                </c:pt>
                <c:pt idx="13">
                  <c:v>61</c:v>
                </c:pt>
                <c:pt idx="14">
                  <c:v>63</c:v>
                </c:pt>
                <c:pt idx="15">
                  <c:v>68</c:v>
                </c:pt>
                <c:pt idx="16">
                  <c:v>59</c:v>
                </c:pt>
                <c:pt idx="17">
                  <c:v>54</c:v>
                </c:pt>
                <c:pt idx="18">
                  <c:v>58</c:v>
                </c:pt>
                <c:pt idx="19">
                  <c:v>20</c:v>
                </c:pt>
                <c:pt idx="20" formatCode="0.00">
                  <c:v>60.842105263157897</c:v>
                </c:pt>
                <c:pt idx="21" formatCode="0.00">
                  <c:v>6.0842105263157899E-2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33-4B53-BFE8-B7A058383E94}"/>
            </c:ext>
          </c:extLst>
        </c:ser>
        <c:ser>
          <c:idx val="4"/>
          <c:order val="4"/>
          <c:tx>
            <c:strRef>
              <c:f>Sayfa1!$G$53</c:f>
              <c:strCache>
                <c:ptCount val="1"/>
                <c:pt idx="0">
                  <c:v>merge sort(array)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Sayfa1!$B$54:$B$75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Sayfa1!$G$54:$G$75</c:f>
              <c:numCache>
                <c:formatCode>General</c:formatCode>
                <c:ptCount val="22"/>
                <c:pt idx="0">
                  <c:v>44</c:v>
                </c:pt>
                <c:pt idx="1">
                  <c:v>62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55</c:v>
                </c:pt>
                <c:pt idx="6">
                  <c:v>54</c:v>
                </c:pt>
                <c:pt idx="7">
                  <c:v>56</c:v>
                </c:pt>
                <c:pt idx="8">
                  <c:v>56</c:v>
                </c:pt>
                <c:pt idx="9">
                  <c:v>87</c:v>
                </c:pt>
                <c:pt idx="10">
                  <c:v>55</c:v>
                </c:pt>
                <c:pt idx="11">
                  <c:v>55</c:v>
                </c:pt>
                <c:pt idx="12">
                  <c:v>58</c:v>
                </c:pt>
                <c:pt idx="13">
                  <c:v>55</c:v>
                </c:pt>
                <c:pt idx="14">
                  <c:v>54</c:v>
                </c:pt>
                <c:pt idx="15">
                  <c:v>55</c:v>
                </c:pt>
                <c:pt idx="16">
                  <c:v>55</c:v>
                </c:pt>
                <c:pt idx="17">
                  <c:v>54</c:v>
                </c:pt>
                <c:pt idx="18">
                  <c:v>60</c:v>
                </c:pt>
                <c:pt idx="19">
                  <c:v>30</c:v>
                </c:pt>
                <c:pt idx="20" formatCode="0.00">
                  <c:v>56.684210526315788</c:v>
                </c:pt>
                <c:pt idx="21" formatCode="0.00">
                  <c:v>5.6684210526315788E-2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33-4B53-BFE8-B7A058383E94}"/>
            </c:ext>
          </c:extLst>
        </c:ser>
        <c:ser>
          <c:idx val="5"/>
          <c:order val="5"/>
          <c:tx>
            <c:strRef>
              <c:f>Sayfa1!$H$53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Sayfa1!$B$54:$B$75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Sayfa1!$H$54:$H$75</c:f>
              <c:numCache>
                <c:formatCode>General</c:formatCode>
                <c:ptCount val="22"/>
                <c:pt idx="0">
                  <c:v>74</c:v>
                </c:pt>
                <c:pt idx="1">
                  <c:v>64</c:v>
                </c:pt>
                <c:pt idx="2">
                  <c:v>68</c:v>
                </c:pt>
                <c:pt idx="3">
                  <c:v>70</c:v>
                </c:pt>
                <c:pt idx="4">
                  <c:v>75</c:v>
                </c:pt>
                <c:pt idx="5">
                  <c:v>71</c:v>
                </c:pt>
                <c:pt idx="6">
                  <c:v>76</c:v>
                </c:pt>
                <c:pt idx="7">
                  <c:v>70</c:v>
                </c:pt>
                <c:pt idx="8">
                  <c:v>71</c:v>
                </c:pt>
                <c:pt idx="9">
                  <c:v>69</c:v>
                </c:pt>
                <c:pt idx="10">
                  <c:v>64</c:v>
                </c:pt>
                <c:pt idx="11">
                  <c:v>78</c:v>
                </c:pt>
                <c:pt idx="12">
                  <c:v>71</c:v>
                </c:pt>
                <c:pt idx="13">
                  <c:v>66</c:v>
                </c:pt>
                <c:pt idx="14">
                  <c:v>69</c:v>
                </c:pt>
                <c:pt idx="15">
                  <c:v>62</c:v>
                </c:pt>
                <c:pt idx="16">
                  <c:v>64</c:v>
                </c:pt>
                <c:pt idx="17">
                  <c:v>63</c:v>
                </c:pt>
                <c:pt idx="18">
                  <c:v>75</c:v>
                </c:pt>
                <c:pt idx="19">
                  <c:v>89</c:v>
                </c:pt>
                <c:pt idx="20" formatCode="0.00">
                  <c:v>69.473684210526315</c:v>
                </c:pt>
                <c:pt idx="21" formatCode="0.00">
                  <c:v>6.9473684210526312E-2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33-4B53-BFE8-B7A058383E94}"/>
            </c:ext>
          </c:extLst>
        </c:ser>
        <c:ser>
          <c:idx val="6"/>
          <c:order val="6"/>
          <c:tx>
            <c:strRef>
              <c:f>Sayfa1!$I$53</c:f>
              <c:strCache>
                <c:ptCount val="1"/>
                <c:pt idx="0">
                  <c:v>quick sort(array)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Sayfa1!$B$54:$B$75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Sayfa1!$I$54:$I$75</c:f>
              <c:numCache>
                <c:formatCode>General</c:formatCode>
                <c:ptCount val="22"/>
                <c:pt idx="0">
                  <c:v>56</c:v>
                </c:pt>
                <c:pt idx="1">
                  <c:v>60</c:v>
                </c:pt>
                <c:pt idx="2">
                  <c:v>65</c:v>
                </c:pt>
                <c:pt idx="3">
                  <c:v>59</c:v>
                </c:pt>
                <c:pt idx="4">
                  <c:v>45</c:v>
                </c:pt>
                <c:pt idx="5">
                  <c:v>53</c:v>
                </c:pt>
                <c:pt idx="6">
                  <c:v>51</c:v>
                </c:pt>
                <c:pt idx="7">
                  <c:v>57</c:v>
                </c:pt>
                <c:pt idx="8">
                  <c:v>62</c:v>
                </c:pt>
                <c:pt idx="9">
                  <c:v>56</c:v>
                </c:pt>
                <c:pt idx="10">
                  <c:v>61</c:v>
                </c:pt>
                <c:pt idx="11">
                  <c:v>86</c:v>
                </c:pt>
                <c:pt idx="12">
                  <c:v>46</c:v>
                </c:pt>
                <c:pt idx="13">
                  <c:v>54</c:v>
                </c:pt>
                <c:pt idx="14">
                  <c:v>52</c:v>
                </c:pt>
                <c:pt idx="15">
                  <c:v>64</c:v>
                </c:pt>
                <c:pt idx="16">
                  <c:v>63</c:v>
                </c:pt>
                <c:pt idx="17">
                  <c:v>51</c:v>
                </c:pt>
                <c:pt idx="18">
                  <c:v>42</c:v>
                </c:pt>
                <c:pt idx="19">
                  <c:v>0</c:v>
                </c:pt>
                <c:pt idx="20" formatCode="0.00">
                  <c:v>57</c:v>
                </c:pt>
                <c:pt idx="21" formatCode="0.00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33-4B53-BFE8-B7A058383E94}"/>
            </c:ext>
          </c:extLst>
        </c:ser>
        <c:ser>
          <c:idx val="7"/>
          <c:order val="7"/>
          <c:tx>
            <c:strRef>
              <c:f>Sayfa1!$J$53</c:f>
              <c:strCache>
                <c:ptCount val="1"/>
                <c:pt idx="0">
                  <c:v>quick sort(LinkedList)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Sayfa1!$B$54:$B$75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Sayfa1!$J$54:$J$75</c:f>
              <c:numCache>
                <c:formatCode>General</c:formatCode>
                <c:ptCount val="22"/>
                <c:pt idx="0">
                  <c:v>210726</c:v>
                </c:pt>
                <c:pt idx="20" formatCode="0.00">
                  <c:v>210726</c:v>
                </c:pt>
                <c:pt idx="21" formatCode="0.00">
                  <c:v>210.726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33-4B53-BFE8-B7A058383E94}"/>
            </c:ext>
          </c:extLst>
        </c:ser>
        <c:ser>
          <c:idx val="8"/>
          <c:order val="8"/>
          <c:tx>
            <c:strRef>
              <c:f>Sayfa1!$K$53</c:f>
              <c:strCache>
                <c:ptCount val="1"/>
                <c:pt idx="0">
                  <c:v>merge sort(LinkedList)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Sayfa1!$B$54:$B$75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Sayfa1!$K$54:$K$75</c:f>
              <c:numCache>
                <c:formatCode>General</c:formatCode>
                <c:ptCount val="22"/>
                <c:pt idx="0">
                  <c:v>55129</c:v>
                </c:pt>
                <c:pt idx="1">
                  <c:v>55940</c:v>
                </c:pt>
                <c:pt idx="2">
                  <c:v>56594</c:v>
                </c:pt>
                <c:pt idx="3">
                  <c:v>57331</c:v>
                </c:pt>
                <c:pt idx="4">
                  <c:v>57181</c:v>
                </c:pt>
                <c:pt idx="5">
                  <c:v>56231</c:v>
                </c:pt>
                <c:pt idx="6">
                  <c:v>52973</c:v>
                </c:pt>
                <c:pt idx="7">
                  <c:v>54987</c:v>
                </c:pt>
                <c:pt idx="8">
                  <c:v>56234</c:v>
                </c:pt>
                <c:pt idx="9">
                  <c:v>55893</c:v>
                </c:pt>
                <c:pt idx="10">
                  <c:v>54896</c:v>
                </c:pt>
                <c:pt idx="11">
                  <c:v>55531</c:v>
                </c:pt>
                <c:pt idx="12">
                  <c:v>51368</c:v>
                </c:pt>
                <c:pt idx="13">
                  <c:v>53789</c:v>
                </c:pt>
                <c:pt idx="14">
                  <c:v>56456</c:v>
                </c:pt>
                <c:pt idx="15">
                  <c:v>53483</c:v>
                </c:pt>
                <c:pt idx="16">
                  <c:v>52349</c:v>
                </c:pt>
                <c:pt idx="17">
                  <c:v>54237</c:v>
                </c:pt>
                <c:pt idx="18">
                  <c:v>56712</c:v>
                </c:pt>
                <c:pt idx="19">
                  <c:v>50626</c:v>
                </c:pt>
                <c:pt idx="20" formatCode="0.00">
                  <c:v>55121.789473684214</c:v>
                </c:pt>
                <c:pt idx="21" formatCode="0.00">
                  <c:v>55.121789473684217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33-4B53-BFE8-B7A058383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7205920"/>
        <c:axId val="1295373616"/>
        <c:axId val="0"/>
      </c:bar3DChart>
      <c:catAx>
        <c:axId val="15172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95373616"/>
        <c:crosses val="autoZero"/>
        <c:auto val="1"/>
        <c:lblAlgn val="ctr"/>
        <c:lblOffset val="100"/>
        <c:noMultiLvlLbl val="0"/>
      </c:catAx>
      <c:valAx>
        <c:axId val="12953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172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Size</a:t>
            </a:r>
            <a:r>
              <a:rPr lang="tr-TR" baseline="0"/>
              <a:t> = 150000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Sayfa1!$C$78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Sayfa1!$B$79:$B$100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Sayfa1!$C$79:$C$100</c:f>
              <c:numCache>
                <c:formatCode>General</c:formatCode>
                <c:ptCount val="22"/>
                <c:pt idx="0">
                  <c:v>22207</c:v>
                </c:pt>
                <c:pt idx="1">
                  <c:v>22380</c:v>
                </c:pt>
                <c:pt idx="2">
                  <c:v>22294</c:v>
                </c:pt>
                <c:pt idx="3">
                  <c:v>22159</c:v>
                </c:pt>
                <c:pt idx="4">
                  <c:v>22266</c:v>
                </c:pt>
                <c:pt idx="5">
                  <c:v>22285</c:v>
                </c:pt>
                <c:pt idx="6">
                  <c:v>22382</c:v>
                </c:pt>
                <c:pt idx="7">
                  <c:v>22607</c:v>
                </c:pt>
                <c:pt idx="8">
                  <c:v>25091</c:v>
                </c:pt>
                <c:pt idx="9">
                  <c:v>24510</c:v>
                </c:pt>
                <c:pt idx="10">
                  <c:v>28966</c:v>
                </c:pt>
                <c:pt idx="11">
                  <c:v>24519</c:v>
                </c:pt>
                <c:pt idx="12">
                  <c:v>23752</c:v>
                </c:pt>
                <c:pt idx="13">
                  <c:v>22258</c:v>
                </c:pt>
                <c:pt idx="14">
                  <c:v>22232</c:v>
                </c:pt>
                <c:pt idx="15">
                  <c:v>26351</c:v>
                </c:pt>
                <c:pt idx="16">
                  <c:v>26344</c:v>
                </c:pt>
                <c:pt idx="17">
                  <c:v>26886</c:v>
                </c:pt>
                <c:pt idx="18">
                  <c:v>26262</c:v>
                </c:pt>
                <c:pt idx="19">
                  <c:v>11431</c:v>
                </c:pt>
                <c:pt idx="20" formatCode="0.00">
                  <c:v>23986.894736842107</c:v>
                </c:pt>
                <c:pt idx="21" formatCode="0.00">
                  <c:v>23.986894736842107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6-4588-83D7-EACBA2EA217C}"/>
            </c:ext>
          </c:extLst>
        </c:ser>
        <c:ser>
          <c:idx val="1"/>
          <c:order val="1"/>
          <c:tx>
            <c:strRef>
              <c:f>Sayfa1!$D$78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Sayfa1!$B$79:$B$100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Sayfa1!$D$79:$D$100</c:f>
              <c:numCache>
                <c:formatCode>General</c:formatCode>
                <c:ptCount val="22"/>
                <c:pt idx="0">
                  <c:v>159009</c:v>
                </c:pt>
                <c:pt idx="1">
                  <c:v>158825</c:v>
                </c:pt>
                <c:pt idx="2">
                  <c:v>158831</c:v>
                </c:pt>
                <c:pt idx="19">
                  <c:v>10</c:v>
                </c:pt>
                <c:pt idx="20" formatCode="0.00">
                  <c:v>158888.33333333334</c:v>
                </c:pt>
                <c:pt idx="21" formatCode="0.00">
                  <c:v>158.88833333333335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6-4588-83D7-EACBA2EA217C}"/>
            </c:ext>
          </c:extLst>
        </c:ser>
        <c:ser>
          <c:idx val="2"/>
          <c:order val="2"/>
          <c:tx>
            <c:strRef>
              <c:f>Sayfa1!$E$78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Sayfa1!$B$79:$B$100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Sayfa1!$E$79:$E$100</c:f>
              <c:numCache>
                <c:formatCode>General</c:formatCode>
                <c:ptCount val="22"/>
                <c:pt idx="0">
                  <c:v>114521</c:v>
                </c:pt>
                <c:pt idx="1">
                  <c:v>113830</c:v>
                </c:pt>
                <c:pt idx="2">
                  <c:v>115281</c:v>
                </c:pt>
                <c:pt idx="3">
                  <c:v>112353</c:v>
                </c:pt>
                <c:pt idx="4">
                  <c:v>125763</c:v>
                </c:pt>
                <c:pt idx="5">
                  <c:v>117663</c:v>
                </c:pt>
                <c:pt idx="6">
                  <c:v>118125</c:v>
                </c:pt>
                <c:pt idx="7">
                  <c:v>117432</c:v>
                </c:pt>
                <c:pt idx="8">
                  <c:v>119742</c:v>
                </c:pt>
                <c:pt idx="9">
                  <c:v>118423</c:v>
                </c:pt>
                <c:pt idx="10">
                  <c:v>118753</c:v>
                </c:pt>
                <c:pt idx="11">
                  <c:v>114943</c:v>
                </c:pt>
                <c:pt idx="12">
                  <c:v>113795</c:v>
                </c:pt>
                <c:pt idx="13">
                  <c:v>112345</c:v>
                </c:pt>
                <c:pt idx="14">
                  <c:v>116483</c:v>
                </c:pt>
                <c:pt idx="15">
                  <c:v>111345</c:v>
                </c:pt>
                <c:pt idx="16">
                  <c:v>117942</c:v>
                </c:pt>
                <c:pt idx="17">
                  <c:v>118423</c:v>
                </c:pt>
                <c:pt idx="18">
                  <c:v>112467</c:v>
                </c:pt>
                <c:pt idx="19">
                  <c:v>18</c:v>
                </c:pt>
                <c:pt idx="20" formatCode="0.00">
                  <c:v>116296.26315789473</c:v>
                </c:pt>
                <c:pt idx="21" formatCode="0.00">
                  <c:v>116.29626315789474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6-4588-83D7-EACBA2EA217C}"/>
            </c:ext>
          </c:extLst>
        </c:ser>
        <c:ser>
          <c:idx val="3"/>
          <c:order val="3"/>
          <c:tx>
            <c:strRef>
              <c:f>Sayfa1!$F$78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Sayfa1!$B$79:$B$100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Sayfa1!$F$79:$F$100</c:f>
              <c:numCache>
                <c:formatCode>General</c:formatCode>
                <c:ptCount val="22"/>
                <c:pt idx="0">
                  <c:v>80</c:v>
                </c:pt>
                <c:pt idx="1">
                  <c:v>91</c:v>
                </c:pt>
                <c:pt idx="2">
                  <c:v>92</c:v>
                </c:pt>
                <c:pt idx="3">
                  <c:v>106</c:v>
                </c:pt>
                <c:pt idx="4">
                  <c:v>87</c:v>
                </c:pt>
                <c:pt idx="5">
                  <c:v>91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92</c:v>
                </c:pt>
                <c:pt idx="10">
                  <c:v>94</c:v>
                </c:pt>
                <c:pt idx="11">
                  <c:v>86</c:v>
                </c:pt>
                <c:pt idx="12">
                  <c:v>100</c:v>
                </c:pt>
                <c:pt idx="13">
                  <c:v>89</c:v>
                </c:pt>
                <c:pt idx="14">
                  <c:v>96</c:v>
                </c:pt>
                <c:pt idx="15">
                  <c:v>96</c:v>
                </c:pt>
                <c:pt idx="16">
                  <c:v>93</c:v>
                </c:pt>
                <c:pt idx="17">
                  <c:v>95</c:v>
                </c:pt>
                <c:pt idx="18">
                  <c:v>144</c:v>
                </c:pt>
                <c:pt idx="19">
                  <c:v>42</c:v>
                </c:pt>
                <c:pt idx="20" formatCode="0.00">
                  <c:v>94.684210526315795</c:v>
                </c:pt>
                <c:pt idx="21" formatCode="0.00">
                  <c:v>9.4684210526315801E-2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6-4588-83D7-EACBA2EA217C}"/>
            </c:ext>
          </c:extLst>
        </c:ser>
        <c:ser>
          <c:idx val="4"/>
          <c:order val="4"/>
          <c:tx>
            <c:strRef>
              <c:f>Sayfa1!$G$78</c:f>
              <c:strCache>
                <c:ptCount val="1"/>
                <c:pt idx="0">
                  <c:v>merge sort(array)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Sayfa1!$B$79:$B$100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Sayfa1!$G$79:$G$100</c:f>
              <c:numCache>
                <c:formatCode>General</c:formatCode>
                <c:ptCount val="22"/>
                <c:pt idx="0">
                  <c:v>71</c:v>
                </c:pt>
                <c:pt idx="1">
                  <c:v>77</c:v>
                </c:pt>
                <c:pt idx="2">
                  <c:v>80</c:v>
                </c:pt>
                <c:pt idx="3">
                  <c:v>78</c:v>
                </c:pt>
                <c:pt idx="4">
                  <c:v>98</c:v>
                </c:pt>
                <c:pt idx="5">
                  <c:v>84</c:v>
                </c:pt>
                <c:pt idx="6">
                  <c:v>77</c:v>
                </c:pt>
                <c:pt idx="7">
                  <c:v>77</c:v>
                </c:pt>
                <c:pt idx="8">
                  <c:v>76</c:v>
                </c:pt>
                <c:pt idx="9">
                  <c:v>77</c:v>
                </c:pt>
                <c:pt idx="10">
                  <c:v>77</c:v>
                </c:pt>
                <c:pt idx="11">
                  <c:v>76</c:v>
                </c:pt>
                <c:pt idx="12">
                  <c:v>86</c:v>
                </c:pt>
                <c:pt idx="13">
                  <c:v>77</c:v>
                </c:pt>
                <c:pt idx="14">
                  <c:v>77</c:v>
                </c:pt>
                <c:pt idx="15">
                  <c:v>76</c:v>
                </c:pt>
                <c:pt idx="16">
                  <c:v>81</c:v>
                </c:pt>
                <c:pt idx="17">
                  <c:v>79</c:v>
                </c:pt>
                <c:pt idx="18">
                  <c:v>72</c:v>
                </c:pt>
                <c:pt idx="19">
                  <c:v>48</c:v>
                </c:pt>
                <c:pt idx="20" formatCode="0.00">
                  <c:v>78.736842105263165</c:v>
                </c:pt>
                <c:pt idx="21" formatCode="0.00">
                  <c:v>7.8736842105263161E-2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6-4588-83D7-EACBA2EA217C}"/>
            </c:ext>
          </c:extLst>
        </c:ser>
        <c:ser>
          <c:idx val="5"/>
          <c:order val="5"/>
          <c:tx>
            <c:strRef>
              <c:f>Sayfa1!$H$78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Sayfa1!$B$79:$B$100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Sayfa1!$H$79:$H$100</c:f>
              <c:numCache>
                <c:formatCode>General</c:formatCode>
                <c:ptCount val="22"/>
                <c:pt idx="0">
                  <c:v>132</c:v>
                </c:pt>
                <c:pt idx="1">
                  <c:v>106</c:v>
                </c:pt>
                <c:pt idx="2">
                  <c:v>110</c:v>
                </c:pt>
                <c:pt idx="3">
                  <c:v>108</c:v>
                </c:pt>
                <c:pt idx="4">
                  <c:v>113</c:v>
                </c:pt>
                <c:pt idx="5">
                  <c:v>113</c:v>
                </c:pt>
                <c:pt idx="6">
                  <c:v>118</c:v>
                </c:pt>
                <c:pt idx="7">
                  <c:v>105</c:v>
                </c:pt>
                <c:pt idx="8">
                  <c:v>109</c:v>
                </c:pt>
                <c:pt idx="9">
                  <c:v>115</c:v>
                </c:pt>
                <c:pt idx="10">
                  <c:v>107</c:v>
                </c:pt>
                <c:pt idx="11">
                  <c:v>108</c:v>
                </c:pt>
                <c:pt idx="12">
                  <c:v>122</c:v>
                </c:pt>
                <c:pt idx="13">
                  <c:v>110</c:v>
                </c:pt>
                <c:pt idx="14">
                  <c:v>113</c:v>
                </c:pt>
                <c:pt idx="15">
                  <c:v>110</c:v>
                </c:pt>
                <c:pt idx="16">
                  <c:v>106</c:v>
                </c:pt>
                <c:pt idx="17">
                  <c:v>108</c:v>
                </c:pt>
                <c:pt idx="18">
                  <c:v>113</c:v>
                </c:pt>
                <c:pt idx="19">
                  <c:v>121</c:v>
                </c:pt>
                <c:pt idx="20" formatCode="0.00">
                  <c:v>111.89473684210526</c:v>
                </c:pt>
                <c:pt idx="21" formatCode="0.00">
                  <c:v>0.11189473684210527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96-4588-83D7-EACBA2EA217C}"/>
            </c:ext>
          </c:extLst>
        </c:ser>
        <c:ser>
          <c:idx val="6"/>
          <c:order val="6"/>
          <c:tx>
            <c:strRef>
              <c:f>Sayfa1!$I$78</c:f>
              <c:strCache>
                <c:ptCount val="1"/>
                <c:pt idx="0">
                  <c:v>quick sort(array)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Sayfa1!$B$79:$B$100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Sayfa1!$I$79:$I$100</c:f>
              <c:numCache>
                <c:formatCode>General</c:formatCode>
                <c:ptCount val="22"/>
                <c:pt idx="0">
                  <c:v>55</c:v>
                </c:pt>
                <c:pt idx="1">
                  <c:v>56</c:v>
                </c:pt>
                <c:pt idx="2">
                  <c:v>89</c:v>
                </c:pt>
                <c:pt idx="3">
                  <c:v>57</c:v>
                </c:pt>
                <c:pt idx="4">
                  <c:v>93</c:v>
                </c:pt>
                <c:pt idx="5">
                  <c:v>61</c:v>
                </c:pt>
                <c:pt idx="6">
                  <c:v>60</c:v>
                </c:pt>
                <c:pt idx="7">
                  <c:v>87</c:v>
                </c:pt>
                <c:pt idx="8">
                  <c:v>67</c:v>
                </c:pt>
                <c:pt idx="9">
                  <c:v>95</c:v>
                </c:pt>
                <c:pt idx="10">
                  <c:v>89</c:v>
                </c:pt>
                <c:pt idx="11">
                  <c:v>136</c:v>
                </c:pt>
                <c:pt idx="12">
                  <c:v>63</c:v>
                </c:pt>
                <c:pt idx="13">
                  <c:v>61</c:v>
                </c:pt>
                <c:pt idx="14">
                  <c:v>97</c:v>
                </c:pt>
                <c:pt idx="15">
                  <c:v>69</c:v>
                </c:pt>
                <c:pt idx="16">
                  <c:v>105</c:v>
                </c:pt>
                <c:pt idx="17">
                  <c:v>172</c:v>
                </c:pt>
                <c:pt idx="18">
                  <c:v>62</c:v>
                </c:pt>
                <c:pt idx="19">
                  <c:v>0</c:v>
                </c:pt>
                <c:pt idx="20" formatCode="0.00">
                  <c:v>82.84210526315789</c:v>
                </c:pt>
                <c:pt idx="21" formatCode="0.00">
                  <c:v>8.2842105263157897E-2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96-4588-83D7-EACBA2EA217C}"/>
            </c:ext>
          </c:extLst>
        </c:ser>
        <c:ser>
          <c:idx val="7"/>
          <c:order val="7"/>
          <c:tx>
            <c:strRef>
              <c:f>Sayfa1!$J$78</c:f>
              <c:strCache>
                <c:ptCount val="1"/>
                <c:pt idx="0">
                  <c:v>quick sort(LinkedList)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Sayfa1!$B$79:$B$100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Sayfa1!$J$79:$J$100</c:f>
              <c:numCache>
                <c:formatCode>General</c:formatCode>
                <c:ptCount val="22"/>
                <c:pt idx="0">
                  <c:v>528520</c:v>
                </c:pt>
                <c:pt idx="20" formatCode="0.00">
                  <c:v>528520</c:v>
                </c:pt>
                <c:pt idx="21" formatCode="0.00">
                  <c:v>528.52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96-4588-83D7-EACBA2EA217C}"/>
            </c:ext>
          </c:extLst>
        </c:ser>
        <c:ser>
          <c:idx val="8"/>
          <c:order val="8"/>
          <c:tx>
            <c:strRef>
              <c:f>Sayfa1!$K$78</c:f>
              <c:strCache>
                <c:ptCount val="1"/>
                <c:pt idx="0">
                  <c:v>merge sort(LinkedList)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Sayfa1!$B$79:$B$100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Sayfa1!$K$79:$K$100</c:f>
              <c:numCache>
                <c:formatCode>General</c:formatCode>
                <c:ptCount val="22"/>
                <c:pt idx="0">
                  <c:v>206957</c:v>
                </c:pt>
                <c:pt idx="1">
                  <c:v>217743</c:v>
                </c:pt>
                <c:pt idx="2">
                  <c:v>216984</c:v>
                </c:pt>
                <c:pt idx="3">
                  <c:v>213476</c:v>
                </c:pt>
                <c:pt idx="4">
                  <c:v>217671</c:v>
                </c:pt>
                <c:pt idx="5">
                  <c:v>213843</c:v>
                </c:pt>
                <c:pt idx="6">
                  <c:v>227341</c:v>
                </c:pt>
                <c:pt idx="7">
                  <c:v>200731</c:v>
                </c:pt>
                <c:pt idx="8">
                  <c:v>203461</c:v>
                </c:pt>
                <c:pt idx="9">
                  <c:v>211973</c:v>
                </c:pt>
                <c:pt idx="10">
                  <c:v>224523</c:v>
                </c:pt>
                <c:pt idx="11">
                  <c:v>221534</c:v>
                </c:pt>
                <c:pt idx="12">
                  <c:v>219743</c:v>
                </c:pt>
                <c:pt idx="13">
                  <c:v>214367</c:v>
                </c:pt>
                <c:pt idx="14">
                  <c:v>221783</c:v>
                </c:pt>
                <c:pt idx="15">
                  <c:v>209853</c:v>
                </c:pt>
                <c:pt idx="16">
                  <c:v>212461</c:v>
                </c:pt>
                <c:pt idx="17">
                  <c:v>214982</c:v>
                </c:pt>
                <c:pt idx="18">
                  <c:v>220402</c:v>
                </c:pt>
                <c:pt idx="19">
                  <c:v>224739</c:v>
                </c:pt>
                <c:pt idx="20" formatCode="0.00">
                  <c:v>215254.10526315789</c:v>
                </c:pt>
                <c:pt idx="21" formatCode="0.00">
                  <c:v>215.2541052631579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96-4588-83D7-EACBA2EA2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6530976"/>
        <c:axId val="1160853504"/>
        <c:axId val="0"/>
      </c:bar3DChart>
      <c:catAx>
        <c:axId val="10865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60853504"/>
        <c:crosses val="autoZero"/>
        <c:auto val="1"/>
        <c:lblAlgn val="ctr"/>
        <c:lblOffset val="100"/>
        <c:noMultiLvlLbl val="0"/>
      </c:catAx>
      <c:valAx>
        <c:axId val="11608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865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Sayfa1!$C$103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Sayfa1!$B$104:$B$125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Sayfa1!$C$104:$C$125</c:f>
              <c:numCache>
                <c:formatCode>General</c:formatCode>
                <c:ptCount val="22"/>
                <c:pt idx="0">
                  <c:v>32665</c:v>
                </c:pt>
                <c:pt idx="1">
                  <c:v>33432</c:v>
                </c:pt>
                <c:pt idx="2">
                  <c:v>32472</c:v>
                </c:pt>
                <c:pt idx="3">
                  <c:v>33303</c:v>
                </c:pt>
                <c:pt idx="4">
                  <c:v>34209</c:v>
                </c:pt>
                <c:pt idx="5">
                  <c:v>33008</c:v>
                </c:pt>
                <c:pt idx="6">
                  <c:v>33557</c:v>
                </c:pt>
                <c:pt idx="7">
                  <c:v>32545</c:v>
                </c:pt>
                <c:pt idx="8">
                  <c:v>32556</c:v>
                </c:pt>
                <c:pt idx="9">
                  <c:v>33068</c:v>
                </c:pt>
                <c:pt idx="10">
                  <c:v>32992</c:v>
                </c:pt>
                <c:pt idx="11">
                  <c:v>33280</c:v>
                </c:pt>
                <c:pt idx="12">
                  <c:v>32520</c:v>
                </c:pt>
                <c:pt idx="13">
                  <c:v>32600</c:v>
                </c:pt>
                <c:pt idx="14">
                  <c:v>32648</c:v>
                </c:pt>
                <c:pt idx="15">
                  <c:v>33140</c:v>
                </c:pt>
                <c:pt idx="16">
                  <c:v>33390</c:v>
                </c:pt>
                <c:pt idx="17">
                  <c:v>32906</c:v>
                </c:pt>
                <c:pt idx="18">
                  <c:v>33376</c:v>
                </c:pt>
                <c:pt idx="19">
                  <c:v>14357</c:v>
                </c:pt>
                <c:pt idx="20" formatCode="0.00">
                  <c:v>33035.105263157893</c:v>
                </c:pt>
                <c:pt idx="21" formatCode="0.00">
                  <c:v>33.035105263157895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E-4A03-9582-044A698E56D9}"/>
            </c:ext>
          </c:extLst>
        </c:ser>
        <c:ser>
          <c:idx val="1"/>
          <c:order val="1"/>
          <c:tx>
            <c:strRef>
              <c:f>Sayfa1!$D$103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Sayfa1!$B$104:$B$125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Sayfa1!$D$104:$D$125</c:f>
              <c:numCache>
                <c:formatCode>General</c:formatCode>
                <c:ptCount val="22"/>
                <c:pt idx="0">
                  <c:v>229800</c:v>
                </c:pt>
                <c:pt idx="1">
                  <c:v>229285</c:v>
                </c:pt>
                <c:pt idx="2">
                  <c:v>228446</c:v>
                </c:pt>
                <c:pt idx="19">
                  <c:v>23</c:v>
                </c:pt>
                <c:pt idx="20" formatCode="0.00">
                  <c:v>229177</c:v>
                </c:pt>
                <c:pt idx="21" formatCode="0.00">
                  <c:v>229.17699999999999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E-4A03-9582-044A698E56D9}"/>
            </c:ext>
          </c:extLst>
        </c:ser>
        <c:ser>
          <c:idx val="2"/>
          <c:order val="2"/>
          <c:tx>
            <c:strRef>
              <c:f>Sayfa1!$E$103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Sayfa1!$B$104:$B$125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Sayfa1!$E$104:$E$125</c:f>
              <c:numCache>
                <c:formatCode>General</c:formatCode>
                <c:ptCount val="22"/>
                <c:pt idx="0">
                  <c:v>200443</c:v>
                </c:pt>
                <c:pt idx="1">
                  <c:v>153267</c:v>
                </c:pt>
                <c:pt idx="2">
                  <c:v>155483</c:v>
                </c:pt>
                <c:pt idx="19">
                  <c:v>19</c:v>
                </c:pt>
                <c:pt idx="20" formatCode="0.00">
                  <c:v>169731</c:v>
                </c:pt>
                <c:pt idx="21" formatCode="0.00">
                  <c:v>169.73099999999999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BE-4A03-9582-044A698E56D9}"/>
            </c:ext>
          </c:extLst>
        </c:ser>
        <c:ser>
          <c:idx val="3"/>
          <c:order val="3"/>
          <c:tx>
            <c:strRef>
              <c:f>Sayfa1!$F$103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Sayfa1!$B$104:$B$125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Sayfa1!$F$104:$F$125</c:f>
              <c:numCache>
                <c:formatCode>General</c:formatCode>
                <c:ptCount val="22"/>
                <c:pt idx="0">
                  <c:v>98</c:v>
                </c:pt>
                <c:pt idx="1">
                  <c:v>106</c:v>
                </c:pt>
                <c:pt idx="2">
                  <c:v>104</c:v>
                </c:pt>
                <c:pt idx="3">
                  <c:v>99</c:v>
                </c:pt>
                <c:pt idx="4">
                  <c:v>131</c:v>
                </c:pt>
                <c:pt idx="5">
                  <c:v>112</c:v>
                </c:pt>
                <c:pt idx="6">
                  <c:v>111</c:v>
                </c:pt>
                <c:pt idx="7">
                  <c:v>103</c:v>
                </c:pt>
                <c:pt idx="8">
                  <c:v>105</c:v>
                </c:pt>
                <c:pt idx="9">
                  <c:v>105</c:v>
                </c:pt>
                <c:pt idx="10">
                  <c:v>122</c:v>
                </c:pt>
                <c:pt idx="11">
                  <c:v>116</c:v>
                </c:pt>
                <c:pt idx="12">
                  <c:v>103</c:v>
                </c:pt>
                <c:pt idx="13">
                  <c:v>109</c:v>
                </c:pt>
                <c:pt idx="14">
                  <c:v>102</c:v>
                </c:pt>
                <c:pt idx="15">
                  <c:v>105</c:v>
                </c:pt>
                <c:pt idx="16">
                  <c:v>100</c:v>
                </c:pt>
                <c:pt idx="17">
                  <c:v>115</c:v>
                </c:pt>
                <c:pt idx="18">
                  <c:v>124</c:v>
                </c:pt>
                <c:pt idx="19">
                  <c:v>44</c:v>
                </c:pt>
                <c:pt idx="20" formatCode="0.00">
                  <c:v>108.94736842105263</c:v>
                </c:pt>
                <c:pt idx="21" formatCode="0.00">
                  <c:v>0.10894736842105263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BE-4A03-9582-044A698E56D9}"/>
            </c:ext>
          </c:extLst>
        </c:ser>
        <c:ser>
          <c:idx val="4"/>
          <c:order val="4"/>
          <c:tx>
            <c:strRef>
              <c:f>Sayfa1!$G$103</c:f>
              <c:strCache>
                <c:ptCount val="1"/>
                <c:pt idx="0">
                  <c:v>merge sort(array)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Sayfa1!$B$104:$B$125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Sayfa1!$G$104:$G$125</c:f>
              <c:numCache>
                <c:formatCode>General</c:formatCode>
                <c:ptCount val="22"/>
                <c:pt idx="0">
                  <c:v>88</c:v>
                </c:pt>
                <c:pt idx="1">
                  <c:v>89</c:v>
                </c:pt>
                <c:pt idx="2">
                  <c:v>89</c:v>
                </c:pt>
                <c:pt idx="3">
                  <c:v>97</c:v>
                </c:pt>
                <c:pt idx="4">
                  <c:v>91</c:v>
                </c:pt>
                <c:pt idx="5">
                  <c:v>88</c:v>
                </c:pt>
                <c:pt idx="6">
                  <c:v>91</c:v>
                </c:pt>
                <c:pt idx="7">
                  <c:v>90</c:v>
                </c:pt>
                <c:pt idx="8">
                  <c:v>136</c:v>
                </c:pt>
                <c:pt idx="9">
                  <c:v>92</c:v>
                </c:pt>
                <c:pt idx="10">
                  <c:v>89</c:v>
                </c:pt>
                <c:pt idx="11">
                  <c:v>88</c:v>
                </c:pt>
                <c:pt idx="12">
                  <c:v>94</c:v>
                </c:pt>
                <c:pt idx="13">
                  <c:v>92</c:v>
                </c:pt>
                <c:pt idx="14">
                  <c:v>93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92</c:v>
                </c:pt>
                <c:pt idx="19">
                  <c:v>131</c:v>
                </c:pt>
                <c:pt idx="20" formatCode="0.00">
                  <c:v>93.421052631578945</c:v>
                </c:pt>
                <c:pt idx="21" formatCode="0.00">
                  <c:v>9.3421052631578946E-2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BE-4A03-9582-044A698E56D9}"/>
            </c:ext>
          </c:extLst>
        </c:ser>
        <c:ser>
          <c:idx val="5"/>
          <c:order val="5"/>
          <c:tx>
            <c:strRef>
              <c:f>Sayfa1!$H$103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Sayfa1!$B$104:$B$125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Sayfa1!$H$104:$H$125</c:f>
              <c:numCache>
                <c:formatCode>General</c:formatCode>
                <c:ptCount val="22"/>
                <c:pt idx="0">
                  <c:v>135</c:v>
                </c:pt>
                <c:pt idx="1">
                  <c:v>119</c:v>
                </c:pt>
                <c:pt idx="2">
                  <c:v>129</c:v>
                </c:pt>
                <c:pt idx="3">
                  <c:v>132</c:v>
                </c:pt>
                <c:pt idx="4">
                  <c:v>139</c:v>
                </c:pt>
                <c:pt idx="5">
                  <c:v>131</c:v>
                </c:pt>
                <c:pt idx="6">
                  <c:v>123</c:v>
                </c:pt>
                <c:pt idx="7">
                  <c:v>133</c:v>
                </c:pt>
                <c:pt idx="8">
                  <c:v>129</c:v>
                </c:pt>
                <c:pt idx="9">
                  <c:v>125</c:v>
                </c:pt>
                <c:pt idx="10">
                  <c:v>122</c:v>
                </c:pt>
                <c:pt idx="11">
                  <c:v>135</c:v>
                </c:pt>
                <c:pt idx="12">
                  <c:v>136</c:v>
                </c:pt>
                <c:pt idx="13">
                  <c:v>127</c:v>
                </c:pt>
                <c:pt idx="14">
                  <c:v>130</c:v>
                </c:pt>
                <c:pt idx="15">
                  <c:v>128</c:v>
                </c:pt>
                <c:pt idx="16">
                  <c:v>138</c:v>
                </c:pt>
                <c:pt idx="17">
                  <c:v>137</c:v>
                </c:pt>
                <c:pt idx="18">
                  <c:v>128</c:v>
                </c:pt>
                <c:pt idx="19">
                  <c:v>148</c:v>
                </c:pt>
                <c:pt idx="20" formatCode="0.00">
                  <c:v>130.31578947368422</c:v>
                </c:pt>
                <c:pt idx="21" formatCode="0.00">
                  <c:v>0.13031578947368422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BE-4A03-9582-044A698E56D9}"/>
            </c:ext>
          </c:extLst>
        </c:ser>
        <c:ser>
          <c:idx val="6"/>
          <c:order val="6"/>
          <c:tx>
            <c:strRef>
              <c:f>Sayfa1!$I$103</c:f>
              <c:strCache>
                <c:ptCount val="1"/>
                <c:pt idx="0">
                  <c:v>quick sort(array)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Sayfa1!$B$104:$B$125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Sayfa1!$I$104:$I$125</c:f>
              <c:numCache>
                <c:formatCode>General</c:formatCode>
                <c:ptCount val="22"/>
                <c:pt idx="0">
                  <c:v>78</c:v>
                </c:pt>
                <c:pt idx="1">
                  <c:v>80</c:v>
                </c:pt>
                <c:pt idx="2">
                  <c:v>97</c:v>
                </c:pt>
                <c:pt idx="3">
                  <c:v>115</c:v>
                </c:pt>
                <c:pt idx="4">
                  <c:v>97</c:v>
                </c:pt>
                <c:pt idx="5">
                  <c:v>81</c:v>
                </c:pt>
                <c:pt idx="6">
                  <c:v>68</c:v>
                </c:pt>
                <c:pt idx="7">
                  <c:v>133</c:v>
                </c:pt>
                <c:pt idx="8">
                  <c:v>96</c:v>
                </c:pt>
                <c:pt idx="9">
                  <c:v>69</c:v>
                </c:pt>
                <c:pt idx="10">
                  <c:v>77</c:v>
                </c:pt>
                <c:pt idx="11">
                  <c:v>89</c:v>
                </c:pt>
                <c:pt idx="12">
                  <c:v>77</c:v>
                </c:pt>
                <c:pt idx="13">
                  <c:v>93</c:v>
                </c:pt>
                <c:pt idx="14">
                  <c:v>62</c:v>
                </c:pt>
                <c:pt idx="15">
                  <c:v>103</c:v>
                </c:pt>
                <c:pt idx="16">
                  <c:v>66</c:v>
                </c:pt>
                <c:pt idx="17">
                  <c:v>92</c:v>
                </c:pt>
                <c:pt idx="18">
                  <c:v>65</c:v>
                </c:pt>
                <c:pt idx="19">
                  <c:v>0</c:v>
                </c:pt>
                <c:pt idx="20" formatCode="0.00">
                  <c:v>86.21052631578948</c:v>
                </c:pt>
                <c:pt idx="21" formatCode="0.00">
                  <c:v>8.6210526315789487E-2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BE-4A03-9582-044A698E56D9}"/>
            </c:ext>
          </c:extLst>
        </c:ser>
        <c:ser>
          <c:idx val="7"/>
          <c:order val="7"/>
          <c:tx>
            <c:strRef>
              <c:f>Sayfa1!$J$103</c:f>
              <c:strCache>
                <c:ptCount val="1"/>
                <c:pt idx="0">
                  <c:v>quick sort(LinkedList)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Sayfa1!$B$104:$B$125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Sayfa1!$J$104:$J$125</c:f>
              <c:numCache>
                <c:formatCode>General</c:formatCode>
                <c:ptCount val="22"/>
                <c:pt idx="20" formatCode="0.00">
                  <c:v>0</c:v>
                </c:pt>
                <c:pt idx="21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BE-4A03-9582-044A698E56D9}"/>
            </c:ext>
          </c:extLst>
        </c:ser>
        <c:ser>
          <c:idx val="8"/>
          <c:order val="8"/>
          <c:tx>
            <c:strRef>
              <c:f>Sayfa1!$K$103</c:f>
              <c:strCache>
                <c:ptCount val="1"/>
                <c:pt idx="0">
                  <c:v>merge sort(LinkedList)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Sayfa1!$B$104:$B$125</c:f>
              <c:strCache>
                <c:ptCount val="22"/>
                <c:pt idx="0">
                  <c:v>random 1</c:v>
                </c:pt>
                <c:pt idx="1">
                  <c:v>random 2</c:v>
                </c:pt>
                <c:pt idx="2">
                  <c:v>random 3</c:v>
                </c:pt>
                <c:pt idx="3">
                  <c:v>random 4</c:v>
                </c:pt>
                <c:pt idx="4">
                  <c:v>random 5</c:v>
                </c:pt>
                <c:pt idx="5">
                  <c:v>random 6</c:v>
                </c:pt>
                <c:pt idx="6">
                  <c:v>random 7</c:v>
                </c:pt>
                <c:pt idx="7">
                  <c:v>random 8</c:v>
                </c:pt>
                <c:pt idx="8">
                  <c:v>random 9</c:v>
                </c:pt>
                <c:pt idx="9">
                  <c:v>random 10</c:v>
                </c:pt>
                <c:pt idx="10">
                  <c:v>random 11</c:v>
                </c:pt>
                <c:pt idx="11">
                  <c:v>random 12</c:v>
                </c:pt>
                <c:pt idx="12">
                  <c:v>random 13</c:v>
                </c:pt>
                <c:pt idx="13">
                  <c:v>random 14</c:v>
                </c:pt>
                <c:pt idx="14">
                  <c:v>random 15</c:v>
                </c:pt>
                <c:pt idx="15">
                  <c:v>random 16</c:v>
                </c:pt>
                <c:pt idx="16">
                  <c:v>random 17</c:v>
                </c:pt>
                <c:pt idx="17">
                  <c:v>random 18</c:v>
                </c:pt>
                <c:pt idx="18">
                  <c:v>random 19</c:v>
                </c:pt>
                <c:pt idx="19">
                  <c:v>sorted</c:v>
                </c:pt>
                <c:pt idx="20">
                  <c:v>Ortalama (ms)</c:v>
                </c:pt>
                <c:pt idx="21">
                  <c:v>Ortalama (s)</c:v>
                </c:pt>
              </c:strCache>
            </c:strRef>
          </c:cat>
          <c:val>
            <c:numRef>
              <c:f>Sayfa1!$K$104:$K$125</c:f>
              <c:numCache>
                <c:formatCode>General</c:formatCode>
                <c:ptCount val="22"/>
                <c:pt idx="0">
                  <c:v>116071</c:v>
                </c:pt>
                <c:pt idx="1">
                  <c:v>140311</c:v>
                </c:pt>
                <c:pt idx="2">
                  <c:v>115906</c:v>
                </c:pt>
                <c:pt idx="3">
                  <c:v>131286</c:v>
                </c:pt>
                <c:pt idx="4">
                  <c:v>120164</c:v>
                </c:pt>
                <c:pt idx="5">
                  <c:v>124893</c:v>
                </c:pt>
                <c:pt idx="6">
                  <c:v>110423</c:v>
                </c:pt>
                <c:pt idx="7">
                  <c:v>107832</c:v>
                </c:pt>
                <c:pt idx="8">
                  <c:v>112462</c:v>
                </c:pt>
                <c:pt idx="9">
                  <c:v>102495</c:v>
                </c:pt>
                <c:pt idx="10">
                  <c:v>100412</c:v>
                </c:pt>
                <c:pt idx="11">
                  <c:v>126743</c:v>
                </c:pt>
                <c:pt idx="12">
                  <c:v>106973</c:v>
                </c:pt>
                <c:pt idx="13">
                  <c:v>128420</c:v>
                </c:pt>
                <c:pt idx="14">
                  <c:v>149512</c:v>
                </c:pt>
                <c:pt idx="15">
                  <c:v>124576</c:v>
                </c:pt>
                <c:pt idx="16">
                  <c:v>104371</c:v>
                </c:pt>
                <c:pt idx="17">
                  <c:v>127843</c:v>
                </c:pt>
                <c:pt idx="18">
                  <c:v>110410</c:v>
                </c:pt>
                <c:pt idx="19">
                  <c:v>75761</c:v>
                </c:pt>
                <c:pt idx="20" formatCode="0.00">
                  <c:v>119005.42105263157</c:v>
                </c:pt>
                <c:pt idx="21" formatCode="0.00">
                  <c:v>119.00542105263158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BE-4A03-9582-044A698E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9013920"/>
        <c:axId val="962795040"/>
        <c:axId val="0"/>
      </c:bar3DChart>
      <c:catAx>
        <c:axId val="11690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62795040"/>
        <c:crosses val="autoZero"/>
        <c:auto val="1"/>
        <c:lblAlgn val="ctr"/>
        <c:lblOffset val="100"/>
        <c:noMultiLvlLbl val="0"/>
      </c:catAx>
      <c:valAx>
        <c:axId val="9627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690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Selection</a:t>
            </a:r>
            <a:r>
              <a:rPr lang="tr-TR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[1]Sayfa1!$C$81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[1]Sayfa1!$B$82:$B$86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[1]Sayfa1!$C$82:$C$86</c:f>
              <c:numCache>
                <c:formatCode>General</c:formatCode>
                <c:ptCount val="5"/>
                <c:pt idx="0">
                  <c:v>100000</c:v>
                </c:pt>
                <c:pt idx="1">
                  <c:v>1600000</c:v>
                </c:pt>
                <c:pt idx="2">
                  <c:v>10000000</c:v>
                </c:pt>
                <c:pt idx="3">
                  <c:v>22500000</c:v>
                </c:pt>
                <c:pt idx="4">
                  <c:v>32400000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A-4FB6-BFA3-C7F097DB832D}"/>
            </c:ext>
          </c:extLst>
        </c:ser>
        <c:ser>
          <c:idx val="2"/>
          <c:order val="1"/>
          <c:tx>
            <c:strRef>
              <c:f>[1]Sayfa1!$D$81</c:f>
              <c:strCache>
                <c:ptCount val="1"/>
                <c:pt idx="0">
                  <c:v>my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[1]Sayfa1!$B$82:$B$86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[1]Sayfa1!$D$82:$D$86</c:f>
              <c:numCache>
                <c:formatCode>General</c:formatCode>
                <c:ptCount val="5"/>
                <c:pt idx="0">
                  <c:v>0.18968421052631579</c:v>
                </c:pt>
                <c:pt idx="1">
                  <c:v>1.5732631578947369</c:v>
                </c:pt>
                <c:pt idx="2">
                  <c:v>9.7446842105263158</c:v>
                </c:pt>
                <c:pt idx="3">
                  <c:v>23.986894736842107</c:v>
                </c:pt>
                <c:pt idx="4">
                  <c:v>33.035105263157895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A-4FB6-BFA3-C7F097DB8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4508240"/>
        <c:axId val="1494686064"/>
        <c:axId val="0"/>
      </c:bar3DChart>
      <c:catAx>
        <c:axId val="14945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94686064"/>
        <c:crosses val="autoZero"/>
        <c:auto val="1"/>
        <c:lblAlgn val="ctr"/>
        <c:lblOffset val="100"/>
        <c:noMultiLvlLbl val="0"/>
      </c:catAx>
      <c:valAx>
        <c:axId val="14946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SECOND(s)</a:t>
                </a:r>
              </a:p>
            </c:rich>
          </c:tx>
          <c:layout>
            <c:manualLayout>
              <c:xMode val="edge"/>
              <c:yMode val="edge"/>
              <c:x val="3.3129423803973962E-2"/>
              <c:y val="0.39600706066701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945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BUBBLE</a:t>
            </a:r>
            <a:r>
              <a:rPr lang="tr-TR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[1]Sayfa1!$C$99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[1]Sayfa1!$B$100:$B$104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[1]Sayfa1!$C$100:$C$104</c:f>
              <c:numCache>
                <c:formatCode>General</c:formatCode>
                <c:ptCount val="5"/>
                <c:pt idx="0">
                  <c:v>100000</c:v>
                </c:pt>
                <c:pt idx="1">
                  <c:v>1600000</c:v>
                </c:pt>
                <c:pt idx="2">
                  <c:v>10000000</c:v>
                </c:pt>
                <c:pt idx="3">
                  <c:v>22500000</c:v>
                </c:pt>
                <c:pt idx="4">
                  <c:v>32400000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9-4D91-B432-EA5F3837366F}"/>
            </c:ext>
          </c:extLst>
        </c:ser>
        <c:ser>
          <c:idx val="2"/>
          <c:order val="1"/>
          <c:tx>
            <c:strRef>
              <c:f>[1]Sayfa1!$D$99</c:f>
              <c:strCache>
                <c:ptCount val="1"/>
                <c:pt idx="0">
                  <c:v>my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[1]Sayfa1!$B$100:$B$104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[1]Sayfa1!$D$100:$D$104</c:f>
              <c:numCache>
                <c:formatCode>General</c:formatCode>
                <c:ptCount val="5"/>
                <c:pt idx="0">
                  <c:v>0.57626315789473692</c:v>
                </c:pt>
                <c:pt idx="1">
                  <c:v>9.4782631578947374</c:v>
                </c:pt>
                <c:pt idx="2">
                  <c:v>62.059842105263165</c:v>
                </c:pt>
                <c:pt idx="3">
                  <c:v>158.88833333333335</c:v>
                </c:pt>
                <c:pt idx="4">
                  <c:v>229.17699999999999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9-4D91-B432-EA5F3837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4402160"/>
        <c:axId val="1494689392"/>
        <c:axId val="0"/>
      </c:bar3DChart>
      <c:catAx>
        <c:axId val="149440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T(N)</a:t>
                </a:r>
              </a:p>
            </c:rich>
          </c:tx>
          <c:layout>
            <c:manualLayout>
              <c:xMode val="edge"/>
              <c:yMode val="edge"/>
              <c:x val="0.5164475018240049"/>
              <c:y val="0.8041748485143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94689392"/>
        <c:crosses val="autoZero"/>
        <c:auto val="1"/>
        <c:lblAlgn val="ctr"/>
        <c:lblOffset val="100"/>
        <c:noMultiLvlLbl val="0"/>
      </c:catAx>
      <c:valAx>
        <c:axId val="14946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SECONDS(S)</a:t>
                </a:r>
              </a:p>
            </c:rich>
          </c:tx>
          <c:layout>
            <c:manualLayout>
              <c:xMode val="edge"/>
              <c:yMode val="edge"/>
              <c:x val="2.8918199304509319E-2"/>
              <c:y val="0.34028644567577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944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[1]Sayfa1!$C$116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[1]Sayfa1!$B$117:$B$121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[1]Sayfa1!$C$117:$C$121</c:f>
              <c:numCache>
                <c:formatCode>General</c:formatCode>
                <c:ptCount val="5"/>
                <c:pt idx="0">
                  <c:v>100000</c:v>
                </c:pt>
                <c:pt idx="1">
                  <c:v>1600000</c:v>
                </c:pt>
                <c:pt idx="2">
                  <c:v>10000000</c:v>
                </c:pt>
                <c:pt idx="3">
                  <c:v>22500000</c:v>
                </c:pt>
                <c:pt idx="4">
                  <c:v>32400000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D-46F1-9A4C-24E2FF2795AE}"/>
            </c:ext>
          </c:extLst>
        </c:ser>
        <c:ser>
          <c:idx val="2"/>
          <c:order val="1"/>
          <c:tx>
            <c:strRef>
              <c:f>[1]Sayfa1!$D$116</c:f>
              <c:strCache>
                <c:ptCount val="1"/>
                <c:pt idx="0">
                  <c:v>my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[1]Sayfa1!$B$117:$B$121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[1]Sayfa1!$D$117:$D$121</c:f>
              <c:numCache>
                <c:formatCode>General</c:formatCode>
                <c:ptCount val="5"/>
                <c:pt idx="0">
                  <c:v>0.10715789473684212</c:v>
                </c:pt>
                <c:pt idx="1">
                  <c:v>1.7472631578947369</c:v>
                </c:pt>
                <c:pt idx="2">
                  <c:v>27.366105263157895</c:v>
                </c:pt>
                <c:pt idx="3">
                  <c:v>116.29626315789474</c:v>
                </c:pt>
                <c:pt idx="4">
                  <c:v>169.73099999999999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D-46F1-9A4C-24E2FF279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1953312"/>
        <c:axId val="1494680656"/>
        <c:axId val="0"/>
      </c:bar3DChart>
      <c:catAx>
        <c:axId val="142195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94680656"/>
        <c:crosses val="autoZero"/>
        <c:auto val="1"/>
        <c:lblAlgn val="ctr"/>
        <c:lblOffset val="100"/>
        <c:noMultiLvlLbl val="0"/>
      </c:catAx>
      <c:valAx>
        <c:axId val="14946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SECONDS(S)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219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[1]Sayfa1!$M$81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[1]Sayfa1!$L$82:$L$86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[1]Sayfa1!$M$82:$M$86</c:f>
              <c:numCache>
                <c:formatCode>General</c:formatCode>
                <c:ptCount val="5"/>
                <c:pt idx="0">
                  <c:v>43651.583224016598</c:v>
                </c:pt>
                <c:pt idx="1">
                  <c:v>217966.41938584374</c:v>
                </c:pt>
                <c:pt idx="2">
                  <c:v>630957.34448019299</c:v>
                </c:pt>
                <c:pt idx="3">
                  <c:v>1009870.9059638636</c:v>
                </c:pt>
                <c:pt idx="4">
                  <c:v>1247717.0390229735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1-4F72-AD6B-020172B59E61}"/>
            </c:ext>
          </c:extLst>
        </c:ser>
        <c:ser>
          <c:idx val="2"/>
          <c:order val="1"/>
          <c:tx>
            <c:strRef>
              <c:f>[1]Sayfa1!$N$81</c:f>
              <c:strCache>
                <c:ptCount val="1"/>
                <c:pt idx="0">
                  <c:v>my results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[1]Sayfa1!$L$82:$L$86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[1]Sayfa1!$N$82:$N$86</c:f>
              <c:numCache>
                <c:formatCode>General</c:formatCode>
                <c:ptCount val="5"/>
                <c:pt idx="0">
                  <c:v>5.421052631578948E-3</c:v>
                </c:pt>
                <c:pt idx="1">
                  <c:v>3.5789473684210531E-2</c:v>
                </c:pt>
                <c:pt idx="2">
                  <c:v>6.0842105263157899E-2</c:v>
                </c:pt>
                <c:pt idx="3">
                  <c:v>9.4684210526315801E-2</c:v>
                </c:pt>
                <c:pt idx="4">
                  <c:v>0.10894736842105263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1-4F72-AD6B-020172B5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9644720"/>
        <c:axId val="1494692720"/>
        <c:axId val="0"/>
      </c:bar3DChart>
      <c:catAx>
        <c:axId val="158964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94692720"/>
        <c:crosses val="autoZero"/>
        <c:auto val="1"/>
        <c:lblAlgn val="ctr"/>
        <c:lblOffset val="100"/>
        <c:noMultiLvlLbl val="0"/>
      </c:catAx>
      <c:valAx>
        <c:axId val="14946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SECOND(S)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896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2</xdr:row>
      <xdr:rowOff>0</xdr:rowOff>
    </xdr:from>
    <xdr:to>
      <xdr:col>22</xdr:col>
      <xdr:colOff>561974</xdr:colOff>
      <xdr:row>25</xdr:row>
      <xdr:rowOff>57150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206AB2E-2D7D-4628-A2F5-24CB3F5AF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27</xdr:row>
      <xdr:rowOff>9525</xdr:rowOff>
    </xdr:from>
    <xdr:to>
      <xdr:col>23</xdr:col>
      <xdr:colOff>28574</xdr:colOff>
      <xdr:row>49</xdr:row>
      <xdr:rowOff>123825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1D1287AF-EA13-4095-85B5-46F96A8DF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52</xdr:row>
      <xdr:rowOff>9525</xdr:rowOff>
    </xdr:from>
    <xdr:to>
      <xdr:col>22</xdr:col>
      <xdr:colOff>276225</xdr:colOff>
      <xdr:row>74</xdr:row>
      <xdr:rowOff>104775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8FEC65BA-085F-48F7-BF7F-5ABB6DF3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609599</xdr:colOff>
      <xdr:row>76</xdr:row>
      <xdr:rowOff>133349</xdr:rowOff>
    </xdr:from>
    <xdr:to>
      <xdr:col>23</xdr:col>
      <xdr:colOff>85724</xdr:colOff>
      <xdr:row>99</xdr:row>
      <xdr:rowOff>104774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2C0A56E2-F5E6-4B31-9936-E7A84D438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476250</xdr:colOff>
      <xdr:row>102</xdr:row>
      <xdr:rowOff>28574</xdr:rowOff>
    </xdr:from>
    <xdr:to>
      <xdr:col>22</xdr:col>
      <xdr:colOff>438150</xdr:colOff>
      <xdr:row>124</xdr:row>
      <xdr:rowOff>152399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C25563F2-7832-42BD-9D6C-1E2E76773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146</xdr:row>
      <xdr:rowOff>0</xdr:rowOff>
    </xdr:from>
    <xdr:to>
      <xdr:col>9</xdr:col>
      <xdr:colOff>447675</xdr:colOff>
      <xdr:row>159</xdr:row>
      <xdr:rowOff>38100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235D5F22-EE8B-4F2E-A56A-1B1A9DE5A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847725</xdr:colOff>
      <xdr:row>161</xdr:row>
      <xdr:rowOff>19051</xdr:rowOff>
    </xdr:from>
    <xdr:to>
      <xdr:col>9</xdr:col>
      <xdr:colOff>447675</xdr:colOff>
      <xdr:row>175</xdr:row>
      <xdr:rowOff>57151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9FB08A2A-B3C7-45A9-A627-486B707C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178</xdr:row>
      <xdr:rowOff>0</xdr:rowOff>
    </xdr:from>
    <xdr:to>
      <xdr:col>9</xdr:col>
      <xdr:colOff>514350</xdr:colOff>
      <xdr:row>193</xdr:row>
      <xdr:rowOff>66675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A80BB3EC-E468-4FCB-9C57-76C3E25A8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196</xdr:row>
      <xdr:rowOff>0</xdr:rowOff>
    </xdr:from>
    <xdr:to>
      <xdr:col>9</xdr:col>
      <xdr:colOff>523875</xdr:colOff>
      <xdr:row>210</xdr:row>
      <xdr:rowOff>47625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475E1776-3492-4F31-A15E-1A3CBEF51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554691</xdr:colOff>
      <xdr:row>145</xdr:row>
      <xdr:rowOff>118783</xdr:rowOff>
    </xdr:from>
    <xdr:to>
      <xdr:col>22</xdr:col>
      <xdr:colOff>285749</xdr:colOff>
      <xdr:row>160</xdr:row>
      <xdr:rowOff>4483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CB749A65-B68C-4F2F-AE00-237B4972D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543485</xdr:colOff>
      <xdr:row>160</xdr:row>
      <xdr:rowOff>141194</xdr:rowOff>
    </xdr:from>
    <xdr:to>
      <xdr:col>22</xdr:col>
      <xdr:colOff>274543</xdr:colOff>
      <xdr:row>175</xdr:row>
      <xdr:rowOff>26894</xdr:rowOff>
    </xdr:to>
    <xdr:graphicFrame macro="">
      <xdr:nvGraphicFramePr>
        <xdr:cNvPr id="15" name="Grafik 14">
          <a:extLst>
            <a:ext uri="{FF2B5EF4-FFF2-40B4-BE49-F238E27FC236}">
              <a16:creationId xmlns:a16="http://schemas.microsoft.com/office/drawing/2014/main" id="{5BC2546A-9084-42D1-B03B-AB4FC1FF9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588309</xdr:colOff>
      <xdr:row>177</xdr:row>
      <xdr:rowOff>40342</xdr:rowOff>
    </xdr:from>
    <xdr:to>
      <xdr:col>22</xdr:col>
      <xdr:colOff>319367</xdr:colOff>
      <xdr:row>191</xdr:row>
      <xdr:rowOff>116542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0A68DBAA-B861-4B3A-9846-DFE06A799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71044003_HW6/171044003_HW6_par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k1"/>
      <sheetName val="Grafik2"/>
      <sheetName val="Grafik3"/>
      <sheetName val="Grafik4"/>
      <sheetName val="Grafik5"/>
      <sheetName val="Sayf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1">
          <cell r="C81" t="str">
            <v>expected</v>
          </cell>
          <cell r="D81" t="str">
            <v>my results</v>
          </cell>
          <cell r="M81" t="str">
            <v>expected</v>
          </cell>
          <cell r="N81" t="str">
            <v>my results</v>
          </cell>
        </row>
        <row r="82">
          <cell r="B82">
            <v>10000</v>
          </cell>
          <cell r="C82">
            <v>100000</v>
          </cell>
          <cell r="D82">
            <v>0.18968421052631579</v>
          </cell>
          <cell r="L82">
            <v>10000</v>
          </cell>
          <cell r="M82">
            <v>43651.583224016598</v>
          </cell>
          <cell r="N82">
            <v>5.421052631578948E-3</v>
          </cell>
        </row>
        <row r="83">
          <cell r="B83">
            <v>40000</v>
          </cell>
          <cell r="C83">
            <v>1600000</v>
          </cell>
          <cell r="D83">
            <v>1.5732631578947369</v>
          </cell>
          <cell r="L83">
            <v>40000</v>
          </cell>
          <cell r="M83">
            <v>217966.41938584374</v>
          </cell>
          <cell r="N83">
            <v>3.5789473684210531E-2</v>
          </cell>
        </row>
        <row r="84">
          <cell r="B84">
            <v>100000</v>
          </cell>
          <cell r="C84">
            <v>10000000</v>
          </cell>
          <cell r="D84">
            <v>9.7446842105263158</v>
          </cell>
          <cell r="L84">
            <v>100000</v>
          </cell>
          <cell r="M84">
            <v>630957.34448019299</v>
          </cell>
          <cell r="N84">
            <v>6.0842105263157899E-2</v>
          </cell>
        </row>
        <row r="85">
          <cell r="B85">
            <v>150000</v>
          </cell>
          <cell r="C85">
            <v>22500000</v>
          </cell>
          <cell r="D85">
            <v>23.986894736842107</v>
          </cell>
          <cell r="L85">
            <v>150000</v>
          </cell>
          <cell r="M85">
            <v>1009870.9059638636</v>
          </cell>
          <cell r="N85">
            <v>9.4684210526315801E-2</v>
          </cell>
        </row>
        <row r="86">
          <cell r="B86">
            <v>180000</v>
          </cell>
          <cell r="C86">
            <v>32400000</v>
          </cell>
          <cell r="D86">
            <v>33.035105263157895</v>
          </cell>
          <cell r="L86">
            <v>180000</v>
          </cell>
          <cell r="M86">
            <v>1247717.0390229735</v>
          </cell>
          <cell r="N86">
            <v>0.10894736842105263</v>
          </cell>
        </row>
        <row r="99">
          <cell r="C99" t="str">
            <v>expected</v>
          </cell>
          <cell r="D99" t="str">
            <v>my results</v>
          </cell>
          <cell r="M99" t="str">
            <v>expected</v>
          </cell>
          <cell r="N99" t="str">
            <v>my results</v>
          </cell>
        </row>
        <row r="100">
          <cell r="B100">
            <v>10000</v>
          </cell>
          <cell r="C100">
            <v>100000</v>
          </cell>
          <cell r="D100">
            <v>0.57626315789473692</v>
          </cell>
          <cell r="L100">
            <v>10000</v>
          </cell>
          <cell r="M100">
            <v>40000</v>
          </cell>
          <cell r="N100">
            <v>4.5789473684210522E-3</v>
          </cell>
        </row>
        <row r="101">
          <cell r="B101">
            <v>40000</v>
          </cell>
          <cell r="C101">
            <v>1600000</v>
          </cell>
          <cell r="D101">
            <v>9.4782631578947374</v>
          </cell>
          <cell r="L101">
            <v>40000</v>
          </cell>
          <cell r="M101">
            <v>184082.39965311851</v>
          </cell>
          <cell r="N101">
            <v>2.0421052631578947E-2</v>
          </cell>
        </row>
        <row r="102">
          <cell r="B102">
            <v>100000</v>
          </cell>
          <cell r="C102">
            <v>10000000</v>
          </cell>
          <cell r="D102">
            <v>62.059842105263165</v>
          </cell>
          <cell r="L102">
            <v>100000</v>
          </cell>
          <cell r="M102">
            <v>500000</v>
          </cell>
          <cell r="N102">
            <v>5.6684210526315788E-2</v>
          </cell>
        </row>
        <row r="103">
          <cell r="B103">
            <v>150000</v>
          </cell>
          <cell r="C103">
            <v>22500000</v>
          </cell>
          <cell r="D103">
            <v>158.88833333333335</v>
          </cell>
          <cell r="L103">
            <v>150000</v>
          </cell>
          <cell r="M103">
            <v>776413.68885835225</v>
          </cell>
          <cell r="N103">
            <v>7.8736842105263161E-2</v>
          </cell>
        </row>
        <row r="104">
          <cell r="B104">
            <v>180000</v>
          </cell>
          <cell r="C104">
            <v>32400000</v>
          </cell>
          <cell r="D104">
            <v>229.17699999999999</v>
          </cell>
          <cell r="L104">
            <v>180000</v>
          </cell>
          <cell r="M104">
            <v>945949.05091859517</v>
          </cell>
          <cell r="N104">
            <v>9.3421052631578946E-2</v>
          </cell>
        </row>
        <row r="116">
          <cell r="C116" t="str">
            <v>expected</v>
          </cell>
          <cell r="D116" t="str">
            <v>my results</v>
          </cell>
        </row>
        <row r="117">
          <cell r="B117">
            <v>10000</v>
          </cell>
          <cell r="C117">
            <v>100000</v>
          </cell>
          <cell r="D117">
            <v>0.10715789473684212</v>
          </cell>
          <cell r="M117" t="str">
            <v>expected</v>
          </cell>
          <cell r="N117" t="str">
            <v>my results</v>
          </cell>
        </row>
        <row r="118">
          <cell r="B118">
            <v>40000</v>
          </cell>
          <cell r="C118">
            <v>1600000</v>
          </cell>
          <cell r="D118">
            <v>1.7472631578947369</v>
          </cell>
          <cell r="L118">
            <v>10000</v>
          </cell>
          <cell r="M118">
            <v>40000</v>
          </cell>
          <cell r="N118">
            <v>1.2105263157894737E-2</v>
          </cell>
        </row>
        <row r="119">
          <cell r="B119">
            <v>100000</v>
          </cell>
          <cell r="C119">
            <v>10000000</v>
          </cell>
          <cell r="D119">
            <v>27.366105263157895</v>
          </cell>
          <cell r="L119">
            <v>40000</v>
          </cell>
          <cell r="M119">
            <v>184082.39965311851</v>
          </cell>
          <cell r="N119">
            <v>3.5947368421052631E-2</v>
          </cell>
        </row>
        <row r="120">
          <cell r="B120">
            <v>150000</v>
          </cell>
          <cell r="C120">
            <v>22500000</v>
          </cell>
          <cell r="D120">
            <v>116.29626315789474</v>
          </cell>
          <cell r="L120">
            <v>100000</v>
          </cell>
          <cell r="M120">
            <v>500000</v>
          </cell>
          <cell r="N120">
            <v>6.9473684210526312E-2</v>
          </cell>
        </row>
        <row r="121">
          <cell r="B121">
            <v>180000</v>
          </cell>
          <cell r="C121">
            <v>32400000</v>
          </cell>
          <cell r="D121">
            <v>169.73099999999999</v>
          </cell>
          <cell r="L121">
            <v>150000</v>
          </cell>
          <cell r="M121">
            <v>776413.68885835225</v>
          </cell>
          <cell r="N121">
            <v>0.11189473684210527</v>
          </cell>
        </row>
        <row r="122">
          <cell r="L122">
            <v>180000</v>
          </cell>
          <cell r="M122">
            <v>945949.05091859517</v>
          </cell>
          <cell r="N122">
            <v>0.13031578947368422</v>
          </cell>
        </row>
        <row r="133">
          <cell r="C133" t="str">
            <v>expected</v>
          </cell>
          <cell r="D133" t="str">
            <v>my results</v>
          </cell>
        </row>
        <row r="134">
          <cell r="B134">
            <v>10000</v>
          </cell>
          <cell r="C134">
            <v>40000</v>
          </cell>
          <cell r="D134">
            <v>5.1052631578947369E-3</v>
          </cell>
        </row>
        <row r="135">
          <cell r="B135">
            <v>40000</v>
          </cell>
          <cell r="C135">
            <v>184082.39965311851</v>
          </cell>
          <cell r="D135">
            <v>2.0947368421052631E-2</v>
          </cell>
        </row>
        <row r="136">
          <cell r="B136">
            <v>100000</v>
          </cell>
          <cell r="C136">
            <v>500000</v>
          </cell>
          <cell r="D136">
            <v>5.7000000000000002E-2</v>
          </cell>
        </row>
        <row r="137">
          <cell r="B137">
            <v>150000</v>
          </cell>
          <cell r="C137">
            <v>776413.68885835225</v>
          </cell>
          <cell r="D137">
            <v>8.2842105263157897E-2</v>
          </cell>
        </row>
        <row r="138">
          <cell r="B138">
            <v>180000</v>
          </cell>
          <cell r="C138">
            <v>945949.05091859517</v>
          </cell>
          <cell r="D138">
            <v>8.6210526315789487E-2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88B5-24C5-4A71-A29F-5F2076557645}">
  <dimension ref="B3:N206"/>
  <sheetViews>
    <sheetView tabSelected="1" topLeftCell="A20" zoomScale="85" zoomScaleNormal="85" workbookViewId="0">
      <selection activeCell="X184" sqref="X184"/>
    </sheetView>
  </sheetViews>
  <sheetFormatPr defaultRowHeight="15" x14ac:dyDescent="0.25"/>
  <cols>
    <col min="2" max="2" width="13.7109375" bestFit="1" customWidth="1"/>
    <col min="3" max="3" width="13.140625" bestFit="1" customWidth="1"/>
    <col min="4" max="4" width="11.140625" bestFit="1" customWidth="1"/>
    <col min="5" max="5" width="12.85546875" bestFit="1" customWidth="1"/>
    <col min="6" max="6" width="9.140625" bestFit="1" customWidth="1"/>
    <col min="7" max="7" width="16.5703125" bestFit="1" customWidth="1"/>
    <col min="8" max="8" width="10.42578125" bestFit="1" customWidth="1"/>
    <col min="9" max="9" width="16" bestFit="1" customWidth="1"/>
    <col min="10" max="10" width="20.140625" bestFit="1" customWidth="1"/>
    <col min="11" max="11" width="21.140625" bestFit="1" customWidth="1"/>
    <col min="12" max="12" width="7" bestFit="1" customWidth="1"/>
    <col min="13" max="13" width="21.7109375" bestFit="1" customWidth="1"/>
    <col min="14" max="14" width="10.140625" bestFit="1" customWidth="1"/>
  </cols>
  <sheetData>
    <row r="3" spans="2:11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8</v>
      </c>
      <c r="K3" s="4" t="s">
        <v>9</v>
      </c>
    </row>
    <row r="4" spans="2:11" x14ac:dyDescent="0.25">
      <c r="B4" s="5" t="s">
        <v>10</v>
      </c>
      <c r="C4" s="6">
        <v>177</v>
      </c>
      <c r="D4" s="6">
        <v>631</v>
      </c>
      <c r="E4" s="6">
        <v>219</v>
      </c>
      <c r="F4" s="6">
        <v>8</v>
      </c>
      <c r="G4" s="6">
        <v>5</v>
      </c>
      <c r="H4" s="6">
        <v>12</v>
      </c>
      <c r="I4" s="6">
        <v>4</v>
      </c>
      <c r="J4" s="6">
        <v>10508</v>
      </c>
      <c r="K4" s="7">
        <v>851</v>
      </c>
    </row>
    <row r="5" spans="2:11" x14ac:dyDescent="0.25">
      <c r="B5" s="5" t="s">
        <v>11</v>
      </c>
      <c r="C5" s="6">
        <v>194</v>
      </c>
      <c r="D5" s="6">
        <v>576</v>
      </c>
      <c r="E5" s="6">
        <v>91</v>
      </c>
      <c r="F5" s="6">
        <v>6</v>
      </c>
      <c r="G5" s="6">
        <v>5</v>
      </c>
      <c r="H5" s="6">
        <v>12</v>
      </c>
      <c r="I5" s="6">
        <v>12</v>
      </c>
      <c r="J5" s="6">
        <v>10886</v>
      </c>
      <c r="K5" s="7">
        <v>891</v>
      </c>
    </row>
    <row r="6" spans="2:11" x14ac:dyDescent="0.25">
      <c r="B6" s="5" t="s">
        <v>12</v>
      </c>
      <c r="C6" s="6">
        <v>183</v>
      </c>
      <c r="D6" s="6">
        <v>588</v>
      </c>
      <c r="E6" s="6">
        <v>98</v>
      </c>
      <c r="F6" s="6">
        <v>6</v>
      </c>
      <c r="G6" s="6">
        <v>4</v>
      </c>
      <c r="H6" s="6">
        <v>12</v>
      </c>
      <c r="I6" s="6">
        <v>3</v>
      </c>
      <c r="J6" s="6">
        <v>10626</v>
      </c>
      <c r="K6" s="7">
        <v>800</v>
      </c>
    </row>
    <row r="7" spans="2:11" x14ac:dyDescent="0.25">
      <c r="B7" s="5" t="s">
        <v>13</v>
      </c>
      <c r="C7" s="6">
        <v>173</v>
      </c>
      <c r="D7" s="6">
        <v>567</v>
      </c>
      <c r="E7" s="6">
        <v>102</v>
      </c>
      <c r="F7" s="6">
        <v>4</v>
      </c>
      <c r="G7" s="6">
        <v>5</v>
      </c>
      <c r="H7" s="6">
        <v>12</v>
      </c>
      <c r="I7" s="6">
        <v>5</v>
      </c>
      <c r="J7" s="6">
        <v>10557</v>
      </c>
      <c r="K7" s="7">
        <v>807</v>
      </c>
    </row>
    <row r="8" spans="2:11" x14ac:dyDescent="0.25">
      <c r="B8" s="5" t="s">
        <v>14</v>
      </c>
      <c r="C8" s="6">
        <v>278</v>
      </c>
      <c r="D8" s="6">
        <v>576</v>
      </c>
      <c r="E8" s="6">
        <v>103</v>
      </c>
      <c r="F8" s="6">
        <v>5</v>
      </c>
      <c r="G8" s="6">
        <v>4</v>
      </c>
      <c r="H8" s="6">
        <v>11</v>
      </c>
      <c r="I8" s="6">
        <v>4</v>
      </c>
      <c r="J8" s="6">
        <v>11100</v>
      </c>
      <c r="K8" s="7">
        <v>778</v>
      </c>
    </row>
    <row r="9" spans="2:11" x14ac:dyDescent="0.25">
      <c r="B9" s="5" t="s">
        <v>15</v>
      </c>
      <c r="C9" s="6">
        <v>176</v>
      </c>
      <c r="D9" s="6">
        <v>576</v>
      </c>
      <c r="E9" s="6">
        <v>109</v>
      </c>
      <c r="F9" s="6">
        <v>6</v>
      </c>
      <c r="G9" s="6">
        <v>6</v>
      </c>
      <c r="H9" s="6">
        <v>14</v>
      </c>
      <c r="I9" s="6">
        <v>3</v>
      </c>
      <c r="J9" s="6">
        <v>10324</v>
      </c>
      <c r="K9" s="7">
        <v>824</v>
      </c>
    </row>
    <row r="10" spans="2:11" x14ac:dyDescent="0.25">
      <c r="B10" s="5" t="s">
        <v>16</v>
      </c>
      <c r="C10" s="6">
        <v>171</v>
      </c>
      <c r="D10" s="6">
        <v>564</v>
      </c>
      <c r="E10" s="6">
        <v>99</v>
      </c>
      <c r="F10" s="6">
        <v>5</v>
      </c>
      <c r="G10" s="6">
        <v>4</v>
      </c>
      <c r="H10" s="6">
        <v>12</v>
      </c>
      <c r="I10" s="6">
        <v>5</v>
      </c>
      <c r="J10" s="6">
        <v>10495</v>
      </c>
      <c r="K10" s="7">
        <v>811</v>
      </c>
    </row>
    <row r="11" spans="2:11" x14ac:dyDescent="0.25">
      <c r="B11" s="5" t="s">
        <v>17</v>
      </c>
      <c r="C11" s="6">
        <v>177</v>
      </c>
      <c r="D11" s="6">
        <v>580</v>
      </c>
      <c r="E11" s="6">
        <v>98</v>
      </c>
      <c r="F11" s="6">
        <v>5</v>
      </c>
      <c r="G11" s="6">
        <v>4</v>
      </c>
      <c r="H11" s="6">
        <v>12</v>
      </c>
      <c r="I11" s="6">
        <v>3</v>
      </c>
      <c r="J11" s="6">
        <v>11043</v>
      </c>
      <c r="K11" s="7">
        <v>784</v>
      </c>
    </row>
    <row r="12" spans="2:11" x14ac:dyDescent="0.25">
      <c r="B12" s="5" t="s">
        <v>18</v>
      </c>
      <c r="C12" s="6">
        <v>187</v>
      </c>
      <c r="D12" s="6">
        <v>556</v>
      </c>
      <c r="E12" s="6">
        <v>104</v>
      </c>
      <c r="F12" s="6">
        <v>4</v>
      </c>
      <c r="G12" s="6">
        <v>6</v>
      </c>
      <c r="H12" s="6">
        <v>11</v>
      </c>
      <c r="I12" s="6">
        <v>3</v>
      </c>
      <c r="J12" s="6">
        <v>10349</v>
      </c>
      <c r="K12" s="7">
        <v>810</v>
      </c>
    </row>
    <row r="13" spans="2:11" x14ac:dyDescent="0.25">
      <c r="B13" s="5" t="s">
        <v>19</v>
      </c>
      <c r="C13" s="6">
        <v>205</v>
      </c>
      <c r="D13" s="6">
        <v>577</v>
      </c>
      <c r="E13" s="6">
        <v>101</v>
      </c>
      <c r="F13" s="6">
        <v>6</v>
      </c>
      <c r="G13" s="6">
        <v>5</v>
      </c>
      <c r="H13" s="6">
        <v>13</v>
      </c>
      <c r="I13" s="6">
        <v>12</v>
      </c>
      <c r="J13" s="6">
        <v>10474</v>
      </c>
      <c r="K13" s="7">
        <v>816</v>
      </c>
    </row>
    <row r="14" spans="2:11" x14ac:dyDescent="0.25">
      <c r="B14" s="5" t="s">
        <v>20</v>
      </c>
      <c r="C14" s="6">
        <v>182</v>
      </c>
      <c r="D14" s="6">
        <v>578</v>
      </c>
      <c r="E14" s="6">
        <v>114</v>
      </c>
      <c r="F14" s="6">
        <v>5</v>
      </c>
      <c r="G14" s="6">
        <v>5</v>
      </c>
      <c r="H14" s="6">
        <v>12</v>
      </c>
      <c r="I14" s="6">
        <v>3</v>
      </c>
      <c r="J14" s="6">
        <v>10298</v>
      </c>
      <c r="K14" s="7">
        <v>764</v>
      </c>
    </row>
    <row r="15" spans="2:11" x14ac:dyDescent="0.25">
      <c r="B15" s="5" t="s">
        <v>21</v>
      </c>
      <c r="C15" s="6">
        <v>176</v>
      </c>
      <c r="D15" s="6">
        <v>567</v>
      </c>
      <c r="E15" s="6">
        <v>99</v>
      </c>
      <c r="F15" s="6">
        <v>5</v>
      </c>
      <c r="G15" s="6">
        <v>4</v>
      </c>
      <c r="H15" s="6">
        <v>13</v>
      </c>
      <c r="I15" s="6">
        <v>5</v>
      </c>
      <c r="J15" s="6">
        <v>10473</v>
      </c>
      <c r="K15" s="7">
        <v>816</v>
      </c>
    </row>
    <row r="16" spans="2:11" x14ac:dyDescent="0.25">
      <c r="B16" s="5" t="s">
        <v>22</v>
      </c>
      <c r="C16" s="6">
        <v>190</v>
      </c>
      <c r="D16" s="6">
        <v>564</v>
      </c>
      <c r="E16" s="6">
        <v>99</v>
      </c>
      <c r="F16" s="6">
        <v>6</v>
      </c>
      <c r="G16" s="6">
        <v>5</v>
      </c>
      <c r="H16" s="6">
        <v>12</v>
      </c>
      <c r="I16" s="6">
        <v>4</v>
      </c>
      <c r="J16" s="6">
        <v>10577</v>
      </c>
      <c r="K16" s="7">
        <v>822</v>
      </c>
    </row>
    <row r="17" spans="2:11" x14ac:dyDescent="0.25">
      <c r="B17" s="5" t="s">
        <v>23</v>
      </c>
      <c r="C17" s="6">
        <v>162</v>
      </c>
      <c r="D17" s="6">
        <v>563</v>
      </c>
      <c r="E17" s="6">
        <v>101</v>
      </c>
      <c r="F17" s="6">
        <v>8</v>
      </c>
      <c r="G17" s="6">
        <v>4</v>
      </c>
      <c r="H17" s="6">
        <v>13</v>
      </c>
      <c r="I17" s="6">
        <v>3</v>
      </c>
      <c r="J17" s="6">
        <v>10641</v>
      </c>
      <c r="K17" s="7">
        <v>809</v>
      </c>
    </row>
    <row r="18" spans="2:11" x14ac:dyDescent="0.25">
      <c r="B18" s="5" t="s">
        <v>24</v>
      </c>
      <c r="C18" s="6">
        <v>175</v>
      </c>
      <c r="D18" s="6">
        <v>575</v>
      </c>
      <c r="E18" s="6">
        <v>99</v>
      </c>
      <c r="F18" s="6">
        <v>5</v>
      </c>
      <c r="G18" s="6">
        <v>5</v>
      </c>
      <c r="H18" s="6">
        <v>12</v>
      </c>
      <c r="I18" s="6">
        <v>4</v>
      </c>
      <c r="J18" s="6">
        <v>11055</v>
      </c>
      <c r="K18" s="7">
        <v>827</v>
      </c>
    </row>
    <row r="19" spans="2:11" x14ac:dyDescent="0.25">
      <c r="B19" s="5" t="s">
        <v>25</v>
      </c>
      <c r="C19" s="6">
        <v>262</v>
      </c>
      <c r="D19" s="6">
        <v>589</v>
      </c>
      <c r="E19" s="6">
        <v>98</v>
      </c>
      <c r="F19" s="6">
        <v>5</v>
      </c>
      <c r="G19" s="6">
        <v>4</v>
      </c>
      <c r="H19" s="6">
        <v>11</v>
      </c>
      <c r="I19" s="6">
        <v>4</v>
      </c>
      <c r="J19" s="6">
        <v>10738</v>
      </c>
      <c r="K19" s="7">
        <v>866</v>
      </c>
    </row>
    <row r="20" spans="2:11" x14ac:dyDescent="0.25">
      <c r="B20" s="5" t="s">
        <v>26</v>
      </c>
      <c r="C20" s="6">
        <v>170</v>
      </c>
      <c r="D20" s="6">
        <v>569</v>
      </c>
      <c r="E20" s="6">
        <v>98</v>
      </c>
      <c r="F20" s="6">
        <v>5</v>
      </c>
      <c r="G20" s="6">
        <v>4</v>
      </c>
      <c r="H20" s="6">
        <v>11</v>
      </c>
      <c r="I20" s="6">
        <v>4</v>
      </c>
      <c r="J20" s="6">
        <v>10142</v>
      </c>
      <c r="K20" s="7">
        <v>790</v>
      </c>
    </row>
    <row r="21" spans="2:11" x14ac:dyDescent="0.25">
      <c r="B21" s="5" t="s">
        <v>27</v>
      </c>
      <c r="C21" s="6">
        <v>180</v>
      </c>
      <c r="D21" s="6">
        <v>572</v>
      </c>
      <c r="E21" s="6">
        <v>99</v>
      </c>
      <c r="F21" s="6">
        <v>4</v>
      </c>
      <c r="G21" s="6">
        <v>4</v>
      </c>
      <c r="H21" s="6">
        <v>13</v>
      </c>
      <c r="I21" s="6">
        <v>4</v>
      </c>
      <c r="J21" s="6">
        <v>10717</v>
      </c>
      <c r="K21" s="7">
        <v>833</v>
      </c>
    </row>
    <row r="22" spans="2:11" x14ac:dyDescent="0.25">
      <c r="B22" s="5" t="s">
        <v>28</v>
      </c>
      <c r="C22" s="6">
        <v>186</v>
      </c>
      <c r="D22" s="6">
        <v>581</v>
      </c>
      <c r="E22" s="6">
        <v>105</v>
      </c>
      <c r="F22" s="6">
        <v>5</v>
      </c>
      <c r="G22" s="6">
        <v>4</v>
      </c>
      <c r="H22" s="6">
        <v>12</v>
      </c>
      <c r="I22" s="6">
        <v>12</v>
      </c>
      <c r="J22" s="6">
        <v>10673</v>
      </c>
      <c r="K22" s="7">
        <v>805</v>
      </c>
    </row>
    <row r="23" spans="2:11" x14ac:dyDescent="0.25">
      <c r="B23" s="8" t="s">
        <v>29</v>
      </c>
      <c r="C23" s="6">
        <v>102</v>
      </c>
      <c r="D23" s="6">
        <v>1</v>
      </c>
      <c r="E23" s="6">
        <v>1</v>
      </c>
      <c r="F23" s="6">
        <v>5</v>
      </c>
      <c r="G23" s="6">
        <v>4</v>
      </c>
      <c r="H23" s="6">
        <v>17</v>
      </c>
      <c r="I23" s="6">
        <v>54</v>
      </c>
      <c r="J23" s="6"/>
      <c r="K23" s="7">
        <v>754</v>
      </c>
    </row>
    <row r="24" spans="2:11" x14ac:dyDescent="0.25">
      <c r="B24" s="9" t="s">
        <v>30</v>
      </c>
      <c r="C24" s="10">
        <f>(AVERAGE(C4:C22))</f>
        <v>189.68421052631578</v>
      </c>
      <c r="D24" s="10">
        <f t="shared" ref="D24:J24" si="0">(AVERAGE(D4:D22))</f>
        <v>576.26315789473688</v>
      </c>
      <c r="E24" s="10">
        <f t="shared" si="0"/>
        <v>107.15789473684211</v>
      </c>
      <c r="F24" s="10">
        <f t="shared" si="0"/>
        <v>5.4210526315789478</v>
      </c>
      <c r="G24" s="10">
        <f t="shared" si="0"/>
        <v>4.5789473684210522</v>
      </c>
      <c r="H24" s="10">
        <f t="shared" si="0"/>
        <v>12.105263157894736</v>
      </c>
      <c r="I24" s="10">
        <f t="shared" si="0"/>
        <v>5.1052631578947372</v>
      </c>
      <c r="J24" s="10">
        <f t="shared" si="0"/>
        <v>10614.526315789473</v>
      </c>
      <c r="K24" s="10">
        <f>(AVERAGE(K4:K22))</f>
        <v>816</v>
      </c>
    </row>
    <row r="25" spans="2:11" x14ac:dyDescent="0.25">
      <c r="B25" s="9" t="s">
        <v>31</v>
      </c>
      <c r="C25" s="11">
        <f>C24*10^-3</f>
        <v>0.18968421052631579</v>
      </c>
      <c r="D25" s="11">
        <f t="shared" ref="D25:K25" si="1">D24*10^-3</f>
        <v>0.57626315789473692</v>
      </c>
      <c r="E25" s="11">
        <f t="shared" si="1"/>
        <v>0.10715789473684212</v>
      </c>
      <c r="F25" s="11">
        <f t="shared" si="1"/>
        <v>5.421052631578948E-3</v>
      </c>
      <c r="G25" s="12">
        <f t="shared" si="1"/>
        <v>4.5789473684210522E-3</v>
      </c>
      <c r="H25" s="11">
        <f t="shared" si="1"/>
        <v>1.2105263157894737E-2</v>
      </c>
      <c r="I25" s="11">
        <f t="shared" si="1"/>
        <v>5.1052631578947369E-3</v>
      </c>
      <c r="J25" s="11">
        <f t="shared" si="1"/>
        <v>10.614526315789474</v>
      </c>
      <c r="K25" s="11">
        <f t="shared" si="1"/>
        <v>0.81600000000000006</v>
      </c>
    </row>
    <row r="28" spans="2:11" x14ac:dyDescent="0.25">
      <c r="B28" s="1" t="s">
        <v>32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  <c r="I28" s="2" t="s">
        <v>7</v>
      </c>
      <c r="J28" s="4" t="s">
        <v>8</v>
      </c>
      <c r="K28" s="4" t="s">
        <v>9</v>
      </c>
    </row>
    <row r="29" spans="2:11" x14ac:dyDescent="0.25">
      <c r="B29" s="5" t="s">
        <v>10</v>
      </c>
      <c r="C29" s="6">
        <v>1620</v>
      </c>
      <c r="D29" s="6">
        <v>9397</v>
      </c>
      <c r="E29" s="6">
        <v>2554</v>
      </c>
      <c r="F29" s="6">
        <v>26</v>
      </c>
      <c r="G29" s="6">
        <v>21</v>
      </c>
      <c r="H29" s="6">
        <v>33</v>
      </c>
      <c r="I29" s="6">
        <v>20</v>
      </c>
      <c r="J29" s="7">
        <v>278351</v>
      </c>
      <c r="K29" s="7">
        <v>8966</v>
      </c>
    </row>
    <row r="30" spans="2:11" x14ac:dyDescent="0.25">
      <c r="B30" s="5" t="s">
        <v>11</v>
      </c>
      <c r="C30" s="6">
        <v>1559</v>
      </c>
      <c r="D30" s="6">
        <v>9280</v>
      </c>
      <c r="E30" s="6">
        <v>1623</v>
      </c>
      <c r="F30" s="6">
        <v>33</v>
      </c>
      <c r="G30" s="6">
        <v>22</v>
      </c>
      <c r="H30" s="6">
        <v>36</v>
      </c>
      <c r="I30" s="6">
        <v>19</v>
      </c>
      <c r="J30" s="7">
        <v>267345</v>
      </c>
      <c r="K30" s="7">
        <v>9545</v>
      </c>
    </row>
    <row r="31" spans="2:11" x14ac:dyDescent="0.25">
      <c r="B31" s="5" t="s">
        <v>12</v>
      </c>
      <c r="C31" s="6">
        <v>1567</v>
      </c>
      <c r="D31" s="6">
        <v>9347</v>
      </c>
      <c r="E31" s="6">
        <v>1603</v>
      </c>
      <c r="F31" s="6">
        <v>36</v>
      </c>
      <c r="G31" s="6">
        <v>29</v>
      </c>
      <c r="H31" s="6">
        <v>35</v>
      </c>
      <c r="I31" s="6">
        <v>21</v>
      </c>
      <c r="J31" s="7">
        <v>272169</v>
      </c>
      <c r="K31" s="7">
        <v>9441</v>
      </c>
    </row>
    <row r="32" spans="2:11" x14ac:dyDescent="0.25">
      <c r="B32" s="5" t="s">
        <v>13</v>
      </c>
      <c r="C32" s="6">
        <v>1528</v>
      </c>
      <c r="D32" s="6">
        <v>9508</v>
      </c>
      <c r="E32" s="6">
        <v>1604</v>
      </c>
      <c r="F32" s="6">
        <v>35</v>
      </c>
      <c r="G32" s="6">
        <v>19</v>
      </c>
      <c r="H32" s="6">
        <v>33</v>
      </c>
      <c r="I32" s="6">
        <v>19</v>
      </c>
      <c r="J32" s="7">
        <v>253624</v>
      </c>
      <c r="K32" s="7">
        <v>9904</v>
      </c>
    </row>
    <row r="33" spans="2:11" x14ac:dyDescent="0.25">
      <c r="B33" s="5" t="s">
        <v>14</v>
      </c>
      <c r="C33" s="6">
        <v>1442</v>
      </c>
      <c r="D33" s="6">
        <v>9407</v>
      </c>
      <c r="E33" s="6">
        <v>1612</v>
      </c>
      <c r="F33" s="6">
        <v>33</v>
      </c>
      <c r="G33" s="6">
        <v>20</v>
      </c>
      <c r="H33" s="6">
        <v>35</v>
      </c>
      <c r="I33" s="6">
        <v>21</v>
      </c>
      <c r="J33" s="7">
        <v>234615</v>
      </c>
      <c r="K33" s="7">
        <v>9668</v>
      </c>
    </row>
    <row r="34" spans="2:11" x14ac:dyDescent="0.25">
      <c r="B34" s="5" t="s">
        <v>15</v>
      </c>
      <c r="C34" s="6">
        <v>1660</v>
      </c>
      <c r="D34" s="6">
        <v>9222</v>
      </c>
      <c r="E34" s="6">
        <v>1597</v>
      </c>
      <c r="F34" s="6">
        <v>27</v>
      </c>
      <c r="G34" s="6">
        <v>19</v>
      </c>
      <c r="H34" s="6">
        <v>36</v>
      </c>
      <c r="I34" s="6">
        <v>28</v>
      </c>
      <c r="J34" s="7">
        <v>186426</v>
      </c>
      <c r="K34" s="7">
        <v>9887</v>
      </c>
    </row>
    <row r="35" spans="2:11" x14ac:dyDescent="0.25">
      <c r="B35" s="5" t="s">
        <v>16</v>
      </c>
      <c r="C35" s="6">
        <v>1625</v>
      </c>
      <c r="D35" s="6">
        <v>9600</v>
      </c>
      <c r="E35" s="6">
        <v>1668</v>
      </c>
      <c r="F35" s="6">
        <v>38</v>
      </c>
      <c r="G35" s="6">
        <v>19</v>
      </c>
      <c r="H35" s="6">
        <v>35</v>
      </c>
      <c r="I35" s="6">
        <v>21</v>
      </c>
      <c r="J35" s="7">
        <v>295432</v>
      </c>
      <c r="K35" s="7">
        <v>9926</v>
      </c>
    </row>
    <row r="36" spans="2:11" x14ac:dyDescent="0.25">
      <c r="B36" s="5" t="s">
        <v>17</v>
      </c>
      <c r="C36" s="6">
        <v>1629</v>
      </c>
      <c r="D36" s="6">
        <v>9466</v>
      </c>
      <c r="E36" s="6">
        <v>1629</v>
      </c>
      <c r="F36" s="6">
        <v>37</v>
      </c>
      <c r="G36" s="6">
        <v>19</v>
      </c>
      <c r="H36" s="6">
        <v>37</v>
      </c>
      <c r="I36" s="6">
        <v>22</v>
      </c>
      <c r="J36" s="7">
        <v>201423</v>
      </c>
      <c r="K36" s="7">
        <v>9629</v>
      </c>
    </row>
    <row r="37" spans="2:11" x14ac:dyDescent="0.25">
      <c r="B37" s="5" t="s">
        <v>18</v>
      </c>
      <c r="C37" s="6">
        <v>1652</v>
      </c>
      <c r="D37" s="6">
        <v>9248</v>
      </c>
      <c r="E37" s="6">
        <v>1600</v>
      </c>
      <c r="F37" s="6">
        <v>34</v>
      </c>
      <c r="G37" s="6">
        <v>20</v>
      </c>
      <c r="H37" s="6">
        <v>32</v>
      </c>
      <c r="I37" s="6">
        <v>22</v>
      </c>
      <c r="J37" s="7">
        <v>226581</v>
      </c>
      <c r="K37" s="7">
        <v>9530</v>
      </c>
    </row>
    <row r="38" spans="2:11" x14ac:dyDescent="0.25">
      <c r="B38" s="5" t="s">
        <v>19</v>
      </c>
      <c r="C38" s="6">
        <v>1645</v>
      </c>
      <c r="D38" s="6">
        <v>9212</v>
      </c>
      <c r="E38" s="6">
        <v>1690</v>
      </c>
      <c r="F38" s="6">
        <v>43</v>
      </c>
      <c r="G38" s="6">
        <v>21</v>
      </c>
      <c r="H38" s="6">
        <v>36</v>
      </c>
      <c r="I38" s="6">
        <v>21</v>
      </c>
      <c r="J38" s="7">
        <v>219782</v>
      </c>
      <c r="K38" s="7">
        <v>9621</v>
      </c>
    </row>
    <row r="39" spans="2:11" x14ac:dyDescent="0.25">
      <c r="B39" s="5" t="s">
        <v>20</v>
      </c>
      <c r="C39" s="6">
        <v>1626</v>
      </c>
      <c r="D39" s="6">
        <v>9442</v>
      </c>
      <c r="E39" s="6">
        <v>1611</v>
      </c>
      <c r="F39" s="6">
        <v>45</v>
      </c>
      <c r="G39" s="6">
        <v>20</v>
      </c>
      <c r="H39" s="6">
        <v>36</v>
      </c>
      <c r="I39" s="6">
        <v>21</v>
      </c>
      <c r="J39" s="7">
        <v>284574</v>
      </c>
      <c r="K39" s="7">
        <v>9453</v>
      </c>
    </row>
    <row r="40" spans="2:11" x14ac:dyDescent="0.25">
      <c r="B40" s="5" t="s">
        <v>21</v>
      </c>
      <c r="C40" s="6">
        <v>1645</v>
      </c>
      <c r="D40" s="6">
        <v>9366</v>
      </c>
      <c r="E40" s="6">
        <v>1730</v>
      </c>
      <c r="F40" s="6">
        <v>33</v>
      </c>
      <c r="G40" s="6">
        <v>19</v>
      </c>
      <c r="H40" s="6">
        <v>47</v>
      </c>
      <c r="I40" s="6">
        <v>18</v>
      </c>
      <c r="J40" s="7">
        <v>234708</v>
      </c>
      <c r="K40" s="7">
        <v>10012</v>
      </c>
    </row>
    <row r="41" spans="2:11" x14ac:dyDescent="0.25">
      <c r="B41" s="5" t="s">
        <v>22</v>
      </c>
      <c r="C41" s="6">
        <v>1663</v>
      </c>
      <c r="D41" s="6">
        <v>9554</v>
      </c>
      <c r="E41" s="6">
        <v>1688</v>
      </c>
      <c r="F41" s="6">
        <v>35</v>
      </c>
      <c r="G41" s="6">
        <v>19</v>
      </c>
      <c r="H41" s="6">
        <v>33</v>
      </c>
      <c r="I41" s="6">
        <v>20</v>
      </c>
      <c r="J41" s="7">
        <v>219772</v>
      </c>
      <c r="K41" s="7">
        <v>9522</v>
      </c>
    </row>
    <row r="42" spans="2:11" x14ac:dyDescent="0.25">
      <c r="B42" s="5" t="s">
        <v>23</v>
      </c>
      <c r="C42" s="6">
        <v>1640</v>
      </c>
      <c r="D42" s="6">
        <v>9477</v>
      </c>
      <c r="E42" s="6">
        <v>2564</v>
      </c>
      <c r="F42" s="6">
        <v>45</v>
      </c>
      <c r="G42" s="6">
        <v>20</v>
      </c>
      <c r="H42" s="6">
        <v>34</v>
      </c>
      <c r="I42" s="6">
        <v>21</v>
      </c>
      <c r="J42" s="7">
        <v>297213</v>
      </c>
      <c r="K42" s="7">
        <v>9477</v>
      </c>
    </row>
    <row r="43" spans="2:11" x14ac:dyDescent="0.25">
      <c r="B43" s="5" t="s">
        <v>24</v>
      </c>
      <c r="C43" s="6">
        <v>1637</v>
      </c>
      <c r="D43" s="6">
        <v>9671</v>
      </c>
      <c r="E43" s="6">
        <v>1741</v>
      </c>
      <c r="F43" s="6">
        <v>36</v>
      </c>
      <c r="G43" s="6">
        <v>20</v>
      </c>
      <c r="H43" s="6">
        <v>38</v>
      </c>
      <c r="I43" s="6">
        <v>21</v>
      </c>
      <c r="J43" s="7">
        <v>234940</v>
      </c>
      <c r="K43" s="7">
        <v>9516</v>
      </c>
    </row>
    <row r="44" spans="2:11" x14ac:dyDescent="0.25">
      <c r="B44" s="5" t="s">
        <v>25</v>
      </c>
      <c r="C44" s="6">
        <v>1439</v>
      </c>
      <c r="D44" s="6">
        <v>9635</v>
      </c>
      <c r="E44" s="6">
        <v>1631</v>
      </c>
      <c r="F44" s="6">
        <v>32</v>
      </c>
      <c r="G44" s="6">
        <v>20</v>
      </c>
      <c r="H44" s="6">
        <v>37</v>
      </c>
      <c r="I44" s="6">
        <v>19</v>
      </c>
      <c r="J44" s="7">
        <v>289436</v>
      </c>
      <c r="K44" s="7">
        <v>10003</v>
      </c>
    </row>
    <row r="45" spans="2:11" x14ac:dyDescent="0.25">
      <c r="B45" s="5" t="s">
        <v>26</v>
      </c>
      <c r="C45" s="6">
        <v>1437</v>
      </c>
      <c r="D45" s="6">
        <v>9681</v>
      </c>
      <c r="E45" s="6">
        <v>1646</v>
      </c>
      <c r="F45" s="6">
        <v>37</v>
      </c>
      <c r="G45" s="6">
        <v>22</v>
      </c>
      <c r="H45" s="6">
        <v>35</v>
      </c>
      <c r="I45" s="6">
        <v>19</v>
      </c>
      <c r="J45" s="7">
        <v>271564</v>
      </c>
      <c r="K45" s="7">
        <v>9392</v>
      </c>
    </row>
    <row r="46" spans="2:11" x14ac:dyDescent="0.25">
      <c r="B46" s="5" t="s">
        <v>27</v>
      </c>
      <c r="C46" s="6">
        <v>1435</v>
      </c>
      <c r="D46" s="6">
        <v>9843</v>
      </c>
      <c r="E46" s="6">
        <v>1708</v>
      </c>
      <c r="F46" s="6">
        <v>33</v>
      </c>
      <c r="G46" s="6">
        <v>19</v>
      </c>
      <c r="H46" s="6">
        <v>33</v>
      </c>
      <c r="I46" s="6">
        <v>26</v>
      </c>
      <c r="J46" s="7">
        <v>243584</v>
      </c>
      <c r="K46" s="7">
        <v>9654</v>
      </c>
    </row>
    <row r="47" spans="2:11" x14ac:dyDescent="0.25">
      <c r="B47" s="5" t="s">
        <v>28</v>
      </c>
      <c r="C47" s="6">
        <v>1443</v>
      </c>
      <c r="D47" s="6">
        <v>9731</v>
      </c>
      <c r="E47" s="6">
        <v>1699</v>
      </c>
      <c r="F47" s="6">
        <v>42</v>
      </c>
      <c r="G47" s="6">
        <v>20</v>
      </c>
      <c r="H47" s="6">
        <v>42</v>
      </c>
      <c r="I47" s="6">
        <v>19</v>
      </c>
      <c r="J47" s="7">
        <v>249713</v>
      </c>
      <c r="K47" s="7">
        <v>9809</v>
      </c>
    </row>
    <row r="48" spans="2:11" x14ac:dyDescent="0.25">
      <c r="B48" s="8" t="s">
        <v>29</v>
      </c>
      <c r="C48" s="6">
        <v>758</v>
      </c>
      <c r="D48" s="6">
        <v>1</v>
      </c>
      <c r="E48" s="6">
        <v>1</v>
      </c>
      <c r="F48" s="6">
        <v>11</v>
      </c>
      <c r="G48" s="6">
        <v>14</v>
      </c>
      <c r="H48" s="6">
        <v>43</v>
      </c>
      <c r="I48" s="6" t="s">
        <v>33</v>
      </c>
      <c r="J48" s="7" t="s">
        <v>34</v>
      </c>
      <c r="K48" s="7">
        <v>9207</v>
      </c>
    </row>
    <row r="49" spans="2:11" x14ac:dyDescent="0.25">
      <c r="B49" s="9" t="s">
        <v>30</v>
      </c>
      <c r="C49" s="10">
        <f>(AVERAGE(C29:C47))</f>
        <v>1573.2631578947369</v>
      </c>
      <c r="D49" s="10">
        <f>AVERAGE(D29:D47)</f>
        <v>9478.2631578947367</v>
      </c>
      <c r="E49" s="10">
        <f>(AVERAGE(E29:E47))</f>
        <v>1747.2631578947369</v>
      </c>
      <c r="F49" s="10">
        <f>AVERAGE(F29:F47)</f>
        <v>35.789473684210527</v>
      </c>
      <c r="G49" s="10">
        <f>(AVERAGE(G29:G47))</f>
        <v>20.421052631578949</v>
      </c>
      <c r="H49" s="13">
        <f>(AVERAGE(H29:H47))</f>
        <v>35.94736842105263</v>
      </c>
      <c r="I49" s="13">
        <f>(AVERAGE(I29:I47))</f>
        <v>20.94736842105263</v>
      </c>
      <c r="J49" s="13">
        <f>(AVERAGE(J29:J47))</f>
        <v>250592.21052631579</v>
      </c>
      <c r="K49" s="13">
        <f>(AVERAGE(K29:K47))</f>
        <v>9629.21052631579</v>
      </c>
    </row>
    <row r="50" spans="2:11" x14ac:dyDescent="0.25">
      <c r="B50" s="9" t="s">
        <v>31</v>
      </c>
      <c r="C50" s="11">
        <f>C49*10^-3</f>
        <v>1.5732631578947369</v>
      </c>
      <c r="D50" s="11">
        <f t="shared" ref="D50:K50" si="2">D49*10^-3</f>
        <v>9.4782631578947374</v>
      </c>
      <c r="E50" s="11">
        <f t="shared" si="2"/>
        <v>1.7472631578947369</v>
      </c>
      <c r="F50" s="11">
        <f t="shared" si="2"/>
        <v>3.5789473684210531E-2</v>
      </c>
      <c r="G50" s="11">
        <f t="shared" si="2"/>
        <v>2.0421052631578947E-2</v>
      </c>
      <c r="H50" s="11">
        <f t="shared" si="2"/>
        <v>3.5947368421052631E-2</v>
      </c>
      <c r="I50" s="11">
        <f t="shared" si="2"/>
        <v>2.0947368421052631E-2</v>
      </c>
      <c r="J50" s="11">
        <f t="shared" si="2"/>
        <v>250.5922105263158</v>
      </c>
      <c r="K50" s="11">
        <f t="shared" si="2"/>
        <v>9.6292105263157897</v>
      </c>
    </row>
    <row r="53" spans="2:11" x14ac:dyDescent="0.25">
      <c r="B53" s="1" t="s">
        <v>35</v>
      </c>
      <c r="C53" s="2" t="s">
        <v>1</v>
      </c>
      <c r="D53" s="2" t="s">
        <v>2</v>
      </c>
      <c r="E53" s="2" t="s">
        <v>3</v>
      </c>
      <c r="F53" s="2" t="s">
        <v>4</v>
      </c>
      <c r="G53" s="2" t="s">
        <v>5</v>
      </c>
      <c r="H53" s="2" t="s">
        <v>6</v>
      </c>
      <c r="I53" s="2" t="s">
        <v>7</v>
      </c>
      <c r="J53" s="3" t="s">
        <v>8</v>
      </c>
      <c r="K53" s="4" t="s">
        <v>9</v>
      </c>
    </row>
    <row r="54" spans="2:11" x14ac:dyDescent="0.25">
      <c r="B54" s="5" t="s">
        <v>10</v>
      </c>
      <c r="C54" s="6">
        <v>9723</v>
      </c>
      <c r="D54" s="6">
        <v>59083</v>
      </c>
      <c r="E54" s="6">
        <v>15037</v>
      </c>
      <c r="F54" s="6">
        <v>80</v>
      </c>
      <c r="G54" s="6">
        <v>44</v>
      </c>
      <c r="H54" s="6">
        <v>74</v>
      </c>
      <c r="I54" s="6">
        <v>56</v>
      </c>
      <c r="J54" s="6">
        <v>210726</v>
      </c>
      <c r="K54" s="7">
        <v>55129</v>
      </c>
    </row>
    <row r="55" spans="2:11" x14ac:dyDescent="0.25">
      <c r="B55" s="5" t="s">
        <v>11</v>
      </c>
      <c r="C55" s="6">
        <v>11632</v>
      </c>
      <c r="D55" s="6">
        <v>67098</v>
      </c>
      <c r="E55" s="6">
        <v>27318</v>
      </c>
      <c r="F55" s="6">
        <v>61</v>
      </c>
      <c r="G55" s="6">
        <v>62</v>
      </c>
      <c r="H55" s="6">
        <v>64</v>
      </c>
      <c r="I55" s="6">
        <v>60</v>
      </c>
      <c r="J55" s="6"/>
      <c r="K55" s="7">
        <v>55940</v>
      </c>
    </row>
    <row r="56" spans="2:11" x14ac:dyDescent="0.25">
      <c r="B56" s="5" t="s">
        <v>12</v>
      </c>
      <c r="C56" s="6">
        <v>9611</v>
      </c>
      <c r="D56" s="6">
        <v>61318</v>
      </c>
      <c r="E56" s="6">
        <v>28095</v>
      </c>
      <c r="F56" s="6">
        <v>59</v>
      </c>
      <c r="G56" s="6">
        <v>53</v>
      </c>
      <c r="H56" s="6">
        <v>68</v>
      </c>
      <c r="I56" s="6">
        <v>65</v>
      </c>
      <c r="J56" s="14"/>
      <c r="K56" s="7">
        <v>56594</v>
      </c>
    </row>
    <row r="57" spans="2:11" x14ac:dyDescent="0.25">
      <c r="B57" s="5" t="s">
        <v>13</v>
      </c>
      <c r="C57" s="6">
        <v>9700</v>
      </c>
      <c r="D57" s="6">
        <v>62126</v>
      </c>
      <c r="E57" s="6">
        <v>27324</v>
      </c>
      <c r="F57" s="6">
        <v>60</v>
      </c>
      <c r="G57" s="6">
        <v>54</v>
      </c>
      <c r="H57" s="6">
        <v>70</v>
      </c>
      <c r="I57" s="6">
        <v>59</v>
      </c>
      <c r="J57" s="6"/>
      <c r="K57" s="7">
        <v>57331</v>
      </c>
    </row>
    <row r="58" spans="2:11" x14ac:dyDescent="0.25">
      <c r="B58" s="5" t="s">
        <v>14</v>
      </c>
      <c r="C58" s="6">
        <v>9725</v>
      </c>
      <c r="D58" s="6">
        <v>64751</v>
      </c>
      <c r="E58" s="6">
        <v>27631</v>
      </c>
      <c r="F58" s="6">
        <v>60</v>
      </c>
      <c r="G58" s="6">
        <v>55</v>
      </c>
      <c r="H58" s="6">
        <v>75</v>
      </c>
      <c r="I58" s="6">
        <v>45</v>
      </c>
      <c r="J58" s="6"/>
      <c r="K58" s="7">
        <v>57181</v>
      </c>
    </row>
    <row r="59" spans="2:11" x14ac:dyDescent="0.25">
      <c r="B59" s="5" t="s">
        <v>15</v>
      </c>
      <c r="C59" s="6">
        <v>9709</v>
      </c>
      <c r="D59" s="6">
        <v>63741</v>
      </c>
      <c r="E59" s="6">
        <v>28355</v>
      </c>
      <c r="F59" s="6">
        <v>58</v>
      </c>
      <c r="G59" s="6">
        <v>55</v>
      </c>
      <c r="H59" s="6">
        <v>71</v>
      </c>
      <c r="I59" s="6">
        <v>53</v>
      </c>
      <c r="J59" s="6"/>
      <c r="K59" s="7">
        <v>56231</v>
      </c>
    </row>
    <row r="60" spans="2:11" x14ac:dyDescent="0.25">
      <c r="B60" s="5" t="s">
        <v>16</v>
      </c>
      <c r="C60" s="6">
        <v>9681</v>
      </c>
      <c r="D60" s="6">
        <v>59465</v>
      </c>
      <c r="E60" s="6">
        <v>27541</v>
      </c>
      <c r="F60" s="6">
        <v>63</v>
      </c>
      <c r="G60" s="6">
        <v>54</v>
      </c>
      <c r="H60" s="6">
        <v>76</v>
      </c>
      <c r="I60" s="6">
        <v>51</v>
      </c>
      <c r="J60" s="6"/>
      <c r="K60" s="7">
        <v>52973</v>
      </c>
    </row>
    <row r="61" spans="2:11" x14ac:dyDescent="0.25">
      <c r="B61" s="5" t="s">
        <v>17</v>
      </c>
      <c r="C61" s="6">
        <v>9706</v>
      </c>
      <c r="D61" s="6">
        <v>64173</v>
      </c>
      <c r="E61" s="6">
        <v>27823</v>
      </c>
      <c r="F61" s="6">
        <v>54</v>
      </c>
      <c r="G61" s="6">
        <v>56</v>
      </c>
      <c r="H61" s="6">
        <v>70</v>
      </c>
      <c r="I61" s="6">
        <v>57</v>
      </c>
      <c r="J61" s="6"/>
      <c r="K61" s="7">
        <v>54987</v>
      </c>
    </row>
    <row r="62" spans="2:11" x14ac:dyDescent="0.25">
      <c r="B62" s="5" t="s">
        <v>18</v>
      </c>
      <c r="C62" s="6">
        <v>9571</v>
      </c>
      <c r="D62" s="6">
        <v>60149</v>
      </c>
      <c r="E62" s="6">
        <v>28126</v>
      </c>
      <c r="F62" s="6">
        <v>59</v>
      </c>
      <c r="G62" s="6">
        <v>56</v>
      </c>
      <c r="H62" s="6">
        <v>71</v>
      </c>
      <c r="I62" s="6">
        <v>62</v>
      </c>
      <c r="J62" s="6"/>
      <c r="K62" s="7">
        <v>56234</v>
      </c>
    </row>
    <row r="63" spans="2:11" x14ac:dyDescent="0.25">
      <c r="B63" s="5" t="s">
        <v>19</v>
      </c>
      <c r="C63" s="6">
        <v>9581</v>
      </c>
      <c r="D63" s="6">
        <v>61375</v>
      </c>
      <c r="E63" s="6">
        <v>28339</v>
      </c>
      <c r="F63" s="6">
        <v>70</v>
      </c>
      <c r="G63" s="6">
        <v>87</v>
      </c>
      <c r="H63" s="6">
        <v>69</v>
      </c>
      <c r="I63" s="6">
        <v>56</v>
      </c>
      <c r="J63" s="6"/>
      <c r="K63" s="7">
        <v>55893</v>
      </c>
    </row>
    <row r="64" spans="2:11" x14ac:dyDescent="0.25">
      <c r="B64" s="5" t="s">
        <v>20</v>
      </c>
      <c r="C64" s="6">
        <v>9579</v>
      </c>
      <c r="D64" s="6">
        <v>60341</v>
      </c>
      <c r="E64" s="6">
        <v>27900</v>
      </c>
      <c r="F64" s="6">
        <v>54</v>
      </c>
      <c r="G64" s="6">
        <v>55</v>
      </c>
      <c r="H64" s="6">
        <v>64</v>
      </c>
      <c r="I64" s="6">
        <v>61</v>
      </c>
      <c r="J64" s="6"/>
      <c r="K64" s="7">
        <v>54896</v>
      </c>
    </row>
    <row r="65" spans="2:11" x14ac:dyDescent="0.25">
      <c r="B65" s="5" t="s">
        <v>21</v>
      </c>
      <c r="C65" s="6">
        <v>9583</v>
      </c>
      <c r="D65" s="6">
        <v>65349</v>
      </c>
      <c r="E65" s="6">
        <v>27594</v>
      </c>
      <c r="F65" s="6">
        <v>57</v>
      </c>
      <c r="G65" s="6">
        <v>55</v>
      </c>
      <c r="H65" s="6">
        <v>78</v>
      </c>
      <c r="I65" s="6">
        <v>86</v>
      </c>
      <c r="J65" s="6"/>
      <c r="K65" s="7">
        <v>55531</v>
      </c>
    </row>
    <row r="66" spans="2:11" x14ac:dyDescent="0.25">
      <c r="B66" s="5" t="s">
        <v>22</v>
      </c>
      <c r="C66" s="6">
        <v>9678</v>
      </c>
      <c r="D66" s="6">
        <v>61345</v>
      </c>
      <c r="E66" s="6">
        <v>27754</v>
      </c>
      <c r="F66" s="6">
        <v>58</v>
      </c>
      <c r="G66" s="6">
        <v>58</v>
      </c>
      <c r="H66" s="6">
        <v>71</v>
      </c>
      <c r="I66" s="6">
        <v>46</v>
      </c>
      <c r="J66" s="6"/>
      <c r="K66" s="7">
        <v>51368</v>
      </c>
    </row>
    <row r="67" spans="2:11" x14ac:dyDescent="0.25">
      <c r="B67" s="5" t="s">
        <v>23</v>
      </c>
      <c r="C67" s="6">
        <v>9651</v>
      </c>
      <c r="D67" s="6">
        <v>60149</v>
      </c>
      <c r="E67" s="6">
        <v>27799</v>
      </c>
      <c r="F67" s="6">
        <v>61</v>
      </c>
      <c r="G67" s="6">
        <v>55</v>
      </c>
      <c r="H67" s="6">
        <v>66</v>
      </c>
      <c r="I67" s="6">
        <v>54</v>
      </c>
      <c r="J67" s="6"/>
      <c r="K67" s="7">
        <v>53789</v>
      </c>
    </row>
    <row r="68" spans="2:11" x14ac:dyDescent="0.25">
      <c r="B68" s="5" t="s">
        <v>24</v>
      </c>
      <c r="C68" s="6">
        <v>9583</v>
      </c>
      <c r="D68" s="6">
        <v>59406</v>
      </c>
      <c r="E68" s="6">
        <v>27866</v>
      </c>
      <c r="F68" s="6">
        <v>63</v>
      </c>
      <c r="G68" s="6">
        <v>54</v>
      </c>
      <c r="H68" s="6">
        <v>69</v>
      </c>
      <c r="I68" s="6">
        <v>52</v>
      </c>
      <c r="J68" s="6"/>
      <c r="K68" s="7">
        <v>56456</v>
      </c>
    </row>
    <row r="69" spans="2:11" x14ac:dyDescent="0.25">
      <c r="B69" s="5" t="s">
        <v>25</v>
      </c>
      <c r="C69" s="6">
        <v>9542</v>
      </c>
      <c r="D69" s="6">
        <v>64315</v>
      </c>
      <c r="E69" s="6">
        <v>28818</v>
      </c>
      <c r="F69" s="6">
        <v>68</v>
      </c>
      <c r="G69" s="6">
        <v>55</v>
      </c>
      <c r="H69" s="6">
        <v>62</v>
      </c>
      <c r="I69" s="6">
        <v>64</v>
      </c>
      <c r="J69" s="6"/>
      <c r="K69" s="7">
        <v>53483</v>
      </c>
    </row>
    <row r="70" spans="2:11" x14ac:dyDescent="0.25">
      <c r="B70" s="5" t="s">
        <v>26</v>
      </c>
      <c r="C70" s="6">
        <v>9609</v>
      </c>
      <c r="D70" s="6">
        <v>62143</v>
      </c>
      <c r="E70" s="6">
        <v>29899</v>
      </c>
      <c r="F70" s="6">
        <v>59</v>
      </c>
      <c r="G70" s="6">
        <v>55</v>
      </c>
      <c r="H70" s="6">
        <v>64</v>
      </c>
      <c r="I70" s="6">
        <v>63</v>
      </c>
      <c r="J70" s="6"/>
      <c r="K70" s="7">
        <v>52349</v>
      </c>
    </row>
    <row r="71" spans="2:11" x14ac:dyDescent="0.25">
      <c r="B71" s="5" t="s">
        <v>27</v>
      </c>
      <c r="C71" s="6">
        <v>9675</v>
      </c>
      <c r="D71" s="6">
        <v>60349</v>
      </c>
      <c r="E71" s="6">
        <v>28598</v>
      </c>
      <c r="F71" s="6">
        <v>54</v>
      </c>
      <c r="G71" s="6">
        <v>54</v>
      </c>
      <c r="H71" s="6">
        <v>63</v>
      </c>
      <c r="I71" s="6">
        <v>51</v>
      </c>
      <c r="J71" s="6"/>
      <c r="K71" s="7">
        <v>54237</v>
      </c>
    </row>
    <row r="72" spans="2:11" x14ac:dyDescent="0.25">
      <c r="B72" s="5" t="s">
        <v>28</v>
      </c>
      <c r="C72" s="6">
        <v>9610</v>
      </c>
      <c r="D72" s="6">
        <v>62461</v>
      </c>
      <c r="E72" s="6">
        <v>28139</v>
      </c>
      <c r="F72" s="6">
        <v>58</v>
      </c>
      <c r="G72" s="6">
        <v>60</v>
      </c>
      <c r="H72" s="6">
        <v>75</v>
      </c>
      <c r="I72" s="6">
        <v>42</v>
      </c>
      <c r="J72" s="6"/>
      <c r="K72" s="7">
        <v>56712</v>
      </c>
    </row>
    <row r="73" spans="2:11" x14ac:dyDescent="0.25">
      <c r="B73" s="8" t="s">
        <v>29</v>
      </c>
      <c r="C73" s="6">
        <v>4368</v>
      </c>
      <c r="D73" s="6">
        <v>5</v>
      </c>
      <c r="E73" s="6">
        <v>6</v>
      </c>
      <c r="F73" s="6">
        <v>20</v>
      </c>
      <c r="G73" s="6">
        <v>30</v>
      </c>
      <c r="H73" s="6">
        <v>89</v>
      </c>
      <c r="I73" s="6" t="s">
        <v>33</v>
      </c>
      <c r="J73" s="6"/>
      <c r="K73" s="7">
        <v>50626</v>
      </c>
    </row>
    <row r="74" spans="2:11" x14ac:dyDescent="0.25">
      <c r="B74" s="9" t="s">
        <v>30</v>
      </c>
      <c r="C74" s="10">
        <f t="shared" ref="C74:I74" si="3">(AVERAGE(C54:C72))</f>
        <v>9744.6842105263149</v>
      </c>
      <c r="D74" s="10">
        <f t="shared" si="3"/>
        <v>62059.84210526316</v>
      </c>
      <c r="E74" s="10">
        <f t="shared" si="3"/>
        <v>27366.105263157893</v>
      </c>
      <c r="F74" s="10">
        <f t="shared" si="3"/>
        <v>60.842105263157897</v>
      </c>
      <c r="G74" s="10">
        <f t="shared" si="3"/>
        <v>56.684210526315788</v>
      </c>
      <c r="H74" s="10">
        <f t="shared" si="3"/>
        <v>69.473684210526315</v>
      </c>
      <c r="I74" s="10">
        <f t="shared" si="3"/>
        <v>57</v>
      </c>
      <c r="J74" s="15">
        <v>210726</v>
      </c>
      <c r="K74" s="10">
        <f>(AVERAGE(K54:K72))</f>
        <v>55121.789473684214</v>
      </c>
    </row>
    <row r="75" spans="2:11" x14ac:dyDescent="0.25">
      <c r="B75" s="9" t="s">
        <v>31</v>
      </c>
      <c r="C75" s="11">
        <f>C74*10^-3</f>
        <v>9.7446842105263158</v>
      </c>
      <c r="D75" s="11">
        <f t="shared" ref="D75:K75" si="4">D74*10^-3</f>
        <v>62.059842105263165</v>
      </c>
      <c r="E75" s="11">
        <f t="shared" si="4"/>
        <v>27.366105263157895</v>
      </c>
      <c r="F75" s="11">
        <f t="shared" si="4"/>
        <v>6.0842105263157899E-2</v>
      </c>
      <c r="G75" s="11">
        <f t="shared" si="4"/>
        <v>5.6684210526315788E-2</v>
      </c>
      <c r="H75" s="11">
        <f t="shared" si="4"/>
        <v>6.9473684210526312E-2</v>
      </c>
      <c r="I75" s="11">
        <f t="shared" si="4"/>
        <v>5.7000000000000002E-2</v>
      </c>
      <c r="J75" s="11">
        <f t="shared" si="4"/>
        <v>210.726</v>
      </c>
      <c r="K75" s="11">
        <f t="shared" si="4"/>
        <v>55.121789473684217</v>
      </c>
    </row>
    <row r="78" spans="2:11" x14ac:dyDescent="0.25">
      <c r="B78" s="1" t="s">
        <v>36</v>
      </c>
      <c r="C78" s="2" t="s">
        <v>1</v>
      </c>
      <c r="D78" s="2" t="s">
        <v>2</v>
      </c>
      <c r="E78" s="2" t="s">
        <v>3</v>
      </c>
      <c r="F78" s="2" t="s">
        <v>4</v>
      </c>
      <c r="G78" s="2" t="s">
        <v>5</v>
      </c>
      <c r="H78" s="2" t="s">
        <v>6</v>
      </c>
      <c r="I78" s="2" t="s">
        <v>7</v>
      </c>
      <c r="J78" s="4" t="s">
        <v>8</v>
      </c>
      <c r="K78" s="4" t="s">
        <v>9</v>
      </c>
    </row>
    <row r="79" spans="2:11" x14ac:dyDescent="0.25">
      <c r="B79" s="5" t="s">
        <v>10</v>
      </c>
      <c r="C79" s="6">
        <v>22207</v>
      </c>
      <c r="D79" s="6">
        <v>159009</v>
      </c>
      <c r="E79" s="6">
        <v>114521</v>
      </c>
      <c r="F79" s="6">
        <v>80</v>
      </c>
      <c r="G79" s="6">
        <v>71</v>
      </c>
      <c r="H79" s="6">
        <v>132</v>
      </c>
      <c r="I79" s="6">
        <v>55</v>
      </c>
      <c r="J79" s="7">
        <v>528520</v>
      </c>
      <c r="K79" s="7">
        <v>206957</v>
      </c>
    </row>
    <row r="80" spans="2:11" x14ac:dyDescent="0.25">
      <c r="B80" s="5" t="s">
        <v>11</v>
      </c>
      <c r="C80" s="6">
        <v>22380</v>
      </c>
      <c r="D80" s="6">
        <v>158825</v>
      </c>
      <c r="E80" s="6">
        <v>113830</v>
      </c>
      <c r="F80" s="6">
        <v>91</v>
      </c>
      <c r="G80" s="6">
        <v>77</v>
      </c>
      <c r="H80" s="6">
        <v>106</v>
      </c>
      <c r="I80" s="6">
        <v>56</v>
      </c>
      <c r="J80" s="7"/>
      <c r="K80" s="7">
        <v>217743</v>
      </c>
    </row>
    <row r="81" spans="2:11" x14ac:dyDescent="0.25">
      <c r="B81" s="5" t="s">
        <v>12</v>
      </c>
      <c r="C81" s="6">
        <v>22294</v>
      </c>
      <c r="D81" s="6">
        <v>158831</v>
      </c>
      <c r="E81" s="6">
        <v>115281</v>
      </c>
      <c r="F81" s="6">
        <v>92</v>
      </c>
      <c r="G81" s="6">
        <v>80</v>
      </c>
      <c r="H81" s="6">
        <v>110</v>
      </c>
      <c r="I81" s="6">
        <v>89</v>
      </c>
      <c r="J81" s="7"/>
      <c r="K81" s="7">
        <v>216984</v>
      </c>
    </row>
    <row r="82" spans="2:11" x14ac:dyDescent="0.25">
      <c r="B82" s="5" t="s">
        <v>13</v>
      </c>
      <c r="C82" s="6">
        <v>22159</v>
      </c>
      <c r="D82" s="6"/>
      <c r="E82" s="6">
        <v>112353</v>
      </c>
      <c r="F82" s="6">
        <v>106</v>
      </c>
      <c r="G82" s="6">
        <v>78</v>
      </c>
      <c r="H82" s="6">
        <v>108</v>
      </c>
      <c r="I82" s="6">
        <v>57</v>
      </c>
      <c r="J82" s="7"/>
      <c r="K82" s="7">
        <v>213476</v>
      </c>
    </row>
    <row r="83" spans="2:11" x14ac:dyDescent="0.25">
      <c r="B83" s="5" t="s">
        <v>14</v>
      </c>
      <c r="C83" s="6">
        <v>22266</v>
      </c>
      <c r="D83" s="6"/>
      <c r="E83" s="6">
        <v>125763</v>
      </c>
      <c r="F83" s="6">
        <v>87</v>
      </c>
      <c r="G83" s="6">
        <v>98</v>
      </c>
      <c r="H83" s="6">
        <v>113</v>
      </c>
      <c r="I83" s="6">
        <v>93</v>
      </c>
      <c r="J83" s="7"/>
      <c r="K83" s="7">
        <v>217671</v>
      </c>
    </row>
    <row r="84" spans="2:11" x14ac:dyDescent="0.25">
      <c r="B84" s="5" t="s">
        <v>15</v>
      </c>
      <c r="C84" s="6">
        <v>22285</v>
      </c>
      <c r="D84" s="6"/>
      <c r="E84" s="6">
        <v>117663</v>
      </c>
      <c r="F84" s="6">
        <v>91</v>
      </c>
      <c r="G84" s="6">
        <v>84</v>
      </c>
      <c r="H84" s="6">
        <v>113</v>
      </c>
      <c r="I84" s="6">
        <v>61</v>
      </c>
      <c r="J84" s="7"/>
      <c r="K84" s="7">
        <v>213843</v>
      </c>
    </row>
    <row r="85" spans="2:11" x14ac:dyDescent="0.25">
      <c r="B85" s="5" t="s">
        <v>16</v>
      </c>
      <c r="C85" s="6">
        <v>22382</v>
      </c>
      <c r="D85" s="6"/>
      <c r="E85" s="6">
        <v>118125</v>
      </c>
      <c r="F85" s="6">
        <v>89</v>
      </c>
      <c r="G85" s="6">
        <v>77</v>
      </c>
      <c r="H85" s="6">
        <v>118</v>
      </c>
      <c r="I85" s="6">
        <v>60</v>
      </c>
      <c r="J85" s="7"/>
      <c r="K85" s="7">
        <v>227341</v>
      </c>
    </row>
    <row r="86" spans="2:11" x14ac:dyDescent="0.25">
      <c r="B86" s="5" t="s">
        <v>17</v>
      </c>
      <c r="C86" s="6">
        <v>22607</v>
      </c>
      <c r="D86" s="6"/>
      <c r="E86" s="6">
        <v>117432</v>
      </c>
      <c r="F86" s="6">
        <v>89</v>
      </c>
      <c r="G86" s="6">
        <v>77</v>
      </c>
      <c r="H86" s="6">
        <v>105</v>
      </c>
      <c r="I86" s="6">
        <v>87</v>
      </c>
      <c r="J86" s="7"/>
      <c r="K86" s="7">
        <v>200731</v>
      </c>
    </row>
    <row r="87" spans="2:11" x14ac:dyDescent="0.25">
      <c r="B87" s="5" t="s">
        <v>18</v>
      </c>
      <c r="C87" s="6">
        <v>25091</v>
      </c>
      <c r="D87" s="6"/>
      <c r="E87" s="6">
        <v>119742</v>
      </c>
      <c r="F87" s="6">
        <v>89</v>
      </c>
      <c r="G87" s="6">
        <v>76</v>
      </c>
      <c r="H87" s="6">
        <v>109</v>
      </c>
      <c r="I87" s="6">
        <v>67</v>
      </c>
      <c r="J87" s="7"/>
      <c r="K87" s="7">
        <v>203461</v>
      </c>
    </row>
    <row r="88" spans="2:11" x14ac:dyDescent="0.25">
      <c r="B88" s="5" t="s">
        <v>19</v>
      </c>
      <c r="C88" s="6">
        <v>24510</v>
      </c>
      <c r="D88" s="6"/>
      <c r="E88" s="6">
        <v>118423</v>
      </c>
      <c r="F88" s="6">
        <v>92</v>
      </c>
      <c r="G88" s="6">
        <v>77</v>
      </c>
      <c r="H88" s="6">
        <v>115</v>
      </c>
      <c r="I88" s="6">
        <v>95</v>
      </c>
      <c r="J88" s="7"/>
      <c r="K88" s="7">
        <v>211973</v>
      </c>
    </row>
    <row r="89" spans="2:11" x14ac:dyDescent="0.25">
      <c r="B89" s="5" t="s">
        <v>20</v>
      </c>
      <c r="C89" s="6">
        <v>28966</v>
      </c>
      <c r="D89" s="6"/>
      <c r="E89" s="6">
        <v>118753</v>
      </c>
      <c r="F89" s="6">
        <v>94</v>
      </c>
      <c r="G89" s="6">
        <v>77</v>
      </c>
      <c r="H89" s="6">
        <v>107</v>
      </c>
      <c r="I89" s="6">
        <v>89</v>
      </c>
      <c r="J89" s="7"/>
      <c r="K89" s="7">
        <v>224523</v>
      </c>
    </row>
    <row r="90" spans="2:11" x14ac:dyDescent="0.25">
      <c r="B90" s="5" t="s">
        <v>21</v>
      </c>
      <c r="C90" s="6">
        <v>24519</v>
      </c>
      <c r="D90" s="6"/>
      <c r="E90" s="6">
        <v>114943</v>
      </c>
      <c r="F90" s="6">
        <v>86</v>
      </c>
      <c r="G90" s="6">
        <v>76</v>
      </c>
      <c r="H90" s="6">
        <v>108</v>
      </c>
      <c r="I90" s="6">
        <v>136</v>
      </c>
      <c r="J90" s="7"/>
      <c r="K90" s="7">
        <v>221534</v>
      </c>
    </row>
    <row r="91" spans="2:11" x14ac:dyDescent="0.25">
      <c r="B91" s="5" t="s">
        <v>22</v>
      </c>
      <c r="C91" s="6">
        <v>23752</v>
      </c>
      <c r="D91" s="6"/>
      <c r="E91" s="6">
        <v>113795</v>
      </c>
      <c r="F91" s="6">
        <v>100</v>
      </c>
      <c r="G91" s="6">
        <v>86</v>
      </c>
      <c r="H91" s="6">
        <v>122</v>
      </c>
      <c r="I91" s="6">
        <v>63</v>
      </c>
      <c r="J91" s="7"/>
      <c r="K91" s="7">
        <v>219743</v>
      </c>
    </row>
    <row r="92" spans="2:11" x14ac:dyDescent="0.25">
      <c r="B92" s="5" t="s">
        <v>23</v>
      </c>
      <c r="C92" s="6">
        <v>22258</v>
      </c>
      <c r="D92" s="6"/>
      <c r="E92" s="6">
        <v>112345</v>
      </c>
      <c r="F92" s="6">
        <v>89</v>
      </c>
      <c r="G92" s="6">
        <v>77</v>
      </c>
      <c r="H92" s="6">
        <v>110</v>
      </c>
      <c r="I92" s="6">
        <v>61</v>
      </c>
      <c r="J92" s="7"/>
      <c r="K92" s="7">
        <v>214367</v>
      </c>
    </row>
    <row r="93" spans="2:11" x14ac:dyDescent="0.25">
      <c r="B93" s="5" t="s">
        <v>24</v>
      </c>
      <c r="C93" s="6">
        <v>22232</v>
      </c>
      <c r="D93" s="6"/>
      <c r="E93" s="6">
        <v>116483</v>
      </c>
      <c r="F93" s="6">
        <v>96</v>
      </c>
      <c r="G93" s="6">
        <v>77</v>
      </c>
      <c r="H93" s="6">
        <v>113</v>
      </c>
      <c r="I93" s="6">
        <v>97</v>
      </c>
      <c r="J93" s="7"/>
      <c r="K93" s="7">
        <v>221783</v>
      </c>
    </row>
    <row r="94" spans="2:11" x14ac:dyDescent="0.25">
      <c r="B94" s="5" t="s">
        <v>25</v>
      </c>
      <c r="C94" s="6">
        <v>26351</v>
      </c>
      <c r="D94" s="6"/>
      <c r="E94" s="6">
        <v>111345</v>
      </c>
      <c r="F94" s="6">
        <v>96</v>
      </c>
      <c r="G94" s="6">
        <v>76</v>
      </c>
      <c r="H94" s="6">
        <v>110</v>
      </c>
      <c r="I94" s="6">
        <v>69</v>
      </c>
      <c r="J94" s="7"/>
      <c r="K94" s="7">
        <v>209853</v>
      </c>
    </row>
    <row r="95" spans="2:11" x14ac:dyDescent="0.25">
      <c r="B95" s="5" t="s">
        <v>26</v>
      </c>
      <c r="C95" s="6">
        <v>26344</v>
      </c>
      <c r="D95" s="6"/>
      <c r="E95" s="6">
        <v>117942</v>
      </c>
      <c r="F95" s="6">
        <v>93</v>
      </c>
      <c r="G95" s="6">
        <v>81</v>
      </c>
      <c r="H95" s="6">
        <v>106</v>
      </c>
      <c r="I95" s="6">
        <v>105</v>
      </c>
      <c r="J95" s="7"/>
      <c r="K95" s="7">
        <v>212461</v>
      </c>
    </row>
    <row r="96" spans="2:11" x14ac:dyDescent="0.25">
      <c r="B96" s="5" t="s">
        <v>27</v>
      </c>
      <c r="C96" s="6">
        <v>26886</v>
      </c>
      <c r="D96" s="6"/>
      <c r="E96" s="6">
        <v>118423</v>
      </c>
      <c r="F96" s="6">
        <v>95</v>
      </c>
      <c r="G96" s="6">
        <v>79</v>
      </c>
      <c r="H96" s="6">
        <v>108</v>
      </c>
      <c r="I96" s="6">
        <v>172</v>
      </c>
      <c r="J96" s="7"/>
      <c r="K96" s="7">
        <v>214982</v>
      </c>
    </row>
    <row r="97" spans="2:11" x14ac:dyDescent="0.25">
      <c r="B97" s="5" t="s">
        <v>28</v>
      </c>
      <c r="C97" s="6">
        <v>26262</v>
      </c>
      <c r="D97" s="6"/>
      <c r="E97" s="6">
        <v>112467</v>
      </c>
      <c r="F97" s="6">
        <v>144</v>
      </c>
      <c r="G97" s="6">
        <v>72</v>
      </c>
      <c r="H97" s="6">
        <v>113</v>
      </c>
      <c r="I97" s="6">
        <v>62</v>
      </c>
      <c r="J97" s="7"/>
      <c r="K97" s="7">
        <v>220402</v>
      </c>
    </row>
    <row r="98" spans="2:11" x14ac:dyDescent="0.25">
      <c r="B98" s="8" t="s">
        <v>29</v>
      </c>
      <c r="C98" s="6">
        <v>11431</v>
      </c>
      <c r="D98" s="6">
        <v>10</v>
      </c>
      <c r="E98" s="6">
        <v>18</v>
      </c>
      <c r="F98" s="6">
        <v>42</v>
      </c>
      <c r="G98" s="6">
        <v>48</v>
      </c>
      <c r="H98" s="6">
        <v>121</v>
      </c>
      <c r="I98" s="6" t="s">
        <v>33</v>
      </c>
      <c r="J98" s="7"/>
      <c r="K98" s="7">
        <v>224739</v>
      </c>
    </row>
    <row r="99" spans="2:11" x14ac:dyDescent="0.25">
      <c r="B99" s="9" t="s">
        <v>30</v>
      </c>
      <c r="C99" s="10">
        <f>(AVERAGE(C79:C97))</f>
        <v>23986.894736842107</v>
      </c>
      <c r="D99" s="15">
        <f>(AVERAGE(D79:D81))</f>
        <v>158888.33333333334</v>
      </c>
      <c r="E99" s="10">
        <f>(AVERAGE(E79:E97))</f>
        <v>116296.26315789473</v>
      </c>
      <c r="F99" s="10">
        <f>(AVERAGE(F79:F97))</f>
        <v>94.684210526315795</v>
      </c>
      <c r="G99" s="10">
        <f>(AVERAGE(G79:G97))</f>
        <v>78.736842105263165</v>
      </c>
      <c r="H99" s="13">
        <f>(AVERAGE(H79:H97))</f>
        <v>111.89473684210526</v>
      </c>
      <c r="I99" s="13">
        <f>(AVERAGE(I79:I97))</f>
        <v>82.84210526315789</v>
      </c>
      <c r="J99" s="16">
        <v>528520</v>
      </c>
      <c r="K99" s="13">
        <f>(AVERAGE(K79:K97))</f>
        <v>215254.10526315789</v>
      </c>
    </row>
    <row r="100" spans="2:11" x14ac:dyDescent="0.25">
      <c r="B100" s="9" t="s">
        <v>31</v>
      </c>
      <c r="C100" s="11">
        <f>C99*10^-3</f>
        <v>23.986894736842107</v>
      </c>
      <c r="D100" s="11">
        <f t="shared" ref="D100:K100" si="5">D99*10^-3</f>
        <v>158.88833333333335</v>
      </c>
      <c r="E100" s="11">
        <f t="shared" si="5"/>
        <v>116.29626315789474</v>
      </c>
      <c r="F100" s="11">
        <f t="shared" si="5"/>
        <v>9.4684210526315801E-2</v>
      </c>
      <c r="G100" s="11">
        <f t="shared" si="5"/>
        <v>7.8736842105263161E-2</v>
      </c>
      <c r="H100" s="11">
        <f t="shared" si="5"/>
        <v>0.11189473684210527</v>
      </c>
      <c r="I100" s="11">
        <f t="shared" si="5"/>
        <v>8.2842105263157897E-2</v>
      </c>
      <c r="J100" s="11">
        <f t="shared" si="5"/>
        <v>528.52</v>
      </c>
      <c r="K100" s="11">
        <f t="shared" si="5"/>
        <v>215.2541052631579</v>
      </c>
    </row>
    <row r="103" spans="2:11" x14ac:dyDescent="0.25">
      <c r="B103" s="1" t="s">
        <v>37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3" t="s">
        <v>8</v>
      </c>
      <c r="K103" s="3" t="s">
        <v>9</v>
      </c>
    </row>
    <row r="104" spans="2:11" x14ac:dyDescent="0.25">
      <c r="B104" s="5" t="s">
        <v>10</v>
      </c>
      <c r="C104" s="6">
        <v>32665</v>
      </c>
      <c r="D104" s="6">
        <v>229800</v>
      </c>
      <c r="E104" s="6">
        <v>200443</v>
      </c>
      <c r="F104" s="6">
        <v>98</v>
      </c>
      <c r="G104" s="6">
        <v>88</v>
      </c>
      <c r="H104" s="6">
        <v>135</v>
      </c>
      <c r="I104" s="6">
        <v>78</v>
      </c>
      <c r="J104" s="6"/>
      <c r="K104" s="6">
        <v>116071</v>
      </c>
    </row>
    <row r="105" spans="2:11" x14ac:dyDescent="0.25">
      <c r="B105" s="5" t="s">
        <v>11</v>
      </c>
      <c r="C105" s="6">
        <v>33432</v>
      </c>
      <c r="D105" s="6">
        <v>229285</v>
      </c>
      <c r="E105" s="6">
        <v>153267</v>
      </c>
      <c r="F105" s="6">
        <v>106</v>
      </c>
      <c r="G105" s="6">
        <v>89</v>
      </c>
      <c r="H105" s="6">
        <v>119</v>
      </c>
      <c r="I105" s="6">
        <v>80</v>
      </c>
      <c r="J105" s="6"/>
      <c r="K105" s="6">
        <v>140311</v>
      </c>
    </row>
    <row r="106" spans="2:11" x14ac:dyDescent="0.25">
      <c r="B106" s="5" t="s">
        <v>12</v>
      </c>
      <c r="C106" s="6">
        <v>32472</v>
      </c>
      <c r="D106" s="6">
        <v>228446</v>
      </c>
      <c r="E106" s="6">
        <v>155483</v>
      </c>
      <c r="F106" s="6">
        <v>104</v>
      </c>
      <c r="G106" s="6">
        <v>89</v>
      </c>
      <c r="H106" s="6">
        <v>129</v>
      </c>
      <c r="I106" s="6">
        <v>97</v>
      </c>
      <c r="J106" s="6"/>
      <c r="K106" s="6">
        <v>115906</v>
      </c>
    </row>
    <row r="107" spans="2:11" x14ac:dyDescent="0.25">
      <c r="B107" s="5" t="s">
        <v>13</v>
      </c>
      <c r="C107" s="6">
        <v>33303</v>
      </c>
      <c r="D107" s="6"/>
      <c r="E107" s="6"/>
      <c r="F107" s="6">
        <v>99</v>
      </c>
      <c r="G107" s="6">
        <v>97</v>
      </c>
      <c r="H107" s="6">
        <v>132</v>
      </c>
      <c r="I107" s="6">
        <v>115</v>
      </c>
      <c r="J107" s="6"/>
      <c r="K107" s="6">
        <v>131286</v>
      </c>
    </row>
    <row r="108" spans="2:11" x14ac:dyDescent="0.25">
      <c r="B108" s="5" t="s">
        <v>14</v>
      </c>
      <c r="C108" s="6">
        <v>34209</v>
      </c>
      <c r="D108" s="6"/>
      <c r="E108" s="6"/>
      <c r="F108" s="6">
        <v>131</v>
      </c>
      <c r="G108" s="6">
        <v>91</v>
      </c>
      <c r="H108" s="6">
        <v>139</v>
      </c>
      <c r="I108" s="6">
        <v>97</v>
      </c>
      <c r="J108" s="6"/>
      <c r="K108" s="6">
        <v>120164</v>
      </c>
    </row>
    <row r="109" spans="2:11" x14ac:dyDescent="0.25">
      <c r="B109" s="5" t="s">
        <v>15</v>
      </c>
      <c r="C109" s="6">
        <v>33008</v>
      </c>
      <c r="D109" s="6"/>
      <c r="E109" s="6"/>
      <c r="F109" s="6">
        <v>112</v>
      </c>
      <c r="G109" s="6">
        <v>88</v>
      </c>
      <c r="H109" s="6">
        <v>131</v>
      </c>
      <c r="I109" s="6">
        <v>81</v>
      </c>
      <c r="J109" s="6"/>
      <c r="K109" s="6">
        <v>124893</v>
      </c>
    </row>
    <row r="110" spans="2:11" x14ac:dyDescent="0.25">
      <c r="B110" s="5" t="s">
        <v>16</v>
      </c>
      <c r="C110" s="6">
        <v>33557</v>
      </c>
      <c r="D110" s="6"/>
      <c r="E110" s="6"/>
      <c r="F110" s="6">
        <v>111</v>
      </c>
      <c r="G110" s="6">
        <v>91</v>
      </c>
      <c r="H110" s="6">
        <v>123</v>
      </c>
      <c r="I110" s="6">
        <v>68</v>
      </c>
      <c r="J110" s="6"/>
      <c r="K110" s="6">
        <v>110423</v>
      </c>
    </row>
    <row r="111" spans="2:11" x14ac:dyDescent="0.25">
      <c r="B111" s="5" t="s">
        <v>17</v>
      </c>
      <c r="C111" s="6">
        <v>32545</v>
      </c>
      <c r="D111" s="6"/>
      <c r="E111" s="6"/>
      <c r="F111" s="6">
        <v>103</v>
      </c>
      <c r="G111" s="6">
        <v>90</v>
      </c>
      <c r="H111" s="6">
        <v>133</v>
      </c>
      <c r="I111" s="6">
        <v>133</v>
      </c>
      <c r="J111" s="6"/>
      <c r="K111" s="6">
        <v>107832</v>
      </c>
    </row>
    <row r="112" spans="2:11" x14ac:dyDescent="0.25">
      <c r="B112" s="5" t="s">
        <v>18</v>
      </c>
      <c r="C112" s="6">
        <v>32556</v>
      </c>
      <c r="D112" s="6"/>
      <c r="E112" s="6"/>
      <c r="F112" s="6">
        <v>105</v>
      </c>
      <c r="G112" s="6">
        <v>136</v>
      </c>
      <c r="H112" s="6">
        <v>129</v>
      </c>
      <c r="I112" s="6">
        <v>96</v>
      </c>
      <c r="J112" s="6"/>
      <c r="K112" s="6">
        <v>112462</v>
      </c>
    </row>
    <row r="113" spans="2:11" x14ac:dyDescent="0.25">
      <c r="B113" s="5" t="s">
        <v>19</v>
      </c>
      <c r="C113" s="6">
        <v>33068</v>
      </c>
      <c r="D113" s="6"/>
      <c r="E113" s="6"/>
      <c r="F113" s="6">
        <v>105</v>
      </c>
      <c r="G113" s="6">
        <v>92</v>
      </c>
      <c r="H113" s="6">
        <v>125</v>
      </c>
      <c r="I113" s="6">
        <v>69</v>
      </c>
      <c r="J113" s="6"/>
      <c r="K113" s="6">
        <v>102495</v>
      </c>
    </row>
    <row r="114" spans="2:11" x14ac:dyDescent="0.25">
      <c r="B114" s="5" t="s">
        <v>20</v>
      </c>
      <c r="C114" s="6">
        <v>32992</v>
      </c>
      <c r="D114" s="6"/>
      <c r="E114" s="6"/>
      <c r="F114" s="6">
        <v>122</v>
      </c>
      <c r="G114" s="6">
        <v>89</v>
      </c>
      <c r="H114" s="6">
        <v>122</v>
      </c>
      <c r="I114" s="6">
        <v>77</v>
      </c>
      <c r="J114" s="6"/>
      <c r="K114" s="6">
        <v>100412</v>
      </c>
    </row>
    <row r="115" spans="2:11" x14ac:dyDescent="0.25">
      <c r="B115" s="5" t="s">
        <v>21</v>
      </c>
      <c r="C115" s="6">
        <v>33280</v>
      </c>
      <c r="D115" s="6"/>
      <c r="E115" s="6"/>
      <c r="F115" s="6">
        <v>116</v>
      </c>
      <c r="G115" s="6">
        <v>88</v>
      </c>
      <c r="H115" s="6">
        <v>135</v>
      </c>
      <c r="I115" s="6">
        <v>89</v>
      </c>
      <c r="J115" s="6"/>
      <c r="K115" s="6">
        <v>126743</v>
      </c>
    </row>
    <row r="116" spans="2:11" x14ac:dyDescent="0.25">
      <c r="B116" s="5" t="s">
        <v>22</v>
      </c>
      <c r="C116" s="6">
        <v>32520</v>
      </c>
      <c r="D116" s="6"/>
      <c r="E116" s="6"/>
      <c r="F116" s="6">
        <v>103</v>
      </c>
      <c r="G116" s="6">
        <v>94</v>
      </c>
      <c r="H116" s="6">
        <v>136</v>
      </c>
      <c r="I116" s="6">
        <v>77</v>
      </c>
      <c r="J116" s="6"/>
      <c r="K116" s="6">
        <v>106973</v>
      </c>
    </row>
    <row r="117" spans="2:11" x14ac:dyDescent="0.25">
      <c r="B117" s="5" t="s">
        <v>23</v>
      </c>
      <c r="C117" s="6">
        <v>32600</v>
      </c>
      <c r="D117" s="6"/>
      <c r="E117" s="6"/>
      <c r="F117" s="6">
        <v>109</v>
      </c>
      <c r="G117" s="6">
        <v>92</v>
      </c>
      <c r="H117" s="6">
        <v>127</v>
      </c>
      <c r="I117" s="6">
        <v>93</v>
      </c>
      <c r="J117" s="6"/>
      <c r="K117" s="6">
        <v>128420</v>
      </c>
    </row>
    <row r="118" spans="2:11" x14ac:dyDescent="0.25">
      <c r="B118" s="5" t="s">
        <v>24</v>
      </c>
      <c r="C118" s="6">
        <v>32648</v>
      </c>
      <c r="D118" s="6"/>
      <c r="E118" s="6"/>
      <c r="F118" s="6">
        <v>102</v>
      </c>
      <c r="G118" s="6">
        <v>93</v>
      </c>
      <c r="H118" s="6">
        <v>130</v>
      </c>
      <c r="I118" s="6">
        <v>62</v>
      </c>
      <c r="J118" s="6"/>
      <c r="K118" s="6">
        <v>149512</v>
      </c>
    </row>
    <row r="119" spans="2:11" x14ac:dyDescent="0.25">
      <c r="B119" s="5" t="s">
        <v>25</v>
      </c>
      <c r="C119" s="6">
        <v>33140</v>
      </c>
      <c r="D119" s="6"/>
      <c r="E119" s="6"/>
      <c r="F119" s="6">
        <v>105</v>
      </c>
      <c r="G119" s="6">
        <v>91</v>
      </c>
      <c r="H119" s="6">
        <v>128</v>
      </c>
      <c r="I119" s="6">
        <v>103</v>
      </c>
      <c r="J119" s="6"/>
      <c r="K119" s="6">
        <v>124576</v>
      </c>
    </row>
    <row r="120" spans="2:11" x14ac:dyDescent="0.25">
      <c r="B120" s="5" t="s">
        <v>26</v>
      </c>
      <c r="C120" s="6">
        <v>33390</v>
      </c>
      <c r="D120" s="6"/>
      <c r="E120" s="6"/>
      <c r="F120" s="6">
        <v>100</v>
      </c>
      <c r="G120" s="6">
        <v>92</v>
      </c>
      <c r="H120" s="6">
        <v>138</v>
      </c>
      <c r="I120" s="6">
        <v>66</v>
      </c>
      <c r="J120" s="6"/>
      <c r="K120" s="6">
        <v>104371</v>
      </c>
    </row>
    <row r="121" spans="2:11" x14ac:dyDescent="0.25">
      <c r="B121" s="5" t="s">
        <v>27</v>
      </c>
      <c r="C121" s="6">
        <v>32906</v>
      </c>
      <c r="D121" s="6"/>
      <c r="E121" s="6"/>
      <c r="F121" s="6">
        <v>115</v>
      </c>
      <c r="G121" s="6">
        <v>93</v>
      </c>
      <c r="H121" s="6">
        <v>137</v>
      </c>
      <c r="I121" s="6">
        <v>92</v>
      </c>
      <c r="J121" s="6"/>
      <c r="K121" s="6">
        <v>127843</v>
      </c>
    </row>
    <row r="122" spans="2:11" x14ac:dyDescent="0.25">
      <c r="B122" s="5" t="s">
        <v>28</v>
      </c>
      <c r="C122" s="6">
        <v>33376</v>
      </c>
      <c r="D122" s="6"/>
      <c r="E122" s="6"/>
      <c r="F122" s="6">
        <v>124</v>
      </c>
      <c r="G122" s="6">
        <v>92</v>
      </c>
      <c r="H122" s="6">
        <v>128</v>
      </c>
      <c r="I122" s="6">
        <v>65</v>
      </c>
      <c r="J122" s="6"/>
      <c r="K122" s="6">
        <v>110410</v>
      </c>
    </row>
    <row r="123" spans="2:11" x14ac:dyDescent="0.25">
      <c r="B123" s="8" t="s">
        <v>29</v>
      </c>
      <c r="C123" s="6">
        <v>14357</v>
      </c>
      <c r="D123" s="6">
        <v>23</v>
      </c>
      <c r="E123" s="6">
        <v>19</v>
      </c>
      <c r="F123" s="6">
        <v>44</v>
      </c>
      <c r="G123" s="6">
        <v>131</v>
      </c>
      <c r="H123" s="6">
        <v>148</v>
      </c>
      <c r="I123" s="6" t="s">
        <v>33</v>
      </c>
      <c r="J123" s="6"/>
      <c r="K123" s="6">
        <v>75761</v>
      </c>
    </row>
    <row r="124" spans="2:11" x14ac:dyDescent="0.25">
      <c r="B124" s="9" t="s">
        <v>30</v>
      </c>
      <c r="C124" s="10">
        <f>(AVERAGE(C104:C122))</f>
        <v>33035.105263157893</v>
      </c>
      <c r="D124" s="10">
        <f>(AVERAGE(D104:D106))</f>
        <v>229177</v>
      </c>
      <c r="E124" s="10">
        <f>(AVERAGE(E104:E106))</f>
        <v>169731</v>
      </c>
      <c r="F124" s="10">
        <f>(AVERAGE(F104:F122))</f>
        <v>108.94736842105263</v>
      </c>
      <c r="G124" s="10">
        <f>(AVERAGE(G104:G122))</f>
        <v>93.421052631578945</v>
      </c>
      <c r="H124" s="10">
        <f>(AVERAGE(H104:H122))</f>
        <v>130.31578947368422</v>
      </c>
      <c r="I124" s="10">
        <f>(AVERAGE(I104:I122))</f>
        <v>86.21052631578948</v>
      </c>
      <c r="J124" s="10" t="s">
        <v>34</v>
      </c>
      <c r="K124" s="10">
        <f>(AVERAGE(K104:K122))</f>
        <v>119005.42105263157</v>
      </c>
    </row>
    <row r="125" spans="2:11" x14ac:dyDescent="0.25">
      <c r="B125" s="9" t="s">
        <v>31</v>
      </c>
      <c r="C125" s="11">
        <f>C124*10^-3</f>
        <v>33.035105263157895</v>
      </c>
      <c r="D125" s="11">
        <f t="shared" ref="D125:I125" si="6">D124*10^-3</f>
        <v>229.17699999999999</v>
      </c>
      <c r="E125" s="11">
        <f t="shared" si="6"/>
        <v>169.73099999999999</v>
      </c>
      <c r="F125" s="11">
        <f t="shared" si="6"/>
        <v>0.10894736842105263</v>
      </c>
      <c r="G125" s="11">
        <f t="shared" si="6"/>
        <v>9.3421052631578946E-2</v>
      </c>
      <c r="H125" s="11">
        <f t="shared" si="6"/>
        <v>0.13031578947368422</v>
      </c>
      <c r="I125" s="11">
        <f t="shared" si="6"/>
        <v>8.6210526315789487E-2</v>
      </c>
      <c r="J125" s="11" t="s">
        <v>34</v>
      </c>
      <c r="K125" s="11">
        <f t="shared" ref="K125" si="7">K124*10^-3</f>
        <v>119.00542105263158</v>
      </c>
    </row>
    <row r="128" spans="2:11" x14ac:dyDescent="0.25">
      <c r="B128" s="17" t="s">
        <v>38</v>
      </c>
      <c r="C128" s="18"/>
      <c r="D128" s="18"/>
      <c r="E128" s="18"/>
      <c r="F128" s="18"/>
      <c r="G128" s="18"/>
      <c r="H128" s="18"/>
      <c r="I128" s="18"/>
      <c r="J128" s="18"/>
      <c r="K128" s="19"/>
    </row>
    <row r="129" spans="2:11" x14ac:dyDescent="0.25">
      <c r="B129" s="20" t="s">
        <v>39</v>
      </c>
      <c r="C129" s="2" t="s">
        <v>1</v>
      </c>
      <c r="D129" s="2" t="s">
        <v>2</v>
      </c>
      <c r="E129" s="2" t="s">
        <v>3</v>
      </c>
      <c r="F129" s="2" t="s">
        <v>4</v>
      </c>
      <c r="G129" s="2" t="s">
        <v>5</v>
      </c>
      <c r="H129" s="2" t="s">
        <v>6</v>
      </c>
      <c r="I129" s="2" t="s">
        <v>7</v>
      </c>
      <c r="J129" s="4" t="s">
        <v>8</v>
      </c>
      <c r="K129" s="4" t="s">
        <v>9</v>
      </c>
    </row>
    <row r="130" spans="2:11" x14ac:dyDescent="0.25">
      <c r="B130" s="21">
        <v>10000</v>
      </c>
      <c r="C130" s="6">
        <v>100000</v>
      </c>
      <c r="D130" s="6">
        <v>100000</v>
      </c>
      <c r="E130" s="6">
        <v>100000</v>
      </c>
      <c r="F130" s="22">
        <f>(B130^1.16)</f>
        <v>43651.583224016598</v>
      </c>
      <c r="G130" s="10">
        <f>B130*LOG(B130)*10^-3</f>
        <v>40</v>
      </c>
      <c r="H130" s="13">
        <f>40000*10^-3</f>
        <v>40</v>
      </c>
      <c r="I130" s="13">
        <v>40</v>
      </c>
      <c r="J130" s="7">
        <f>B130^3*LOG(B130)*10^-3</f>
        <v>4000000000</v>
      </c>
      <c r="K130" s="13">
        <v>40</v>
      </c>
    </row>
    <row r="131" spans="2:11" x14ac:dyDescent="0.25">
      <c r="B131" s="21">
        <v>40000</v>
      </c>
      <c r="C131" s="6">
        <v>1600000</v>
      </c>
      <c r="D131" s="6">
        <v>1600000</v>
      </c>
      <c r="E131" s="6">
        <v>1600000</v>
      </c>
      <c r="F131" s="22">
        <f t="shared" ref="F131:F133" si="8">(B131^1.16)</f>
        <v>217966.41938584374</v>
      </c>
      <c r="G131" s="10">
        <f t="shared" ref="G131:G134" si="9">B131*LOG(B131)*10^-3</f>
        <v>184.08239965311853</v>
      </c>
      <c r="H131" s="13">
        <f>184082.399653119*10^-3</f>
        <v>184.08239965311901</v>
      </c>
      <c r="I131" s="13">
        <f>184082.399653119*10^-3</f>
        <v>184.08239965311901</v>
      </c>
      <c r="J131" s="7">
        <f t="shared" ref="J131:J134" si="10">B131^3*LOG(B131)*10^-3</f>
        <v>294531839444.98962</v>
      </c>
      <c r="K131" s="13">
        <f>184082.399653119*10^-3</f>
        <v>184.08239965311901</v>
      </c>
    </row>
    <row r="132" spans="2:11" x14ac:dyDescent="0.25">
      <c r="B132" s="21">
        <v>100000</v>
      </c>
      <c r="C132" s="6">
        <v>10000000</v>
      </c>
      <c r="D132" s="6">
        <v>10000000</v>
      </c>
      <c r="E132" s="6">
        <v>10000000</v>
      </c>
      <c r="F132" s="22">
        <f t="shared" si="8"/>
        <v>630957.34448019299</v>
      </c>
      <c r="G132" s="10">
        <f t="shared" si="9"/>
        <v>500</v>
      </c>
      <c r="H132" s="13">
        <f>500000*10^-3</f>
        <v>500</v>
      </c>
      <c r="I132" s="13">
        <f>500000*10^-3</f>
        <v>500</v>
      </c>
      <c r="J132" s="7">
        <f t="shared" si="10"/>
        <v>5000000000000</v>
      </c>
      <c r="K132" s="13">
        <f>500000*10^-3</f>
        <v>500</v>
      </c>
    </row>
    <row r="133" spans="2:11" x14ac:dyDescent="0.25">
      <c r="B133" s="21">
        <v>150000</v>
      </c>
      <c r="C133" s="6">
        <v>22500000</v>
      </c>
      <c r="D133" s="6">
        <v>22500000</v>
      </c>
      <c r="E133" s="6">
        <v>22500000</v>
      </c>
      <c r="F133" s="22">
        <f t="shared" si="8"/>
        <v>1009870.9059638636</v>
      </c>
      <c r="G133" s="10">
        <f t="shared" si="9"/>
        <v>776.41368885835232</v>
      </c>
      <c r="H133" s="13">
        <f>776413.688858352*10^-3</f>
        <v>776.41368885835209</v>
      </c>
      <c r="I133" s="13">
        <f>776413.688858352*10^-3</f>
        <v>776.41368885835209</v>
      </c>
      <c r="J133" s="7">
        <f t="shared" si="10"/>
        <v>17469307999312.924</v>
      </c>
      <c r="K133" s="13">
        <f>776413.688858352*10^-3</f>
        <v>776.41368885835209</v>
      </c>
    </row>
    <row r="134" spans="2:11" x14ac:dyDescent="0.25">
      <c r="B134" s="21">
        <v>180000</v>
      </c>
      <c r="C134" s="6">
        <v>32400000</v>
      </c>
      <c r="D134" s="6">
        <v>32400000</v>
      </c>
      <c r="E134" s="6">
        <v>32400000</v>
      </c>
      <c r="F134" s="22">
        <f>(B134^1.16)</f>
        <v>1247717.0390229735</v>
      </c>
      <c r="G134" s="10">
        <f t="shared" si="9"/>
        <v>945.94905091859516</v>
      </c>
      <c r="H134" s="13">
        <f>945949.050918595*10^-3</f>
        <v>945.94905091859505</v>
      </c>
      <c r="I134" s="13">
        <f>945949.050918595*10^-3</f>
        <v>945.94905091859505</v>
      </c>
      <c r="J134" s="7">
        <f t="shared" si="10"/>
        <v>30648749249762.484</v>
      </c>
      <c r="K134" s="13">
        <f>945949.050918595*10^-3</f>
        <v>945.94905091859505</v>
      </c>
    </row>
    <row r="135" spans="2:11" x14ac:dyDescent="0.25">
      <c r="C135" t="s">
        <v>52</v>
      </c>
      <c r="D135" t="s">
        <v>52</v>
      </c>
      <c r="E135" s="23" t="s">
        <v>52</v>
      </c>
      <c r="F135" s="23" t="s">
        <v>53</v>
      </c>
      <c r="G135" s="23" t="s">
        <v>51</v>
      </c>
      <c r="H135" s="14" t="s">
        <v>51</v>
      </c>
      <c r="I135" s="14" t="s">
        <v>51</v>
      </c>
      <c r="J135" s="14" t="s">
        <v>50</v>
      </c>
      <c r="K135" s="14" t="s">
        <v>51</v>
      </c>
    </row>
    <row r="138" spans="2:11" x14ac:dyDescent="0.25">
      <c r="B138" s="24"/>
      <c r="C138" s="18"/>
      <c r="D138" s="18"/>
      <c r="E138" s="18"/>
      <c r="F138" s="18"/>
      <c r="G138" s="18" t="s">
        <v>40</v>
      </c>
      <c r="H138" s="18"/>
      <c r="I138" s="18"/>
      <c r="J138" s="18"/>
      <c r="K138" s="19"/>
    </row>
    <row r="139" spans="2:11" x14ac:dyDescent="0.25">
      <c r="B139" s="25" t="s">
        <v>39</v>
      </c>
      <c r="C139" s="2" t="s">
        <v>1</v>
      </c>
      <c r="D139" s="2" t="s">
        <v>2</v>
      </c>
      <c r="E139" s="2" t="s">
        <v>3</v>
      </c>
      <c r="F139" s="2" t="s">
        <v>4</v>
      </c>
      <c r="G139" s="2" t="s">
        <v>5</v>
      </c>
      <c r="H139" s="2" t="s">
        <v>6</v>
      </c>
      <c r="I139" s="2" t="s">
        <v>7</v>
      </c>
      <c r="J139" s="4" t="s">
        <v>8</v>
      </c>
      <c r="K139" s="4" t="s">
        <v>9</v>
      </c>
    </row>
    <row r="140" spans="2:11" x14ac:dyDescent="0.25">
      <c r="B140" s="21">
        <v>10000</v>
      </c>
      <c r="C140" s="13">
        <v>0.18968421052631579</v>
      </c>
      <c r="D140" s="13">
        <v>0.57626315789473692</v>
      </c>
      <c r="E140" s="10">
        <v>0.10715789473684212</v>
      </c>
      <c r="F140" s="10">
        <v>5.421052631578948E-3</v>
      </c>
      <c r="G140" s="10">
        <v>4.5789473684210522E-3</v>
      </c>
      <c r="H140" s="13">
        <v>1.2105263157894737E-2</v>
      </c>
      <c r="I140" s="13">
        <v>5.1052631578947369E-3</v>
      </c>
      <c r="J140" s="13">
        <v>10.614526315789474</v>
      </c>
      <c r="K140" s="13">
        <v>0.81600000000000006</v>
      </c>
    </row>
    <row r="141" spans="2:11" x14ac:dyDescent="0.25">
      <c r="B141" s="21">
        <v>40000</v>
      </c>
      <c r="C141" s="13">
        <v>1.5732631578947369</v>
      </c>
      <c r="D141" s="13">
        <v>9.4782631578947374</v>
      </c>
      <c r="E141" s="10">
        <v>1.7472631578947369</v>
      </c>
      <c r="F141" s="10">
        <v>3.5789473684210531E-2</v>
      </c>
      <c r="G141" s="10">
        <v>2.0421052631578947E-2</v>
      </c>
      <c r="H141" s="13">
        <v>3.5947368421052631E-2</v>
      </c>
      <c r="I141" s="13">
        <v>2.0947368421052631E-2</v>
      </c>
      <c r="J141" s="13">
        <v>250.5922105263158</v>
      </c>
      <c r="K141" s="13">
        <v>9.6292105263157897</v>
      </c>
    </row>
    <row r="142" spans="2:11" x14ac:dyDescent="0.25">
      <c r="B142" s="21">
        <v>100000</v>
      </c>
      <c r="C142" s="13">
        <v>9.7446842105263158</v>
      </c>
      <c r="D142" s="13">
        <v>62.059842105263165</v>
      </c>
      <c r="E142" s="10">
        <v>27.366105263157895</v>
      </c>
      <c r="F142" s="10">
        <v>6.0842105263157899E-2</v>
      </c>
      <c r="G142" s="10">
        <v>5.6684210526315788E-2</v>
      </c>
      <c r="H142" s="13">
        <v>6.9473684210526312E-2</v>
      </c>
      <c r="I142" s="13">
        <v>5.7000000000000002E-2</v>
      </c>
      <c r="J142" s="13">
        <v>210.726</v>
      </c>
      <c r="K142" s="13">
        <v>55.121789473684217</v>
      </c>
    </row>
    <row r="143" spans="2:11" x14ac:dyDescent="0.25">
      <c r="B143" s="21">
        <v>150000</v>
      </c>
      <c r="C143" s="10">
        <v>23.986894736842107</v>
      </c>
      <c r="D143" s="10">
        <v>158.88833333333335</v>
      </c>
      <c r="E143" s="10">
        <v>116.29626315789474</v>
      </c>
      <c r="F143" s="10">
        <v>9.4684210526315801E-2</v>
      </c>
      <c r="G143" s="10">
        <v>7.8736842105263161E-2</v>
      </c>
      <c r="H143" s="13">
        <v>0.11189473684210527</v>
      </c>
      <c r="I143" s="13">
        <v>8.2842105263157897E-2</v>
      </c>
      <c r="J143" s="13">
        <v>528.52</v>
      </c>
      <c r="K143" s="13">
        <v>215.2541052631579</v>
      </c>
    </row>
    <row r="144" spans="2:11" x14ac:dyDescent="0.25">
      <c r="B144" s="21">
        <v>180000</v>
      </c>
      <c r="C144" s="13">
        <v>33.035105263157895</v>
      </c>
      <c r="D144" s="13">
        <v>229.17699999999999</v>
      </c>
      <c r="E144" s="13">
        <v>169.73099999999999</v>
      </c>
      <c r="F144" s="13">
        <v>0.10894736842105263</v>
      </c>
      <c r="G144" s="13">
        <v>9.3421052631578946E-2</v>
      </c>
      <c r="H144" s="13">
        <v>0.13031578947368422</v>
      </c>
      <c r="I144" s="13">
        <v>8.6210526315789487E-2</v>
      </c>
      <c r="J144" s="13" t="s">
        <v>34</v>
      </c>
      <c r="K144" s="13">
        <v>119.00542105263158</v>
      </c>
    </row>
    <row r="149" spans="2:14" x14ac:dyDescent="0.25">
      <c r="M149" s="24" t="s">
        <v>47</v>
      </c>
      <c r="N149" s="19"/>
    </row>
    <row r="150" spans="2:14" x14ac:dyDescent="0.25">
      <c r="C150" s="24" t="s">
        <v>41</v>
      </c>
      <c r="D150" s="19"/>
      <c r="L150" s="20" t="s">
        <v>39</v>
      </c>
      <c r="M150" s="2" t="s">
        <v>42</v>
      </c>
      <c r="N150" s="2" t="s">
        <v>43</v>
      </c>
    </row>
    <row r="151" spans="2:14" x14ac:dyDescent="0.25">
      <c r="B151" s="20" t="s">
        <v>39</v>
      </c>
      <c r="C151" s="2" t="s">
        <v>42</v>
      </c>
      <c r="D151" s="2" t="s">
        <v>43</v>
      </c>
      <c r="L151" s="21">
        <v>10000</v>
      </c>
      <c r="M151" s="22">
        <v>40</v>
      </c>
      <c r="N151" s="10">
        <v>4.5789473684210522E-3</v>
      </c>
    </row>
    <row r="152" spans="2:14" x14ac:dyDescent="0.25">
      <c r="B152" s="21">
        <v>10000</v>
      </c>
      <c r="C152" s="6">
        <v>100000</v>
      </c>
      <c r="D152" s="13">
        <v>0.18968421052631579</v>
      </c>
      <c r="L152" s="21">
        <v>40000</v>
      </c>
      <c r="M152" s="22">
        <v>184.08239965311853</v>
      </c>
      <c r="N152" s="10">
        <v>2.0421052631578947E-2</v>
      </c>
    </row>
    <row r="153" spans="2:14" x14ac:dyDescent="0.25">
      <c r="B153" s="21">
        <v>40000</v>
      </c>
      <c r="C153" s="6">
        <v>1600000</v>
      </c>
      <c r="D153" s="13">
        <v>1.5732631578947369</v>
      </c>
      <c r="L153" s="21">
        <v>100000</v>
      </c>
      <c r="M153" s="22">
        <v>500</v>
      </c>
      <c r="N153" s="10">
        <v>5.6684210526315788E-2</v>
      </c>
    </row>
    <row r="154" spans="2:14" x14ac:dyDescent="0.25">
      <c r="B154" s="21">
        <v>100000</v>
      </c>
      <c r="C154" s="6">
        <v>10000000</v>
      </c>
      <c r="D154" s="13">
        <v>9.7446842105263158</v>
      </c>
      <c r="L154" s="21">
        <v>150000</v>
      </c>
      <c r="M154" s="22">
        <v>776.41368885835232</v>
      </c>
      <c r="N154" s="10">
        <v>7.8736842105263161E-2</v>
      </c>
    </row>
    <row r="155" spans="2:14" x14ac:dyDescent="0.25">
      <c r="B155" s="21">
        <v>150000</v>
      </c>
      <c r="C155" s="6">
        <v>22500000</v>
      </c>
      <c r="D155" s="10">
        <v>23.986894736842107</v>
      </c>
      <c r="L155" s="21">
        <v>180000</v>
      </c>
      <c r="M155" s="22">
        <v>945.94905091859516</v>
      </c>
      <c r="N155" s="13">
        <v>9.3421052631578946E-2</v>
      </c>
    </row>
    <row r="156" spans="2:14" x14ac:dyDescent="0.25">
      <c r="B156" s="21">
        <v>180000</v>
      </c>
      <c r="C156" s="6">
        <v>32400000</v>
      </c>
      <c r="D156" s="13">
        <v>33.035105263157895</v>
      </c>
    </row>
    <row r="164" spans="2:14" x14ac:dyDescent="0.25">
      <c r="M164" s="24" t="s">
        <v>48</v>
      </c>
      <c r="N164" s="19"/>
    </row>
    <row r="165" spans="2:14" x14ac:dyDescent="0.25">
      <c r="C165" s="24" t="s">
        <v>44</v>
      </c>
      <c r="D165" s="19"/>
      <c r="L165" s="20" t="s">
        <v>39</v>
      </c>
      <c r="M165" s="2" t="s">
        <v>42</v>
      </c>
      <c r="N165" s="2" t="s">
        <v>43</v>
      </c>
    </row>
    <row r="166" spans="2:14" x14ac:dyDescent="0.25">
      <c r="B166" s="20" t="s">
        <v>39</v>
      </c>
      <c r="C166" s="2" t="s">
        <v>42</v>
      </c>
      <c r="D166" s="2" t="s">
        <v>43</v>
      </c>
      <c r="L166" s="21">
        <v>10000</v>
      </c>
      <c r="M166" s="22">
        <v>40</v>
      </c>
      <c r="N166" s="10">
        <v>1.2105263157894737E-2</v>
      </c>
    </row>
    <row r="167" spans="2:14" x14ac:dyDescent="0.25">
      <c r="B167" s="21">
        <v>10000</v>
      </c>
      <c r="C167" s="6">
        <v>100000</v>
      </c>
      <c r="D167" s="13">
        <v>0.57626315789473692</v>
      </c>
      <c r="L167" s="21">
        <v>40000</v>
      </c>
      <c r="M167" s="22">
        <v>184.08239965311853</v>
      </c>
      <c r="N167" s="10">
        <v>3.5947368421052631E-2</v>
      </c>
    </row>
    <row r="168" spans="2:14" x14ac:dyDescent="0.25">
      <c r="B168" s="21">
        <v>40000</v>
      </c>
      <c r="C168" s="6">
        <v>1600000</v>
      </c>
      <c r="D168" s="13">
        <v>9.4782631578947374</v>
      </c>
      <c r="L168" s="21">
        <v>100000</v>
      </c>
      <c r="M168" s="22">
        <v>500</v>
      </c>
      <c r="N168" s="10">
        <v>6.9473684210526312E-2</v>
      </c>
    </row>
    <row r="169" spans="2:14" x14ac:dyDescent="0.25">
      <c r="B169" s="21">
        <v>100000</v>
      </c>
      <c r="C169" s="6">
        <v>10000000</v>
      </c>
      <c r="D169" s="13">
        <v>62.059842105263165</v>
      </c>
      <c r="L169" s="21">
        <v>150000</v>
      </c>
      <c r="M169" s="22">
        <v>776.41368885835232</v>
      </c>
      <c r="N169" s="10">
        <v>0.11189473684210527</v>
      </c>
    </row>
    <row r="170" spans="2:14" x14ac:dyDescent="0.25">
      <c r="B170" s="21">
        <v>150000</v>
      </c>
      <c r="C170" s="6">
        <v>22500000</v>
      </c>
      <c r="D170" s="10">
        <v>158.88833333333335</v>
      </c>
      <c r="L170" s="21">
        <v>180000</v>
      </c>
      <c r="M170" s="22">
        <v>945.94905091859516</v>
      </c>
      <c r="N170" s="13">
        <v>0.13031578947368422</v>
      </c>
    </row>
    <row r="171" spans="2:14" x14ac:dyDescent="0.25">
      <c r="B171" s="21">
        <v>180000</v>
      </c>
      <c r="C171" s="6">
        <v>32400000</v>
      </c>
      <c r="D171" s="13">
        <v>229.17699999999999</v>
      </c>
    </row>
    <row r="181" spans="2:14" x14ac:dyDescent="0.25">
      <c r="M181" s="24" t="s">
        <v>49</v>
      </c>
      <c r="N181" s="19"/>
    </row>
    <row r="182" spans="2:14" x14ac:dyDescent="0.25">
      <c r="C182" s="24" t="s">
        <v>45</v>
      </c>
      <c r="D182" s="19"/>
      <c r="L182" s="20" t="s">
        <v>39</v>
      </c>
      <c r="M182" s="2" t="s">
        <v>42</v>
      </c>
      <c r="N182" s="2" t="s">
        <v>43</v>
      </c>
    </row>
    <row r="183" spans="2:14" x14ac:dyDescent="0.25">
      <c r="B183" s="20" t="s">
        <v>39</v>
      </c>
      <c r="C183" s="2" t="s">
        <v>42</v>
      </c>
      <c r="D183" s="2" t="s">
        <v>43</v>
      </c>
      <c r="L183" s="21">
        <v>10000</v>
      </c>
      <c r="M183" s="6">
        <v>40</v>
      </c>
      <c r="N183" s="10">
        <v>5.1052631578947369E-3</v>
      </c>
    </row>
    <row r="184" spans="2:14" x14ac:dyDescent="0.25">
      <c r="B184" s="21">
        <v>10000</v>
      </c>
      <c r="C184" s="6">
        <v>100000</v>
      </c>
      <c r="D184" s="10">
        <v>0.10715789473684212</v>
      </c>
      <c r="L184" s="21">
        <v>40000</v>
      </c>
      <c r="M184" s="6">
        <v>184.08239965311853</v>
      </c>
      <c r="N184" s="10">
        <v>2.0947368421052631E-2</v>
      </c>
    </row>
    <row r="185" spans="2:14" x14ac:dyDescent="0.25">
      <c r="B185" s="21">
        <v>40000</v>
      </c>
      <c r="C185" s="6">
        <v>1600000</v>
      </c>
      <c r="D185" s="10">
        <v>1.7472631578947369</v>
      </c>
      <c r="L185" s="21">
        <v>100000</v>
      </c>
      <c r="M185" s="6">
        <v>500</v>
      </c>
      <c r="N185" s="10">
        <v>5.7000000000000002E-2</v>
      </c>
    </row>
    <row r="186" spans="2:14" x14ac:dyDescent="0.25">
      <c r="B186" s="21">
        <v>100000</v>
      </c>
      <c r="C186" s="6">
        <v>10000000</v>
      </c>
      <c r="D186" s="10">
        <v>27.366105263157895</v>
      </c>
      <c r="L186" s="21">
        <v>150000</v>
      </c>
      <c r="M186" s="6">
        <v>776.41368885835232</v>
      </c>
      <c r="N186" s="10">
        <v>8.2842105263157897E-2</v>
      </c>
    </row>
    <row r="187" spans="2:14" x14ac:dyDescent="0.25">
      <c r="B187" s="21">
        <v>150000</v>
      </c>
      <c r="C187" s="6">
        <v>22500000</v>
      </c>
      <c r="D187" s="10">
        <v>116.29626315789474</v>
      </c>
      <c r="L187" s="21">
        <v>180000</v>
      </c>
      <c r="M187" s="6">
        <v>945.94905091859516</v>
      </c>
      <c r="N187" s="13">
        <v>8.6210526315789487E-2</v>
      </c>
    </row>
    <row r="188" spans="2:14" x14ac:dyDescent="0.25">
      <c r="B188" s="21">
        <v>180000</v>
      </c>
      <c r="C188" s="6">
        <v>32400000</v>
      </c>
      <c r="D188" s="13">
        <v>169.73099999999999</v>
      </c>
    </row>
    <row r="200" spans="2:4" x14ac:dyDescent="0.25">
      <c r="C200" s="24" t="s">
        <v>46</v>
      </c>
      <c r="D200" s="19"/>
    </row>
    <row r="201" spans="2:4" x14ac:dyDescent="0.25">
      <c r="B201" s="20" t="s">
        <v>39</v>
      </c>
      <c r="C201" s="2" t="s">
        <v>42</v>
      </c>
      <c r="D201" s="2" t="s">
        <v>43</v>
      </c>
    </row>
    <row r="202" spans="2:4" x14ac:dyDescent="0.25">
      <c r="B202" s="21">
        <v>10000</v>
      </c>
      <c r="C202" s="22">
        <v>43651.583224016598</v>
      </c>
      <c r="D202" s="10">
        <v>5.421052631578948E-3</v>
      </c>
    </row>
    <row r="203" spans="2:4" x14ac:dyDescent="0.25">
      <c r="B203" s="21">
        <v>40000</v>
      </c>
      <c r="C203" s="22">
        <v>217966.41938584374</v>
      </c>
      <c r="D203" s="10">
        <v>3.5789473684210531E-2</v>
      </c>
    </row>
    <row r="204" spans="2:4" x14ac:dyDescent="0.25">
      <c r="B204" s="21">
        <v>100000</v>
      </c>
      <c r="C204" s="22">
        <v>630957.34448019299</v>
      </c>
      <c r="D204" s="10">
        <v>6.0842105263157899E-2</v>
      </c>
    </row>
    <row r="205" spans="2:4" x14ac:dyDescent="0.25">
      <c r="B205" s="21">
        <v>150000</v>
      </c>
      <c r="C205" s="22">
        <v>1009870.9059638636</v>
      </c>
      <c r="D205" s="10">
        <v>9.4684210526315801E-2</v>
      </c>
    </row>
    <row r="206" spans="2:4" x14ac:dyDescent="0.25">
      <c r="B206" s="21">
        <v>180000</v>
      </c>
      <c r="C206" s="22">
        <v>1247717.0390229735</v>
      </c>
      <c r="D206" s="13">
        <v>0.10894736842105263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 Goral</dc:creator>
  <cp:lastModifiedBy>Elif Goral</cp:lastModifiedBy>
  <dcterms:created xsi:type="dcterms:W3CDTF">2020-05-27T20:13:48Z</dcterms:created>
  <dcterms:modified xsi:type="dcterms:W3CDTF">2020-05-27T20:47:13Z</dcterms:modified>
</cp:coreProperties>
</file>