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MU\Desktop\final\final paylaşım\Yeni klasör\"/>
    </mc:Choice>
  </mc:AlternateContent>
  <xr:revisionPtr revIDLastSave="0" documentId="13_ncr:1_{0CE3B485-0D17-453C-8329-5051A8FCF8F6}" xr6:coauthVersionLast="45" xr6:coauthVersionMax="45" xr10:uidLastSave="{00000000-0000-0000-0000-000000000000}"/>
  <bookViews>
    <workbookView xWindow="-120" yWindow="-120" windowWidth="24240" windowHeight="13140" tabRatio="607" xr2:uid="{00000000-000D-0000-FFFF-FFFF00000000}"/>
  </bookViews>
  <sheets>
    <sheet name="YÜKLEME CETVELİ" sheetId="23" r:id="rId1"/>
  </sheets>
  <definedNames>
    <definedName name="Excel_BuiltIn_Print_Area_3_1">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20" i="23" l="1"/>
  <c r="O19" i="23"/>
  <c r="O16" i="23"/>
  <c r="O17" i="23" l="1"/>
  <c r="O15" i="23"/>
  <c r="O14" i="23"/>
  <c r="O21" i="23"/>
  <c r="O18" i="23"/>
  <c r="O13" i="23"/>
  <c r="O12" i="23"/>
  <c r="O11" i="23"/>
  <c r="O10" i="23"/>
  <c r="O9" i="23"/>
  <c r="O8" i="23"/>
  <c r="O7" i="23"/>
  <c r="O6" i="23"/>
  <c r="O5" i="23"/>
  <c r="O22" i="23" l="1"/>
  <c r="N27" i="23" l="1"/>
  <c r="N22" i="23"/>
  <c r="M22" i="23"/>
  <c r="L22" i="23"/>
  <c r="K22" i="23"/>
  <c r="J22" i="23"/>
  <c r="I22" i="23"/>
  <c r="N26" i="23" l="1"/>
  <c r="K28" i="23" s="1"/>
  <c r="N28" i="23" s="1"/>
  <c r="N29" i="23" s="1"/>
  <c r="C5" i="23" s="1"/>
  <c r="A5" i="23" l="1"/>
</calcChain>
</file>

<file path=xl/sharedStrings.xml><?xml version="1.0" encoding="utf-8"?>
<sst xmlns="http://schemas.openxmlformats.org/spreadsheetml/2006/main" count="82" uniqueCount="55">
  <si>
    <t>AYD.</t>
  </si>
  <si>
    <t>PRİZ</t>
  </si>
  <si>
    <t>LİNYE NO</t>
  </si>
  <si>
    <t>CİNSİ</t>
  </si>
  <si>
    <t>R</t>
  </si>
  <si>
    <t>S</t>
  </si>
  <si>
    <t>RST</t>
  </si>
  <si>
    <t>TOPLAM</t>
  </si>
  <si>
    <t>SİGORTA</t>
  </si>
  <si>
    <t>SORTİ ADEDİ</t>
  </si>
  <si>
    <t>GÜCÜ (W)</t>
  </si>
  <si>
    <t>AÇIKLAMALAR</t>
  </si>
  <si>
    <t>T.FAKTÖRÜ</t>
  </si>
  <si>
    <t>K.A.K.Ş.</t>
  </si>
  <si>
    <t>AKIM</t>
  </si>
  <si>
    <t>P1</t>
  </si>
  <si>
    <t>AOS</t>
  </si>
  <si>
    <t>FIRIN</t>
  </si>
  <si>
    <t>P2</t>
  </si>
  <si>
    <t>P3</t>
  </si>
  <si>
    <t>P4</t>
  </si>
  <si>
    <t>P5</t>
  </si>
  <si>
    <t>P6</t>
  </si>
  <si>
    <t>P7</t>
  </si>
  <si>
    <t>P8</t>
  </si>
  <si>
    <t>A1</t>
  </si>
  <si>
    <t>AYDINLATMA</t>
  </si>
  <si>
    <t>A2</t>
  </si>
  <si>
    <t>TALEP GÜCÜ HESAPLAMA</t>
  </si>
  <si>
    <t>TOPLAM KURULU GÜÇ :</t>
  </si>
  <si>
    <t>%60</t>
  </si>
  <si>
    <t>=</t>
  </si>
  <si>
    <t>%40</t>
  </si>
  <si>
    <t>TOPLAM TALEP GÜCÜ :</t>
  </si>
  <si>
    <t>KURULU GÜÇ</t>
  </si>
  <si>
    <t>TALEP GÜCÜ</t>
  </si>
  <si>
    <t xml:space="preserve">T </t>
  </si>
  <si>
    <t>ÇAMAŞIR MAKİNASI</t>
  </si>
  <si>
    <t>BULAŞIK MAKİNASI</t>
  </si>
  <si>
    <t>KLİMA</t>
  </si>
  <si>
    <t>P9</t>
  </si>
  <si>
    <t>3x25A AOS 6kA</t>
  </si>
  <si>
    <t>30mA 4x25A</t>
  </si>
  <si>
    <t>P10</t>
  </si>
  <si>
    <t>P11</t>
  </si>
  <si>
    <t>P12</t>
  </si>
  <si>
    <t>ELK KOMBİ</t>
  </si>
  <si>
    <t>P13</t>
  </si>
  <si>
    <t>TV SİST.</t>
  </si>
  <si>
    <t>KAMERA SİST.</t>
  </si>
  <si>
    <t>DİAFON SİT.</t>
  </si>
  <si>
    <t>A3</t>
  </si>
  <si>
    <t>A4</t>
  </si>
  <si>
    <t>3x20</t>
  </si>
  <si>
    <t>DVT (DUBLEKS VİLLA TABLOSU)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</si>
</sst>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0"/>
      <name val="Arial Tur"/>
      <family val="2"/>
      <charset val="162"/>
    </font>
    <font>
      <sz val="10"/>
      <name val="Arial Tur"/>
      <family val="2"/>
      <charset val="162"/>
    </font>
    <font>
      <sz val="11"/>
      <color indexed="8"/>
      <name val="Calibri"/>
      <family val="2"/>
      <charset val="162"/>
    </font>
    <font>
      <sz val="11"/>
      <color indexed="9"/>
      <name val="Calibri"/>
      <family val="2"/>
      <charset val="162"/>
    </font>
    <font>
      <i/>
      <sz val="11"/>
      <color indexed="23"/>
      <name val="Calibri"/>
      <family val="2"/>
      <charset val="162"/>
    </font>
    <font>
      <b/>
      <sz val="18"/>
      <color indexed="56"/>
      <name val="Cambria"/>
      <family val="2"/>
      <charset val="162"/>
    </font>
    <font>
      <sz val="11"/>
      <color indexed="52"/>
      <name val="Calibri"/>
      <family val="2"/>
      <charset val="162"/>
    </font>
    <font>
      <b/>
      <sz val="15"/>
      <color indexed="56"/>
      <name val="Calibri"/>
      <family val="2"/>
      <charset val="162"/>
    </font>
    <font>
      <b/>
      <sz val="13"/>
      <color indexed="56"/>
      <name val="Calibri"/>
      <family val="2"/>
      <charset val="162"/>
    </font>
    <font>
      <b/>
      <sz val="11"/>
      <color indexed="56"/>
      <name val="Calibri"/>
      <family val="2"/>
      <charset val="162"/>
    </font>
    <font>
      <b/>
      <sz val="11"/>
      <color indexed="63"/>
      <name val="Calibri"/>
      <family val="2"/>
      <charset val="162"/>
    </font>
    <font>
      <sz val="11"/>
      <color indexed="62"/>
      <name val="Calibri"/>
      <family val="2"/>
      <charset val="162"/>
    </font>
    <font>
      <b/>
      <sz val="11"/>
      <color indexed="52"/>
      <name val="Calibri"/>
      <family val="2"/>
      <charset val="162"/>
    </font>
    <font>
      <b/>
      <sz val="11"/>
      <color indexed="9"/>
      <name val="Calibri"/>
      <family val="2"/>
      <charset val="162"/>
    </font>
    <font>
      <sz val="11"/>
      <color indexed="17"/>
      <name val="Calibri"/>
      <family val="2"/>
      <charset val="162"/>
    </font>
    <font>
      <sz val="11"/>
      <color indexed="20"/>
      <name val="Calibri"/>
      <family val="2"/>
      <charset val="162"/>
    </font>
    <font>
      <sz val="11"/>
      <color indexed="60"/>
      <name val="Calibri"/>
      <family val="2"/>
      <charset val="162"/>
    </font>
    <font>
      <b/>
      <sz val="11"/>
      <color indexed="8"/>
      <name val="Calibri"/>
      <family val="2"/>
      <charset val="162"/>
    </font>
    <font>
      <sz val="11"/>
      <color indexed="10"/>
      <name val="Calibri"/>
      <family val="2"/>
      <charset val="162"/>
    </font>
    <font>
      <b/>
      <sz val="10"/>
      <name val="Arial"/>
      <family val="2"/>
      <charset val="162"/>
    </font>
    <font>
      <sz val="10"/>
      <name val="Arial"/>
      <family val="2"/>
      <charset val="162"/>
    </font>
    <font>
      <b/>
      <sz val="12"/>
      <name val="Arial"/>
      <family val="2"/>
      <charset val="162"/>
    </font>
    <font>
      <sz val="10"/>
      <name val="Comic Sans MS"/>
      <family val="4"/>
      <charset val="162"/>
    </font>
    <font>
      <b/>
      <sz val="10"/>
      <name val="Comic Sans MS"/>
      <family val="4"/>
      <charset val="162"/>
    </font>
    <font>
      <b/>
      <sz val="11"/>
      <name val="Arial"/>
      <family val="2"/>
      <charset val="162"/>
    </font>
  </fonts>
  <fills count="2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</borders>
  <cellStyleXfs count="42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9" fillId="0" borderId="0" applyNumberFormat="0" applyFill="0" applyBorder="0" applyAlignment="0" applyProtection="0"/>
    <xf numFmtId="0" fontId="10" fillId="16" borderId="5" applyNumberFormat="0" applyAlignment="0" applyProtection="0"/>
    <xf numFmtId="0" fontId="11" fillId="7" borderId="6" applyNumberFormat="0" applyAlignment="0" applyProtection="0"/>
    <xf numFmtId="0" fontId="12" fillId="16" borderId="6" applyNumberFormat="0" applyAlignment="0" applyProtection="0"/>
    <xf numFmtId="0" fontId="13" fillId="17" borderId="7" applyNumberFormat="0" applyAlignment="0" applyProtection="0"/>
    <xf numFmtId="0" fontId="14" fillId="4" borderId="0" applyNumberFormat="0" applyBorder="0" applyAlignment="0" applyProtection="0"/>
    <xf numFmtId="0" fontId="15" fillId="3" borderId="0" applyNumberFormat="0" applyBorder="0" applyAlignment="0" applyProtection="0"/>
    <xf numFmtId="0" fontId="1" fillId="18" borderId="8" applyNumberFormat="0" applyFont="0" applyAlignment="0" applyProtection="0"/>
    <xf numFmtId="0" fontId="16" fillId="19" borderId="0" applyNumberFormat="0" applyBorder="0" applyAlignment="0" applyProtection="0"/>
    <xf numFmtId="0" fontId="17" fillId="0" borderId="9" applyNumberFormat="0" applyFill="0" applyAlignment="0" applyProtection="0"/>
    <xf numFmtId="0" fontId="18" fillId="0" borderId="0" applyNumberFormat="0" applyFill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23" borderId="0" applyNumberFormat="0" applyBorder="0" applyAlignment="0" applyProtection="0"/>
  </cellStyleXfs>
  <cellXfs count="31">
    <xf numFmtId="0" fontId="0" fillId="0" borderId="0" xfId="0"/>
    <xf numFmtId="0" fontId="20" fillId="0" borderId="0" xfId="0" applyFont="1"/>
    <xf numFmtId="0" fontId="20" fillId="0" borderId="0" xfId="0" applyFont="1" applyAlignment="1">
      <alignment horizontal="center"/>
    </xf>
    <xf numFmtId="0" fontId="20" fillId="0" borderId="0" xfId="0" applyFont="1" applyBorder="1" applyAlignment="1"/>
    <xf numFmtId="0" fontId="22" fillId="0" borderId="0" xfId="0" applyFont="1"/>
    <xf numFmtId="0" fontId="23" fillId="0" borderId="0" xfId="0" applyFont="1"/>
    <xf numFmtId="0" fontId="22" fillId="0" borderId="0" xfId="0" applyFont="1" applyAlignment="1">
      <alignment horizontal="center"/>
    </xf>
    <xf numFmtId="0" fontId="20" fillId="0" borderId="10" xfId="0" applyFont="1" applyBorder="1" applyAlignment="1">
      <alignment horizontal="center"/>
    </xf>
    <xf numFmtId="0" fontId="19" fillId="0" borderId="10" xfId="0" applyFont="1" applyBorder="1" applyAlignment="1">
      <alignment horizontal="center"/>
    </xf>
    <xf numFmtId="0" fontId="20" fillId="0" borderId="13" xfId="0" applyFont="1" applyBorder="1" applyAlignment="1"/>
    <xf numFmtId="0" fontId="20" fillId="0" borderId="14" xfId="0" applyFont="1" applyBorder="1" applyAlignment="1"/>
    <xf numFmtId="0" fontId="21" fillId="18" borderId="8" xfId="32" applyFont="1" applyAlignment="1">
      <alignment textRotation="90"/>
    </xf>
    <xf numFmtId="0" fontId="20" fillId="0" borderId="10" xfId="0" applyFont="1" applyBorder="1" applyAlignment="1">
      <alignment horizontal="center"/>
    </xf>
    <xf numFmtId="0" fontId="20" fillId="0" borderId="10" xfId="0" applyFont="1" applyBorder="1" applyAlignment="1">
      <alignment horizontal="center"/>
    </xf>
    <xf numFmtId="0" fontId="21" fillId="25" borderId="10" xfId="0" applyFont="1" applyFill="1" applyBorder="1" applyAlignment="1">
      <alignment horizontal="center" vertical="center"/>
    </xf>
    <xf numFmtId="0" fontId="21" fillId="25" borderId="10" xfId="0" applyFont="1" applyFill="1" applyBorder="1" applyAlignment="1">
      <alignment horizontal="center" vertical="center" wrapText="1"/>
    </xf>
    <xf numFmtId="0" fontId="20" fillId="0" borderId="10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20" fillId="0" borderId="12" xfId="0" applyFont="1" applyBorder="1" applyAlignment="1">
      <alignment horizontal="center"/>
    </xf>
    <xf numFmtId="0" fontId="20" fillId="0" borderId="10" xfId="0" applyFont="1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20" fillId="0" borderId="18" xfId="0" applyFont="1" applyBorder="1" applyAlignment="1">
      <alignment horizontal="center"/>
    </xf>
    <xf numFmtId="0" fontId="24" fillId="0" borderId="10" xfId="0" applyFont="1" applyBorder="1" applyAlignment="1">
      <alignment horizontal="center" vertical="center" textRotation="90"/>
    </xf>
    <xf numFmtId="0" fontId="21" fillId="24" borderId="8" xfId="32" applyFont="1" applyFill="1" applyAlignment="1">
      <alignment horizontal="center" vertical="center" wrapText="1"/>
    </xf>
    <xf numFmtId="0" fontId="21" fillId="0" borderId="10" xfId="0" applyFont="1" applyBorder="1" applyAlignment="1">
      <alignment horizontal="center"/>
    </xf>
    <xf numFmtId="0" fontId="21" fillId="25" borderId="10" xfId="0" applyFont="1" applyFill="1" applyBorder="1" applyAlignment="1">
      <alignment horizontal="center" vertical="center" wrapText="1"/>
    </xf>
    <xf numFmtId="0" fontId="21" fillId="24" borderId="11" xfId="0" applyFont="1" applyFill="1" applyBorder="1" applyAlignment="1">
      <alignment horizontal="center"/>
    </xf>
    <xf numFmtId="0" fontId="21" fillId="24" borderId="16" xfId="0" applyFont="1" applyFill="1" applyBorder="1" applyAlignment="1">
      <alignment horizontal="center"/>
    </xf>
    <xf numFmtId="0" fontId="21" fillId="24" borderId="15" xfId="0" applyFont="1" applyFill="1" applyBorder="1" applyAlignment="1">
      <alignment horizontal="center"/>
    </xf>
    <xf numFmtId="0" fontId="21" fillId="25" borderId="10" xfId="0" applyFont="1" applyFill="1" applyBorder="1" applyAlignment="1">
      <alignment horizontal="center" vertical="center"/>
    </xf>
    <xf numFmtId="3" fontId="24" fillId="0" borderId="10" xfId="0" applyNumberFormat="1" applyFont="1" applyBorder="1" applyAlignment="1">
      <alignment horizontal="center" vertical="center" textRotation="90" wrapText="1"/>
    </xf>
  </cellXfs>
  <cellStyles count="42">
    <cellStyle name="%20 - Vurgu1" xfId="1" builtinId="30" customBuiltin="1"/>
    <cellStyle name="%20 - Vurgu2" xfId="2" builtinId="34" customBuiltin="1"/>
    <cellStyle name="%20 - Vurgu3" xfId="3" builtinId="38" customBuiltin="1"/>
    <cellStyle name="%20 - Vurgu4" xfId="4" builtinId="42" customBuiltin="1"/>
    <cellStyle name="%20 - Vurgu5" xfId="5" builtinId="46" customBuiltin="1"/>
    <cellStyle name="%20 - Vurgu6" xfId="6" builtinId="50" customBuiltin="1"/>
    <cellStyle name="%40 - Vurgu1" xfId="7" builtinId="31" customBuiltin="1"/>
    <cellStyle name="%40 - Vurgu2" xfId="8" builtinId="35" customBuiltin="1"/>
    <cellStyle name="%40 - Vurgu3" xfId="9" builtinId="39" customBuiltin="1"/>
    <cellStyle name="%40 - Vurgu4" xfId="10" builtinId="43" customBuiltin="1"/>
    <cellStyle name="%40 - Vurgu5" xfId="11" builtinId="47" customBuiltin="1"/>
    <cellStyle name="%40 - Vurgu6" xfId="12" builtinId="51" customBuiltin="1"/>
    <cellStyle name="%60 - Vurgu1" xfId="13" builtinId="32" customBuiltin="1"/>
    <cellStyle name="%60 - Vurgu2" xfId="14" builtinId="36" customBuiltin="1"/>
    <cellStyle name="%60 - Vurgu3" xfId="15" builtinId="40" customBuiltin="1"/>
    <cellStyle name="%60 - Vurgu4" xfId="16" builtinId="44" customBuiltin="1"/>
    <cellStyle name="%60 - Vurgu5" xfId="17" builtinId="48" customBuiltin="1"/>
    <cellStyle name="%60 - Vurgu6" xfId="18" builtinId="52" customBuiltin="1"/>
    <cellStyle name="Açıklama Metni" xfId="19" builtinId="53" customBuiltin="1"/>
    <cellStyle name="Ana Başlık" xfId="20" builtinId="15" customBuiltin="1"/>
    <cellStyle name="Bağlı Hücre" xfId="21" builtinId="24" customBuiltin="1"/>
    <cellStyle name="Başlık 1" xfId="22" builtinId="16" customBuiltin="1"/>
    <cellStyle name="Başlık 2" xfId="23" builtinId="17" customBuiltin="1"/>
    <cellStyle name="Başlık 3" xfId="24" builtinId="18" customBuiltin="1"/>
    <cellStyle name="Başlık 4" xfId="25" builtinId="19" customBuiltin="1"/>
    <cellStyle name="Çıkış" xfId="26" builtinId="21" customBuiltin="1"/>
    <cellStyle name="Giriş" xfId="27" builtinId="20" customBuiltin="1"/>
    <cellStyle name="Hesaplama" xfId="28" builtinId="22" customBuiltin="1"/>
    <cellStyle name="İşaretli Hücre" xfId="29" builtinId="23" customBuiltin="1"/>
    <cellStyle name="İyi" xfId="30" builtinId="26" customBuiltin="1"/>
    <cellStyle name="Kötü" xfId="31" builtinId="27" customBuiltin="1"/>
    <cellStyle name="Normal" xfId="0" builtinId="0"/>
    <cellStyle name="Not" xfId="32" builtinId="10" customBuiltin="1"/>
    <cellStyle name="Nötr" xfId="33" builtinId="28" customBuiltin="1"/>
    <cellStyle name="Toplam" xfId="34" builtinId="25" customBuiltin="1"/>
    <cellStyle name="Uyarı Metni" xfId="35" builtinId="11" customBuiltin="1"/>
    <cellStyle name="Vurgu1" xfId="36" builtinId="29" customBuiltin="1"/>
    <cellStyle name="Vurgu2" xfId="37" builtinId="33" customBuiltin="1"/>
    <cellStyle name="Vurgu3" xfId="38" builtinId="37" customBuiltin="1"/>
    <cellStyle name="Vurgu4" xfId="39" builtinId="41" customBuiltin="1"/>
    <cellStyle name="Vurgu5" xfId="40" builtinId="45" customBuiltin="1"/>
    <cellStyle name="Vurgu6" xfId="41" builtinId="49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45"/>
  <sheetViews>
    <sheetView tabSelected="1" zoomScaleNormal="100" workbookViewId="0">
      <selection activeCell="X10" sqref="X10"/>
    </sheetView>
  </sheetViews>
  <sheetFormatPr defaultRowHeight="15" x14ac:dyDescent="0.3"/>
  <cols>
    <col min="1" max="5" width="3.42578125" style="4" customWidth="1"/>
    <col min="6" max="6" width="8.140625" style="4" customWidth="1"/>
    <col min="7" max="7" width="9" style="6" customWidth="1"/>
    <col min="8" max="9" width="7.42578125" style="6" customWidth="1"/>
    <col min="10" max="10" width="9.28515625" style="6" customWidth="1"/>
    <col min="11" max="13" width="7.7109375" style="6" customWidth="1"/>
    <col min="14" max="14" width="8.42578125" style="6" customWidth="1"/>
    <col min="15" max="15" width="11.42578125" style="6" customWidth="1"/>
    <col min="16" max="249" width="9.140625" style="4"/>
    <col min="250" max="255" width="3.42578125" style="4" customWidth="1"/>
    <col min="256" max="256" width="8.140625" style="4" customWidth="1"/>
    <col min="257" max="260" width="7.42578125" style="4" customWidth="1"/>
    <col min="261" max="263" width="7.7109375" style="4" customWidth="1"/>
    <col min="264" max="264" width="8.42578125" style="4" customWidth="1"/>
    <col min="265" max="505" width="9.140625" style="4"/>
    <col min="506" max="511" width="3.42578125" style="4" customWidth="1"/>
    <col min="512" max="512" width="8.140625" style="4" customWidth="1"/>
    <col min="513" max="516" width="7.42578125" style="4" customWidth="1"/>
    <col min="517" max="519" width="7.7109375" style="4" customWidth="1"/>
    <col min="520" max="520" width="8.42578125" style="4" customWidth="1"/>
    <col min="521" max="761" width="9.140625" style="4"/>
    <col min="762" max="767" width="3.42578125" style="4" customWidth="1"/>
    <col min="768" max="768" width="8.140625" style="4" customWidth="1"/>
    <col min="769" max="772" width="7.42578125" style="4" customWidth="1"/>
    <col min="773" max="775" width="7.7109375" style="4" customWidth="1"/>
    <col min="776" max="776" width="8.42578125" style="4" customWidth="1"/>
    <col min="777" max="1017" width="9.140625" style="4"/>
    <col min="1018" max="1023" width="3.42578125" style="4" customWidth="1"/>
    <col min="1024" max="1024" width="8.140625" style="4" customWidth="1"/>
    <col min="1025" max="1028" width="7.42578125" style="4" customWidth="1"/>
    <col min="1029" max="1031" width="7.7109375" style="4" customWidth="1"/>
    <col min="1032" max="1032" width="8.42578125" style="4" customWidth="1"/>
    <col min="1033" max="1273" width="9.140625" style="4"/>
    <col min="1274" max="1279" width="3.42578125" style="4" customWidth="1"/>
    <col min="1280" max="1280" width="8.140625" style="4" customWidth="1"/>
    <col min="1281" max="1284" width="7.42578125" style="4" customWidth="1"/>
    <col min="1285" max="1287" width="7.7109375" style="4" customWidth="1"/>
    <col min="1288" max="1288" width="8.42578125" style="4" customWidth="1"/>
    <col min="1289" max="1529" width="9.140625" style="4"/>
    <col min="1530" max="1535" width="3.42578125" style="4" customWidth="1"/>
    <col min="1536" max="1536" width="8.140625" style="4" customWidth="1"/>
    <col min="1537" max="1540" width="7.42578125" style="4" customWidth="1"/>
    <col min="1541" max="1543" width="7.7109375" style="4" customWidth="1"/>
    <col min="1544" max="1544" width="8.42578125" style="4" customWidth="1"/>
    <col min="1545" max="1785" width="9.140625" style="4"/>
    <col min="1786" max="1791" width="3.42578125" style="4" customWidth="1"/>
    <col min="1792" max="1792" width="8.140625" style="4" customWidth="1"/>
    <col min="1793" max="1796" width="7.42578125" style="4" customWidth="1"/>
    <col min="1797" max="1799" width="7.7109375" style="4" customWidth="1"/>
    <col min="1800" max="1800" width="8.42578125" style="4" customWidth="1"/>
    <col min="1801" max="2041" width="9.140625" style="4"/>
    <col min="2042" max="2047" width="3.42578125" style="4" customWidth="1"/>
    <col min="2048" max="2048" width="8.140625" style="4" customWidth="1"/>
    <col min="2049" max="2052" width="7.42578125" style="4" customWidth="1"/>
    <col min="2053" max="2055" width="7.7109375" style="4" customWidth="1"/>
    <col min="2056" max="2056" width="8.42578125" style="4" customWidth="1"/>
    <col min="2057" max="2297" width="9.140625" style="4"/>
    <col min="2298" max="2303" width="3.42578125" style="4" customWidth="1"/>
    <col min="2304" max="2304" width="8.140625" style="4" customWidth="1"/>
    <col min="2305" max="2308" width="7.42578125" style="4" customWidth="1"/>
    <col min="2309" max="2311" width="7.7109375" style="4" customWidth="1"/>
    <col min="2312" max="2312" width="8.42578125" style="4" customWidth="1"/>
    <col min="2313" max="2553" width="9.140625" style="4"/>
    <col min="2554" max="2559" width="3.42578125" style="4" customWidth="1"/>
    <col min="2560" max="2560" width="8.140625" style="4" customWidth="1"/>
    <col min="2561" max="2564" width="7.42578125" style="4" customWidth="1"/>
    <col min="2565" max="2567" width="7.7109375" style="4" customWidth="1"/>
    <col min="2568" max="2568" width="8.42578125" style="4" customWidth="1"/>
    <col min="2569" max="2809" width="9.140625" style="4"/>
    <col min="2810" max="2815" width="3.42578125" style="4" customWidth="1"/>
    <col min="2816" max="2816" width="8.140625" style="4" customWidth="1"/>
    <col min="2817" max="2820" width="7.42578125" style="4" customWidth="1"/>
    <col min="2821" max="2823" width="7.7109375" style="4" customWidth="1"/>
    <col min="2824" max="2824" width="8.42578125" style="4" customWidth="1"/>
    <col min="2825" max="3065" width="9.140625" style="4"/>
    <col min="3066" max="3071" width="3.42578125" style="4" customWidth="1"/>
    <col min="3072" max="3072" width="8.140625" style="4" customWidth="1"/>
    <col min="3073" max="3076" width="7.42578125" style="4" customWidth="1"/>
    <col min="3077" max="3079" width="7.7109375" style="4" customWidth="1"/>
    <col min="3080" max="3080" width="8.42578125" style="4" customWidth="1"/>
    <col min="3081" max="3321" width="9.140625" style="4"/>
    <col min="3322" max="3327" width="3.42578125" style="4" customWidth="1"/>
    <col min="3328" max="3328" width="8.140625" style="4" customWidth="1"/>
    <col min="3329" max="3332" width="7.42578125" style="4" customWidth="1"/>
    <col min="3333" max="3335" width="7.7109375" style="4" customWidth="1"/>
    <col min="3336" max="3336" width="8.42578125" style="4" customWidth="1"/>
    <col min="3337" max="3577" width="9.140625" style="4"/>
    <col min="3578" max="3583" width="3.42578125" style="4" customWidth="1"/>
    <col min="3584" max="3584" width="8.140625" style="4" customWidth="1"/>
    <col min="3585" max="3588" width="7.42578125" style="4" customWidth="1"/>
    <col min="3589" max="3591" width="7.7109375" style="4" customWidth="1"/>
    <col min="3592" max="3592" width="8.42578125" style="4" customWidth="1"/>
    <col min="3593" max="3833" width="9.140625" style="4"/>
    <col min="3834" max="3839" width="3.42578125" style="4" customWidth="1"/>
    <col min="3840" max="3840" width="8.140625" style="4" customWidth="1"/>
    <col min="3841" max="3844" width="7.42578125" style="4" customWidth="1"/>
    <col min="3845" max="3847" width="7.7109375" style="4" customWidth="1"/>
    <col min="3848" max="3848" width="8.42578125" style="4" customWidth="1"/>
    <col min="3849" max="4089" width="9.140625" style="4"/>
    <col min="4090" max="4095" width="3.42578125" style="4" customWidth="1"/>
    <col min="4096" max="4096" width="8.140625" style="4" customWidth="1"/>
    <col min="4097" max="4100" width="7.42578125" style="4" customWidth="1"/>
    <col min="4101" max="4103" width="7.7109375" style="4" customWidth="1"/>
    <col min="4104" max="4104" width="8.42578125" style="4" customWidth="1"/>
    <col min="4105" max="4345" width="9.140625" style="4"/>
    <col min="4346" max="4351" width="3.42578125" style="4" customWidth="1"/>
    <col min="4352" max="4352" width="8.140625" style="4" customWidth="1"/>
    <col min="4353" max="4356" width="7.42578125" style="4" customWidth="1"/>
    <col min="4357" max="4359" width="7.7109375" style="4" customWidth="1"/>
    <col min="4360" max="4360" width="8.42578125" style="4" customWidth="1"/>
    <col min="4361" max="4601" width="9.140625" style="4"/>
    <col min="4602" max="4607" width="3.42578125" style="4" customWidth="1"/>
    <col min="4608" max="4608" width="8.140625" style="4" customWidth="1"/>
    <col min="4609" max="4612" width="7.42578125" style="4" customWidth="1"/>
    <col min="4613" max="4615" width="7.7109375" style="4" customWidth="1"/>
    <col min="4616" max="4616" width="8.42578125" style="4" customWidth="1"/>
    <col min="4617" max="4857" width="9.140625" style="4"/>
    <col min="4858" max="4863" width="3.42578125" style="4" customWidth="1"/>
    <col min="4864" max="4864" width="8.140625" style="4" customWidth="1"/>
    <col min="4865" max="4868" width="7.42578125" style="4" customWidth="1"/>
    <col min="4869" max="4871" width="7.7109375" style="4" customWidth="1"/>
    <col min="4872" max="4872" width="8.42578125" style="4" customWidth="1"/>
    <col min="4873" max="5113" width="9.140625" style="4"/>
    <col min="5114" max="5119" width="3.42578125" style="4" customWidth="1"/>
    <col min="5120" max="5120" width="8.140625" style="4" customWidth="1"/>
    <col min="5121" max="5124" width="7.42578125" style="4" customWidth="1"/>
    <col min="5125" max="5127" width="7.7109375" style="4" customWidth="1"/>
    <col min="5128" max="5128" width="8.42578125" style="4" customWidth="1"/>
    <col min="5129" max="5369" width="9.140625" style="4"/>
    <col min="5370" max="5375" width="3.42578125" style="4" customWidth="1"/>
    <col min="5376" max="5376" width="8.140625" style="4" customWidth="1"/>
    <col min="5377" max="5380" width="7.42578125" style="4" customWidth="1"/>
    <col min="5381" max="5383" width="7.7109375" style="4" customWidth="1"/>
    <col min="5384" max="5384" width="8.42578125" style="4" customWidth="1"/>
    <col min="5385" max="5625" width="9.140625" style="4"/>
    <col min="5626" max="5631" width="3.42578125" style="4" customWidth="1"/>
    <col min="5632" max="5632" width="8.140625" style="4" customWidth="1"/>
    <col min="5633" max="5636" width="7.42578125" style="4" customWidth="1"/>
    <col min="5637" max="5639" width="7.7109375" style="4" customWidth="1"/>
    <col min="5640" max="5640" width="8.42578125" style="4" customWidth="1"/>
    <col min="5641" max="5881" width="9.140625" style="4"/>
    <col min="5882" max="5887" width="3.42578125" style="4" customWidth="1"/>
    <col min="5888" max="5888" width="8.140625" style="4" customWidth="1"/>
    <col min="5889" max="5892" width="7.42578125" style="4" customWidth="1"/>
    <col min="5893" max="5895" width="7.7109375" style="4" customWidth="1"/>
    <col min="5896" max="5896" width="8.42578125" style="4" customWidth="1"/>
    <col min="5897" max="6137" width="9.140625" style="4"/>
    <col min="6138" max="6143" width="3.42578125" style="4" customWidth="1"/>
    <col min="6144" max="6144" width="8.140625" style="4" customWidth="1"/>
    <col min="6145" max="6148" width="7.42578125" style="4" customWidth="1"/>
    <col min="6149" max="6151" width="7.7109375" style="4" customWidth="1"/>
    <col min="6152" max="6152" width="8.42578125" style="4" customWidth="1"/>
    <col min="6153" max="6393" width="9.140625" style="4"/>
    <col min="6394" max="6399" width="3.42578125" style="4" customWidth="1"/>
    <col min="6400" max="6400" width="8.140625" style="4" customWidth="1"/>
    <col min="6401" max="6404" width="7.42578125" style="4" customWidth="1"/>
    <col min="6405" max="6407" width="7.7109375" style="4" customWidth="1"/>
    <col min="6408" max="6408" width="8.42578125" style="4" customWidth="1"/>
    <col min="6409" max="6649" width="9.140625" style="4"/>
    <col min="6650" max="6655" width="3.42578125" style="4" customWidth="1"/>
    <col min="6656" max="6656" width="8.140625" style="4" customWidth="1"/>
    <col min="6657" max="6660" width="7.42578125" style="4" customWidth="1"/>
    <col min="6661" max="6663" width="7.7109375" style="4" customWidth="1"/>
    <col min="6664" max="6664" width="8.42578125" style="4" customWidth="1"/>
    <col min="6665" max="6905" width="9.140625" style="4"/>
    <col min="6906" max="6911" width="3.42578125" style="4" customWidth="1"/>
    <col min="6912" max="6912" width="8.140625" style="4" customWidth="1"/>
    <col min="6913" max="6916" width="7.42578125" style="4" customWidth="1"/>
    <col min="6917" max="6919" width="7.7109375" style="4" customWidth="1"/>
    <col min="6920" max="6920" width="8.42578125" style="4" customWidth="1"/>
    <col min="6921" max="7161" width="9.140625" style="4"/>
    <col min="7162" max="7167" width="3.42578125" style="4" customWidth="1"/>
    <col min="7168" max="7168" width="8.140625" style="4" customWidth="1"/>
    <col min="7169" max="7172" width="7.42578125" style="4" customWidth="1"/>
    <col min="7173" max="7175" width="7.7109375" style="4" customWidth="1"/>
    <col min="7176" max="7176" width="8.42578125" style="4" customWidth="1"/>
    <col min="7177" max="7417" width="9.140625" style="4"/>
    <col min="7418" max="7423" width="3.42578125" style="4" customWidth="1"/>
    <col min="7424" max="7424" width="8.140625" style="4" customWidth="1"/>
    <col min="7425" max="7428" width="7.42578125" style="4" customWidth="1"/>
    <col min="7429" max="7431" width="7.7109375" style="4" customWidth="1"/>
    <col min="7432" max="7432" width="8.42578125" style="4" customWidth="1"/>
    <col min="7433" max="7673" width="9.140625" style="4"/>
    <col min="7674" max="7679" width="3.42578125" style="4" customWidth="1"/>
    <col min="7680" max="7680" width="8.140625" style="4" customWidth="1"/>
    <col min="7681" max="7684" width="7.42578125" style="4" customWidth="1"/>
    <col min="7685" max="7687" width="7.7109375" style="4" customWidth="1"/>
    <col min="7688" max="7688" width="8.42578125" style="4" customWidth="1"/>
    <col min="7689" max="7929" width="9.140625" style="4"/>
    <col min="7930" max="7935" width="3.42578125" style="4" customWidth="1"/>
    <col min="7936" max="7936" width="8.140625" style="4" customWidth="1"/>
    <col min="7937" max="7940" width="7.42578125" style="4" customWidth="1"/>
    <col min="7941" max="7943" width="7.7109375" style="4" customWidth="1"/>
    <col min="7944" max="7944" width="8.42578125" style="4" customWidth="1"/>
    <col min="7945" max="8185" width="9.140625" style="4"/>
    <col min="8186" max="8191" width="3.42578125" style="4" customWidth="1"/>
    <col min="8192" max="8192" width="8.140625" style="4" customWidth="1"/>
    <col min="8193" max="8196" width="7.42578125" style="4" customWidth="1"/>
    <col min="8197" max="8199" width="7.7109375" style="4" customWidth="1"/>
    <col min="8200" max="8200" width="8.42578125" style="4" customWidth="1"/>
    <col min="8201" max="8441" width="9.140625" style="4"/>
    <col min="8442" max="8447" width="3.42578125" style="4" customWidth="1"/>
    <col min="8448" max="8448" width="8.140625" style="4" customWidth="1"/>
    <col min="8449" max="8452" width="7.42578125" style="4" customWidth="1"/>
    <col min="8453" max="8455" width="7.7109375" style="4" customWidth="1"/>
    <col min="8456" max="8456" width="8.42578125" style="4" customWidth="1"/>
    <col min="8457" max="8697" width="9.140625" style="4"/>
    <col min="8698" max="8703" width="3.42578125" style="4" customWidth="1"/>
    <col min="8704" max="8704" width="8.140625" style="4" customWidth="1"/>
    <col min="8705" max="8708" width="7.42578125" style="4" customWidth="1"/>
    <col min="8709" max="8711" width="7.7109375" style="4" customWidth="1"/>
    <col min="8712" max="8712" width="8.42578125" style="4" customWidth="1"/>
    <col min="8713" max="8953" width="9.140625" style="4"/>
    <col min="8954" max="8959" width="3.42578125" style="4" customWidth="1"/>
    <col min="8960" max="8960" width="8.140625" style="4" customWidth="1"/>
    <col min="8961" max="8964" width="7.42578125" style="4" customWidth="1"/>
    <col min="8965" max="8967" width="7.7109375" style="4" customWidth="1"/>
    <col min="8968" max="8968" width="8.42578125" style="4" customWidth="1"/>
    <col min="8969" max="9209" width="9.140625" style="4"/>
    <col min="9210" max="9215" width="3.42578125" style="4" customWidth="1"/>
    <col min="9216" max="9216" width="8.140625" style="4" customWidth="1"/>
    <col min="9217" max="9220" width="7.42578125" style="4" customWidth="1"/>
    <col min="9221" max="9223" width="7.7109375" style="4" customWidth="1"/>
    <col min="9224" max="9224" width="8.42578125" style="4" customWidth="1"/>
    <col min="9225" max="9465" width="9.140625" style="4"/>
    <col min="9466" max="9471" width="3.42578125" style="4" customWidth="1"/>
    <col min="9472" max="9472" width="8.140625" style="4" customWidth="1"/>
    <col min="9473" max="9476" width="7.42578125" style="4" customWidth="1"/>
    <col min="9477" max="9479" width="7.7109375" style="4" customWidth="1"/>
    <col min="9480" max="9480" width="8.42578125" style="4" customWidth="1"/>
    <col min="9481" max="9721" width="9.140625" style="4"/>
    <col min="9722" max="9727" width="3.42578125" style="4" customWidth="1"/>
    <col min="9728" max="9728" width="8.140625" style="4" customWidth="1"/>
    <col min="9729" max="9732" width="7.42578125" style="4" customWidth="1"/>
    <col min="9733" max="9735" width="7.7109375" style="4" customWidth="1"/>
    <col min="9736" max="9736" width="8.42578125" style="4" customWidth="1"/>
    <col min="9737" max="9977" width="9.140625" style="4"/>
    <col min="9978" max="9983" width="3.42578125" style="4" customWidth="1"/>
    <col min="9984" max="9984" width="8.140625" style="4" customWidth="1"/>
    <col min="9985" max="9988" width="7.42578125" style="4" customWidth="1"/>
    <col min="9989" max="9991" width="7.7109375" style="4" customWidth="1"/>
    <col min="9992" max="9992" width="8.42578125" style="4" customWidth="1"/>
    <col min="9993" max="10233" width="9.140625" style="4"/>
    <col min="10234" max="10239" width="3.42578125" style="4" customWidth="1"/>
    <col min="10240" max="10240" width="8.140625" style="4" customWidth="1"/>
    <col min="10241" max="10244" width="7.42578125" style="4" customWidth="1"/>
    <col min="10245" max="10247" width="7.7109375" style="4" customWidth="1"/>
    <col min="10248" max="10248" width="8.42578125" style="4" customWidth="1"/>
    <col min="10249" max="10489" width="9.140625" style="4"/>
    <col min="10490" max="10495" width="3.42578125" style="4" customWidth="1"/>
    <col min="10496" max="10496" width="8.140625" style="4" customWidth="1"/>
    <col min="10497" max="10500" width="7.42578125" style="4" customWidth="1"/>
    <col min="10501" max="10503" width="7.7109375" style="4" customWidth="1"/>
    <col min="10504" max="10504" width="8.42578125" style="4" customWidth="1"/>
    <col min="10505" max="10745" width="9.140625" style="4"/>
    <col min="10746" max="10751" width="3.42578125" style="4" customWidth="1"/>
    <col min="10752" max="10752" width="8.140625" style="4" customWidth="1"/>
    <col min="10753" max="10756" width="7.42578125" style="4" customWidth="1"/>
    <col min="10757" max="10759" width="7.7109375" style="4" customWidth="1"/>
    <col min="10760" max="10760" width="8.42578125" style="4" customWidth="1"/>
    <col min="10761" max="11001" width="9.140625" style="4"/>
    <col min="11002" max="11007" width="3.42578125" style="4" customWidth="1"/>
    <col min="11008" max="11008" width="8.140625" style="4" customWidth="1"/>
    <col min="11009" max="11012" width="7.42578125" style="4" customWidth="1"/>
    <col min="11013" max="11015" width="7.7109375" style="4" customWidth="1"/>
    <col min="11016" max="11016" width="8.42578125" style="4" customWidth="1"/>
    <col min="11017" max="11257" width="9.140625" style="4"/>
    <col min="11258" max="11263" width="3.42578125" style="4" customWidth="1"/>
    <col min="11264" max="11264" width="8.140625" style="4" customWidth="1"/>
    <col min="11265" max="11268" width="7.42578125" style="4" customWidth="1"/>
    <col min="11269" max="11271" width="7.7109375" style="4" customWidth="1"/>
    <col min="11272" max="11272" width="8.42578125" style="4" customWidth="1"/>
    <col min="11273" max="11513" width="9.140625" style="4"/>
    <col min="11514" max="11519" width="3.42578125" style="4" customWidth="1"/>
    <col min="11520" max="11520" width="8.140625" style="4" customWidth="1"/>
    <col min="11521" max="11524" width="7.42578125" style="4" customWidth="1"/>
    <col min="11525" max="11527" width="7.7109375" style="4" customWidth="1"/>
    <col min="11528" max="11528" width="8.42578125" style="4" customWidth="1"/>
    <col min="11529" max="11769" width="9.140625" style="4"/>
    <col min="11770" max="11775" width="3.42578125" style="4" customWidth="1"/>
    <col min="11776" max="11776" width="8.140625" style="4" customWidth="1"/>
    <col min="11777" max="11780" width="7.42578125" style="4" customWidth="1"/>
    <col min="11781" max="11783" width="7.7109375" style="4" customWidth="1"/>
    <col min="11784" max="11784" width="8.42578125" style="4" customWidth="1"/>
    <col min="11785" max="12025" width="9.140625" style="4"/>
    <col min="12026" max="12031" width="3.42578125" style="4" customWidth="1"/>
    <col min="12032" max="12032" width="8.140625" style="4" customWidth="1"/>
    <col min="12033" max="12036" width="7.42578125" style="4" customWidth="1"/>
    <col min="12037" max="12039" width="7.7109375" style="4" customWidth="1"/>
    <col min="12040" max="12040" width="8.42578125" style="4" customWidth="1"/>
    <col min="12041" max="12281" width="9.140625" style="4"/>
    <col min="12282" max="12287" width="3.42578125" style="4" customWidth="1"/>
    <col min="12288" max="12288" width="8.140625" style="4" customWidth="1"/>
    <col min="12289" max="12292" width="7.42578125" style="4" customWidth="1"/>
    <col min="12293" max="12295" width="7.7109375" style="4" customWidth="1"/>
    <col min="12296" max="12296" width="8.42578125" style="4" customWidth="1"/>
    <col min="12297" max="12537" width="9.140625" style="4"/>
    <col min="12538" max="12543" width="3.42578125" style="4" customWidth="1"/>
    <col min="12544" max="12544" width="8.140625" style="4" customWidth="1"/>
    <col min="12545" max="12548" width="7.42578125" style="4" customWidth="1"/>
    <col min="12549" max="12551" width="7.7109375" style="4" customWidth="1"/>
    <col min="12552" max="12552" width="8.42578125" style="4" customWidth="1"/>
    <col min="12553" max="12793" width="9.140625" style="4"/>
    <col min="12794" max="12799" width="3.42578125" style="4" customWidth="1"/>
    <col min="12800" max="12800" width="8.140625" style="4" customWidth="1"/>
    <col min="12801" max="12804" width="7.42578125" style="4" customWidth="1"/>
    <col min="12805" max="12807" width="7.7109375" style="4" customWidth="1"/>
    <col min="12808" max="12808" width="8.42578125" style="4" customWidth="1"/>
    <col min="12809" max="13049" width="9.140625" style="4"/>
    <col min="13050" max="13055" width="3.42578125" style="4" customWidth="1"/>
    <col min="13056" max="13056" width="8.140625" style="4" customWidth="1"/>
    <col min="13057" max="13060" width="7.42578125" style="4" customWidth="1"/>
    <col min="13061" max="13063" width="7.7109375" style="4" customWidth="1"/>
    <col min="13064" max="13064" width="8.42578125" style="4" customWidth="1"/>
    <col min="13065" max="13305" width="9.140625" style="4"/>
    <col min="13306" max="13311" width="3.42578125" style="4" customWidth="1"/>
    <col min="13312" max="13312" width="8.140625" style="4" customWidth="1"/>
    <col min="13313" max="13316" width="7.42578125" style="4" customWidth="1"/>
    <col min="13317" max="13319" width="7.7109375" style="4" customWidth="1"/>
    <col min="13320" max="13320" width="8.42578125" style="4" customWidth="1"/>
    <col min="13321" max="13561" width="9.140625" style="4"/>
    <col min="13562" max="13567" width="3.42578125" style="4" customWidth="1"/>
    <col min="13568" max="13568" width="8.140625" style="4" customWidth="1"/>
    <col min="13569" max="13572" width="7.42578125" style="4" customWidth="1"/>
    <col min="13573" max="13575" width="7.7109375" style="4" customWidth="1"/>
    <col min="13576" max="13576" width="8.42578125" style="4" customWidth="1"/>
    <col min="13577" max="13817" width="9.140625" style="4"/>
    <col min="13818" max="13823" width="3.42578125" style="4" customWidth="1"/>
    <col min="13824" max="13824" width="8.140625" style="4" customWidth="1"/>
    <col min="13825" max="13828" width="7.42578125" style="4" customWidth="1"/>
    <col min="13829" max="13831" width="7.7109375" style="4" customWidth="1"/>
    <col min="13832" max="13832" width="8.42578125" style="4" customWidth="1"/>
    <col min="13833" max="14073" width="9.140625" style="4"/>
    <col min="14074" max="14079" width="3.42578125" style="4" customWidth="1"/>
    <col min="14080" max="14080" width="8.140625" style="4" customWidth="1"/>
    <col min="14081" max="14084" width="7.42578125" style="4" customWidth="1"/>
    <col min="14085" max="14087" width="7.7109375" style="4" customWidth="1"/>
    <col min="14088" max="14088" width="8.42578125" style="4" customWidth="1"/>
    <col min="14089" max="14329" width="9.140625" style="4"/>
    <col min="14330" max="14335" width="3.42578125" style="4" customWidth="1"/>
    <col min="14336" max="14336" width="8.140625" style="4" customWidth="1"/>
    <col min="14337" max="14340" width="7.42578125" style="4" customWidth="1"/>
    <col min="14341" max="14343" width="7.7109375" style="4" customWidth="1"/>
    <col min="14344" max="14344" width="8.42578125" style="4" customWidth="1"/>
    <col min="14345" max="14585" width="9.140625" style="4"/>
    <col min="14586" max="14591" width="3.42578125" style="4" customWidth="1"/>
    <col min="14592" max="14592" width="8.140625" style="4" customWidth="1"/>
    <col min="14593" max="14596" width="7.42578125" style="4" customWidth="1"/>
    <col min="14597" max="14599" width="7.7109375" style="4" customWidth="1"/>
    <col min="14600" max="14600" width="8.42578125" style="4" customWidth="1"/>
    <col min="14601" max="14841" width="9.140625" style="4"/>
    <col min="14842" max="14847" width="3.42578125" style="4" customWidth="1"/>
    <col min="14848" max="14848" width="8.140625" style="4" customWidth="1"/>
    <col min="14849" max="14852" width="7.42578125" style="4" customWidth="1"/>
    <col min="14853" max="14855" width="7.7109375" style="4" customWidth="1"/>
    <col min="14856" max="14856" width="8.42578125" style="4" customWidth="1"/>
    <col min="14857" max="15097" width="9.140625" style="4"/>
    <col min="15098" max="15103" width="3.42578125" style="4" customWidth="1"/>
    <col min="15104" max="15104" width="8.140625" style="4" customWidth="1"/>
    <col min="15105" max="15108" width="7.42578125" style="4" customWidth="1"/>
    <col min="15109" max="15111" width="7.7109375" style="4" customWidth="1"/>
    <col min="15112" max="15112" width="8.42578125" style="4" customWidth="1"/>
    <col min="15113" max="15353" width="9.140625" style="4"/>
    <col min="15354" max="15359" width="3.42578125" style="4" customWidth="1"/>
    <col min="15360" max="15360" width="8.140625" style="4" customWidth="1"/>
    <col min="15361" max="15364" width="7.42578125" style="4" customWidth="1"/>
    <col min="15365" max="15367" width="7.7109375" style="4" customWidth="1"/>
    <col min="15368" max="15368" width="8.42578125" style="4" customWidth="1"/>
    <col min="15369" max="15609" width="9.140625" style="4"/>
    <col min="15610" max="15615" width="3.42578125" style="4" customWidth="1"/>
    <col min="15616" max="15616" width="8.140625" style="4" customWidth="1"/>
    <col min="15617" max="15620" width="7.42578125" style="4" customWidth="1"/>
    <col min="15621" max="15623" width="7.7109375" style="4" customWidth="1"/>
    <col min="15624" max="15624" width="8.42578125" style="4" customWidth="1"/>
    <col min="15625" max="15865" width="9.140625" style="4"/>
    <col min="15866" max="15871" width="3.42578125" style="4" customWidth="1"/>
    <col min="15872" max="15872" width="8.140625" style="4" customWidth="1"/>
    <col min="15873" max="15876" width="7.42578125" style="4" customWidth="1"/>
    <col min="15877" max="15879" width="7.7109375" style="4" customWidth="1"/>
    <col min="15880" max="15880" width="8.42578125" style="4" customWidth="1"/>
    <col min="15881" max="16121" width="9.140625" style="4"/>
    <col min="16122" max="16127" width="3.42578125" style="4" customWidth="1"/>
    <col min="16128" max="16128" width="8.140625" style="4" customWidth="1"/>
    <col min="16129" max="16132" width="7.42578125" style="4" customWidth="1"/>
    <col min="16133" max="16135" width="7.7109375" style="4" customWidth="1"/>
    <col min="16136" max="16136" width="8.42578125" style="4" customWidth="1"/>
    <col min="16137" max="16384" width="9.140625" style="4"/>
  </cols>
  <sheetData>
    <row r="1" spans="1:19" ht="12.75" customHeight="1" x14ac:dyDescent="0.3">
      <c r="A1" s="23" t="s">
        <v>54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</row>
    <row r="2" spans="1:19" x14ac:dyDescent="0.3">
      <c r="A2" s="23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</row>
    <row r="3" spans="1:19" s="5" customFormat="1" ht="18.75" customHeight="1" x14ac:dyDescent="0.35">
      <c r="A3" s="24"/>
      <c r="B3" s="24"/>
      <c r="C3" s="24"/>
      <c r="D3" s="24"/>
      <c r="E3" s="24"/>
      <c r="F3" s="25" t="s">
        <v>2</v>
      </c>
      <c r="G3" s="26" t="s">
        <v>8</v>
      </c>
      <c r="H3" s="27"/>
      <c r="I3" s="26" t="s">
        <v>9</v>
      </c>
      <c r="J3" s="27"/>
      <c r="K3" s="26" t="s">
        <v>10</v>
      </c>
      <c r="L3" s="28"/>
      <c r="M3" s="28"/>
      <c r="N3" s="28"/>
      <c r="O3" s="27"/>
      <c r="P3" s="29" t="s">
        <v>11</v>
      </c>
      <c r="Q3" s="29"/>
      <c r="R3" s="29"/>
      <c r="S3" s="29"/>
    </row>
    <row r="4" spans="1:19" s="5" customFormat="1" ht="91.5" customHeight="1" x14ac:dyDescent="0.35">
      <c r="A4" s="11" t="s">
        <v>34</v>
      </c>
      <c r="B4" s="11" t="s">
        <v>12</v>
      </c>
      <c r="C4" s="11" t="s">
        <v>35</v>
      </c>
      <c r="D4" s="11" t="s">
        <v>8</v>
      </c>
      <c r="E4" s="11" t="s">
        <v>13</v>
      </c>
      <c r="F4" s="25"/>
      <c r="G4" s="14" t="s">
        <v>3</v>
      </c>
      <c r="H4" s="14" t="s">
        <v>14</v>
      </c>
      <c r="I4" s="14" t="s">
        <v>0</v>
      </c>
      <c r="J4" s="14" t="s">
        <v>1</v>
      </c>
      <c r="K4" s="15" t="s">
        <v>4</v>
      </c>
      <c r="L4" s="15" t="s">
        <v>5</v>
      </c>
      <c r="M4" s="15" t="s">
        <v>36</v>
      </c>
      <c r="N4" s="15" t="s">
        <v>6</v>
      </c>
      <c r="O4" s="15" t="s">
        <v>7</v>
      </c>
      <c r="P4" s="29"/>
      <c r="Q4" s="29"/>
      <c r="R4" s="29"/>
      <c r="S4" s="29"/>
    </row>
    <row r="5" spans="1:19" x14ac:dyDescent="0.3">
      <c r="A5" s="30">
        <f>N26</f>
        <v>22120</v>
      </c>
      <c r="B5" s="30"/>
      <c r="C5" s="30">
        <f>N29</f>
        <v>10448</v>
      </c>
      <c r="D5" s="22" t="s">
        <v>41</v>
      </c>
      <c r="E5" s="22" t="s">
        <v>42</v>
      </c>
      <c r="F5" s="8" t="s">
        <v>15</v>
      </c>
      <c r="G5" s="7" t="s">
        <v>16</v>
      </c>
      <c r="H5" s="7" t="s">
        <v>53</v>
      </c>
      <c r="I5" s="7"/>
      <c r="J5" s="7">
        <v>1</v>
      </c>
      <c r="K5" s="7"/>
      <c r="L5" s="7"/>
      <c r="M5" s="7"/>
      <c r="N5" s="7">
        <v>5000</v>
      </c>
      <c r="O5" s="7">
        <f>K5+L5+M5+N5</f>
        <v>5000</v>
      </c>
      <c r="P5" s="16" t="s">
        <v>46</v>
      </c>
      <c r="Q5" s="16"/>
      <c r="R5" s="16"/>
      <c r="S5" s="16"/>
    </row>
    <row r="6" spans="1:19" x14ac:dyDescent="0.3">
      <c r="A6" s="30"/>
      <c r="B6" s="30"/>
      <c r="C6" s="30"/>
      <c r="D6" s="22"/>
      <c r="E6" s="22"/>
      <c r="F6" s="8" t="s">
        <v>18</v>
      </c>
      <c r="G6" s="7" t="s">
        <v>16</v>
      </c>
      <c r="H6" s="7">
        <v>16</v>
      </c>
      <c r="I6" s="7"/>
      <c r="J6" s="7">
        <v>1</v>
      </c>
      <c r="K6" s="7">
        <v>2500</v>
      </c>
      <c r="L6" s="7"/>
      <c r="M6" s="7"/>
      <c r="N6" s="7"/>
      <c r="O6" s="12">
        <f t="shared" ref="O6:O21" si="0">K6+L6+M6+N6</f>
        <v>2500</v>
      </c>
      <c r="P6" s="16" t="s">
        <v>37</v>
      </c>
      <c r="Q6" s="16"/>
      <c r="R6" s="16"/>
      <c r="S6" s="16"/>
    </row>
    <row r="7" spans="1:19" x14ac:dyDescent="0.3">
      <c r="A7" s="30"/>
      <c r="B7" s="30"/>
      <c r="C7" s="30"/>
      <c r="D7" s="22"/>
      <c r="E7" s="22"/>
      <c r="F7" s="8" t="s">
        <v>19</v>
      </c>
      <c r="G7" s="7" t="s">
        <v>16</v>
      </c>
      <c r="H7" s="7">
        <v>16</v>
      </c>
      <c r="I7" s="7"/>
      <c r="J7" s="7">
        <v>3</v>
      </c>
      <c r="K7" s="7"/>
      <c r="L7" s="7">
        <v>900</v>
      </c>
      <c r="M7" s="7"/>
      <c r="N7" s="7"/>
      <c r="O7" s="12">
        <f t="shared" si="0"/>
        <v>900</v>
      </c>
      <c r="P7" s="16" t="s">
        <v>1</v>
      </c>
      <c r="Q7" s="16"/>
      <c r="R7" s="16"/>
      <c r="S7" s="16"/>
    </row>
    <row r="8" spans="1:19" x14ac:dyDescent="0.3">
      <c r="A8" s="30"/>
      <c r="B8" s="30"/>
      <c r="C8" s="30"/>
      <c r="D8" s="22"/>
      <c r="E8" s="22"/>
      <c r="F8" s="8" t="s">
        <v>20</v>
      </c>
      <c r="G8" s="7" t="s">
        <v>16</v>
      </c>
      <c r="H8" s="7">
        <v>16</v>
      </c>
      <c r="I8" s="7"/>
      <c r="J8" s="7">
        <v>1</v>
      </c>
      <c r="K8" s="7"/>
      <c r="L8" s="7"/>
      <c r="M8" s="7">
        <v>2500</v>
      </c>
      <c r="N8" s="7"/>
      <c r="O8" s="12">
        <f t="shared" si="0"/>
        <v>2500</v>
      </c>
      <c r="P8" s="16" t="s">
        <v>39</v>
      </c>
      <c r="Q8" s="16"/>
      <c r="R8" s="16"/>
      <c r="S8" s="16"/>
    </row>
    <row r="9" spans="1:19" x14ac:dyDescent="0.3">
      <c r="A9" s="30"/>
      <c r="B9" s="30"/>
      <c r="C9" s="30"/>
      <c r="D9" s="22"/>
      <c r="E9" s="22"/>
      <c r="F9" s="8" t="s">
        <v>21</v>
      </c>
      <c r="G9" s="7" t="s">
        <v>16</v>
      </c>
      <c r="H9" s="7">
        <v>16</v>
      </c>
      <c r="I9" s="7"/>
      <c r="J9" s="7">
        <v>4</v>
      </c>
      <c r="K9" s="7">
        <v>1200</v>
      </c>
      <c r="L9" s="7"/>
      <c r="M9" s="7"/>
      <c r="N9" s="7"/>
      <c r="O9" s="12">
        <f t="shared" si="0"/>
        <v>1200</v>
      </c>
      <c r="P9" s="16" t="s">
        <v>1</v>
      </c>
      <c r="Q9" s="16"/>
      <c r="R9" s="16"/>
      <c r="S9" s="16"/>
    </row>
    <row r="10" spans="1:19" x14ac:dyDescent="0.3">
      <c r="A10" s="30"/>
      <c r="B10" s="30"/>
      <c r="C10" s="30"/>
      <c r="D10" s="22"/>
      <c r="E10" s="22"/>
      <c r="F10" s="8" t="s">
        <v>22</v>
      </c>
      <c r="G10" s="7" t="s">
        <v>16</v>
      </c>
      <c r="H10" s="7">
        <v>16</v>
      </c>
      <c r="I10" s="7"/>
      <c r="J10" s="7">
        <v>1</v>
      </c>
      <c r="K10" s="7"/>
      <c r="L10" s="7">
        <v>2500</v>
      </c>
      <c r="M10" s="7"/>
      <c r="N10" s="7"/>
      <c r="O10" s="12">
        <f t="shared" si="0"/>
        <v>2500</v>
      </c>
      <c r="P10" s="16" t="s">
        <v>38</v>
      </c>
      <c r="Q10" s="16"/>
      <c r="R10" s="16"/>
      <c r="S10" s="16"/>
    </row>
    <row r="11" spans="1:19" x14ac:dyDescent="0.3">
      <c r="A11" s="30"/>
      <c r="B11" s="30"/>
      <c r="C11" s="30"/>
      <c r="D11" s="22"/>
      <c r="E11" s="22"/>
      <c r="F11" s="8" t="s">
        <v>23</v>
      </c>
      <c r="G11" s="7" t="s">
        <v>16</v>
      </c>
      <c r="H11" s="7">
        <v>16</v>
      </c>
      <c r="I11" s="7"/>
      <c r="J11" s="7">
        <v>3</v>
      </c>
      <c r="K11" s="7"/>
      <c r="L11" s="7"/>
      <c r="M11" s="7">
        <v>900</v>
      </c>
      <c r="N11" s="7"/>
      <c r="O11" s="12">
        <f t="shared" si="0"/>
        <v>900</v>
      </c>
      <c r="P11" s="16" t="s">
        <v>1</v>
      </c>
      <c r="Q11" s="16"/>
      <c r="R11" s="16"/>
      <c r="S11" s="16"/>
    </row>
    <row r="12" spans="1:19" x14ac:dyDescent="0.3">
      <c r="A12" s="30"/>
      <c r="B12" s="30"/>
      <c r="C12" s="30"/>
      <c r="D12" s="22"/>
      <c r="E12" s="22"/>
      <c r="F12" s="8" t="s">
        <v>24</v>
      </c>
      <c r="G12" s="7" t="s">
        <v>16</v>
      </c>
      <c r="H12" s="7">
        <v>16</v>
      </c>
      <c r="I12" s="7"/>
      <c r="J12" s="7">
        <v>1</v>
      </c>
      <c r="K12" s="7"/>
      <c r="L12" s="7">
        <v>2000</v>
      </c>
      <c r="M12" s="7"/>
      <c r="N12" s="7"/>
      <c r="O12" s="12">
        <f t="shared" si="0"/>
        <v>2000</v>
      </c>
      <c r="P12" s="16" t="s">
        <v>17</v>
      </c>
      <c r="Q12" s="16"/>
      <c r="R12" s="16"/>
      <c r="S12" s="16"/>
    </row>
    <row r="13" spans="1:19" x14ac:dyDescent="0.3">
      <c r="A13" s="30"/>
      <c r="B13" s="30"/>
      <c r="C13" s="30"/>
      <c r="D13" s="22"/>
      <c r="E13" s="22"/>
      <c r="F13" s="8" t="s">
        <v>40</v>
      </c>
      <c r="G13" s="7" t="s">
        <v>16</v>
      </c>
      <c r="H13" s="7">
        <v>16</v>
      </c>
      <c r="I13" s="7"/>
      <c r="J13" s="7">
        <v>4</v>
      </c>
      <c r="K13" s="7">
        <v>1200</v>
      </c>
      <c r="L13" s="7"/>
      <c r="M13" s="7"/>
      <c r="N13" s="7"/>
      <c r="O13" s="12">
        <f t="shared" si="0"/>
        <v>1200</v>
      </c>
      <c r="P13" s="16" t="s">
        <v>1</v>
      </c>
      <c r="Q13" s="16"/>
      <c r="R13" s="16"/>
      <c r="S13" s="16"/>
    </row>
    <row r="14" spans="1:19" x14ac:dyDescent="0.3">
      <c r="A14" s="30"/>
      <c r="B14" s="30"/>
      <c r="C14" s="30"/>
      <c r="D14" s="22"/>
      <c r="E14" s="22"/>
      <c r="F14" s="8" t="s">
        <v>43</v>
      </c>
      <c r="G14" s="12" t="s">
        <v>16</v>
      </c>
      <c r="H14" s="12">
        <v>16</v>
      </c>
      <c r="I14" s="12"/>
      <c r="J14" s="12">
        <v>6</v>
      </c>
      <c r="K14" s="12"/>
      <c r="L14" s="12"/>
      <c r="M14" s="12">
        <v>1800</v>
      </c>
      <c r="N14" s="12"/>
      <c r="O14" s="12">
        <f t="shared" ref="O14:O17" si="1">K14+L14+M14+N14</f>
        <v>1800</v>
      </c>
      <c r="P14" s="16" t="s">
        <v>1</v>
      </c>
      <c r="Q14" s="16"/>
      <c r="R14" s="16"/>
      <c r="S14" s="16"/>
    </row>
    <row r="15" spans="1:19" x14ac:dyDescent="0.3">
      <c r="A15" s="30"/>
      <c r="B15" s="30"/>
      <c r="C15" s="30"/>
      <c r="D15" s="22"/>
      <c r="E15" s="22"/>
      <c r="F15" s="8" t="s">
        <v>44</v>
      </c>
      <c r="G15" s="12" t="s">
        <v>16</v>
      </c>
      <c r="H15" s="12">
        <v>16</v>
      </c>
      <c r="I15" s="12"/>
      <c r="J15" s="12">
        <v>1</v>
      </c>
      <c r="K15" s="12">
        <v>300</v>
      </c>
      <c r="L15" s="12"/>
      <c r="M15" s="12"/>
      <c r="N15" s="12"/>
      <c r="O15" s="12">
        <f t="shared" si="1"/>
        <v>300</v>
      </c>
      <c r="P15" s="16" t="s">
        <v>48</v>
      </c>
      <c r="Q15" s="16"/>
      <c r="R15" s="16"/>
      <c r="S15" s="16"/>
    </row>
    <row r="16" spans="1:19" x14ac:dyDescent="0.3">
      <c r="A16" s="30"/>
      <c r="B16" s="30"/>
      <c r="C16" s="30"/>
      <c r="D16" s="22"/>
      <c r="E16" s="22"/>
      <c r="F16" s="8" t="s">
        <v>45</v>
      </c>
      <c r="G16" s="13" t="s">
        <v>16</v>
      </c>
      <c r="H16" s="13">
        <v>16</v>
      </c>
      <c r="I16" s="13"/>
      <c r="J16" s="13">
        <v>1</v>
      </c>
      <c r="K16" s="13"/>
      <c r="L16" s="13">
        <v>300</v>
      </c>
      <c r="M16" s="13"/>
      <c r="N16" s="13"/>
      <c r="O16" s="13">
        <f t="shared" ref="O16" si="2">K16+L16+M16+N16</f>
        <v>300</v>
      </c>
      <c r="P16" s="16" t="s">
        <v>49</v>
      </c>
      <c r="Q16" s="16"/>
      <c r="R16" s="16"/>
      <c r="S16" s="16"/>
    </row>
    <row r="17" spans="1:19" x14ac:dyDescent="0.3">
      <c r="A17" s="30"/>
      <c r="B17" s="30"/>
      <c r="C17" s="30"/>
      <c r="D17" s="22"/>
      <c r="E17" s="22"/>
      <c r="F17" s="8" t="s">
        <v>47</v>
      </c>
      <c r="G17" s="12" t="s">
        <v>16</v>
      </c>
      <c r="H17" s="12">
        <v>16</v>
      </c>
      <c r="I17" s="12"/>
      <c r="J17" s="12">
        <v>1</v>
      </c>
      <c r="K17" s="12"/>
      <c r="L17" s="12"/>
      <c r="M17" s="12">
        <v>300</v>
      </c>
      <c r="N17" s="12"/>
      <c r="O17" s="12">
        <f t="shared" si="1"/>
        <v>300</v>
      </c>
      <c r="P17" s="16" t="s">
        <v>50</v>
      </c>
      <c r="Q17" s="16"/>
      <c r="R17" s="16"/>
      <c r="S17" s="16"/>
    </row>
    <row r="18" spans="1:19" x14ac:dyDescent="0.3">
      <c r="A18" s="30"/>
      <c r="B18" s="30"/>
      <c r="C18" s="30"/>
      <c r="D18" s="22"/>
      <c r="E18" s="22"/>
      <c r="F18" s="8" t="s">
        <v>25</v>
      </c>
      <c r="G18" s="7" t="s">
        <v>16</v>
      </c>
      <c r="H18" s="7">
        <v>10</v>
      </c>
      <c r="I18" s="7">
        <v>6</v>
      </c>
      <c r="J18" s="7"/>
      <c r="K18" s="7"/>
      <c r="L18" s="7">
        <v>140</v>
      </c>
      <c r="M18" s="7"/>
      <c r="N18" s="7"/>
      <c r="O18" s="12">
        <f t="shared" si="0"/>
        <v>140</v>
      </c>
      <c r="P18" s="16" t="s">
        <v>26</v>
      </c>
      <c r="Q18" s="16"/>
      <c r="R18" s="16"/>
      <c r="S18" s="16"/>
    </row>
    <row r="19" spans="1:19" x14ac:dyDescent="0.3">
      <c r="A19" s="30"/>
      <c r="B19" s="30"/>
      <c r="C19" s="30"/>
      <c r="D19" s="22"/>
      <c r="E19" s="22"/>
      <c r="F19" s="8" t="s">
        <v>27</v>
      </c>
      <c r="G19" s="13" t="s">
        <v>16</v>
      </c>
      <c r="H19" s="13">
        <v>10</v>
      </c>
      <c r="I19" s="13">
        <v>7</v>
      </c>
      <c r="J19" s="13"/>
      <c r="K19" s="13">
        <v>220</v>
      </c>
      <c r="L19" s="13"/>
      <c r="M19" s="13"/>
      <c r="N19" s="13"/>
      <c r="O19" s="13">
        <f t="shared" ref="O19:O20" si="3">K19+L19+M19+N19</f>
        <v>220</v>
      </c>
      <c r="P19" s="16" t="s">
        <v>26</v>
      </c>
      <c r="Q19" s="16"/>
      <c r="R19" s="16"/>
      <c r="S19" s="16"/>
    </row>
    <row r="20" spans="1:19" x14ac:dyDescent="0.3">
      <c r="A20" s="30"/>
      <c r="B20" s="30"/>
      <c r="C20" s="30"/>
      <c r="D20" s="22"/>
      <c r="E20" s="22"/>
      <c r="F20" s="8" t="s">
        <v>51</v>
      </c>
      <c r="G20" s="13" t="s">
        <v>16</v>
      </c>
      <c r="H20" s="13">
        <v>10</v>
      </c>
      <c r="I20" s="13">
        <v>7</v>
      </c>
      <c r="J20" s="13"/>
      <c r="K20" s="13"/>
      <c r="L20" s="13"/>
      <c r="M20" s="13">
        <v>160</v>
      </c>
      <c r="N20" s="13"/>
      <c r="O20" s="13">
        <f t="shared" si="3"/>
        <v>160</v>
      </c>
      <c r="P20" s="16" t="s">
        <v>26</v>
      </c>
      <c r="Q20" s="16"/>
      <c r="R20" s="16"/>
      <c r="S20" s="16"/>
    </row>
    <row r="21" spans="1:19" x14ac:dyDescent="0.3">
      <c r="A21" s="30"/>
      <c r="B21" s="30"/>
      <c r="C21" s="30"/>
      <c r="D21" s="22"/>
      <c r="E21" s="22"/>
      <c r="F21" s="8" t="s">
        <v>52</v>
      </c>
      <c r="G21" s="7" t="s">
        <v>16</v>
      </c>
      <c r="H21" s="7">
        <v>10</v>
      </c>
      <c r="I21" s="7">
        <v>9</v>
      </c>
      <c r="J21" s="7"/>
      <c r="K21" s="7">
        <v>200</v>
      </c>
      <c r="L21" s="7"/>
      <c r="M21" s="7"/>
      <c r="N21" s="7"/>
      <c r="O21" s="12">
        <f t="shared" si="0"/>
        <v>200</v>
      </c>
      <c r="P21" s="16" t="s">
        <v>26</v>
      </c>
      <c r="Q21" s="16"/>
      <c r="R21" s="16"/>
      <c r="S21" s="16"/>
    </row>
    <row r="22" spans="1:19" x14ac:dyDescent="0.3">
      <c r="A22" s="30"/>
      <c r="B22" s="30"/>
      <c r="C22" s="30"/>
      <c r="D22" s="22"/>
      <c r="E22" s="22"/>
      <c r="F22" s="20" t="s">
        <v>7</v>
      </c>
      <c r="G22" s="20"/>
      <c r="H22" s="20"/>
      <c r="I22" s="19">
        <f t="shared" ref="I22:N22" si="4">SUM(I5:I21)</f>
        <v>29</v>
      </c>
      <c r="J22" s="19">
        <f t="shared" si="4"/>
        <v>28</v>
      </c>
      <c r="K22" s="19">
        <f t="shared" si="4"/>
        <v>5620</v>
      </c>
      <c r="L22" s="19">
        <f t="shared" si="4"/>
        <v>5840</v>
      </c>
      <c r="M22" s="19">
        <f t="shared" si="4"/>
        <v>5660</v>
      </c>
      <c r="N22" s="19">
        <f t="shared" si="4"/>
        <v>5000</v>
      </c>
      <c r="O22" s="19">
        <f>SUM(O5:O21)</f>
        <v>22120</v>
      </c>
      <c r="P22" s="16"/>
      <c r="Q22" s="16"/>
      <c r="R22" s="16"/>
      <c r="S22" s="16"/>
    </row>
    <row r="23" spans="1:19" x14ac:dyDescent="0.3">
      <c r="A23" s="30"/>
      <c r="B23" s="30"/>
      <c r="C23" s="30"/>
      <c r="D23" s="22"/>
      <c r="E23" s="22"/>
      <c r="F23" s="20"/>
      <c r="G23" s="20"/>
      <c r="H23" s="20"/>
      <c r="I23" s="19"/>
      <c r="J23" s="19"/>
      <c r="K23" s="19"/>
      <c r="L23" s="19"/>
      <c r="M23" s="19"/>
      <c r="N23" s="19"/>
      <c r="O23" s="19"/>
      <c r="P23" s="16"/>
      <c r="Q23" s="16"/>
      <c r="R23" s="16"/>
      <c r="S23" s="16"/>
    </row>
    <row r="24" spans="1:19" x14ac:dyDescent="0.3">
      <c r="F24" s="1"/>
      <c r="G24" s="2"/>
      <c r="H24" s="2"/>
      <c r="I24" s="2"/>
      <c r="J24" s="2"/>
      <c r="K24" s="20" t="s">
        <v>28</v>
      </c>
      <c r="L24" s="20"/>
      <c r="M24" s="20"/>
      <c r="N24" s="20"/>
      <c r="O24" s="20"/>
      <c r="P24" s="1"/>
      <c r="Q24" s="1"/>
      <c r="R24" s="1"/>
      <c r="S24" s="1"/>
    </row>
    <row r="25" spans="1:19" x14ac:dyDescent="0.3">
      <c r="F25" s="1"/>
      <c r="G25" s="2"/>
      <c r="H25" s="2"/>
      <c r="I25" s="2"/>
      <c r="J25" s="2"/>
      <c r="K25" s="20"/>
      <c r="L25" s="20"/>
      <c r="M25" s="20"/>
      <c r="N25" s="20"/>
      <c r="O25" s="20"/>
      <c r="P25" s="1"/>
      <c r="Q25" s="1"/>
      <c r="R25" s="1"/>
      <c r="S25" s="1"/>
    </row>
    <row r="26" spans="1:19" x14ac:dyDescent="0.3">
      <c r="F26" s="1"/>
      <c r="G26" s="2"/>
      <c r="H26" s="2"/>
      <c r="I26" s="2"/>
      <c r="J26" s="2"/>
      <c r="K26" s="21" t="s">
        <v>29</v>
      </c>
      <c r="L26" s="21"/>
      <c r="M26" s="21"/>
      <c r="N26" s="21">
        <f>O22</f>
        <v>22120</v>
      </c>
      <c r="O26" s="21"/>
      <c r="P26" s="1"/>
      <c r="Q26" s="1"/>
      <c r="R26" s="1"/>
      <c r="S26" s="1"/>
    </row>
    <row r="27" spans="1:19" x14ac:dyDescent="0.3">
      <c r="F27" s="1"/>
      <c r="G27" s="2"/>
      <c r="H27" s="2"/>
      <c r="I27" s="2"/>
      <c r="J27" s="2"/>
      <c r="K27" s="9">
        <v>8000</v>
      </c>
      <c r="L27" s="3" t="s">
        <v>30</v>
      </c>
      <c r="M27" s="10" t="s">
        <v>31</v>
      </c>
      <c r="N27" s="17">
        <f>K27*0.6</f>
        <v>4800</v>
      </c>
      <c r="O27" s="17"/>
      <c r="P27" s="1"/>
      <c r="Q27" s="1"/>
      <c r="R27" s="1"/>
      <c r="S27" s="1"/>
    </row>
    <row r="28" spans="1:19" x14ac:dyDescent="0.3">
      <c r="F28" s="1"/>
      <c r="G28" s="2"/>
      <c r="H28" s="2"/>
      <c r="I28" s="2"/>
      <c r="J28" s="2"/>
      <c r="K28" s="9">
        <f>N26-K27</f>
        <v>14120</v>
      </c>
      <c r="L28" s="3" t="s">
        <v>32</v>
      </c>
      <c r="M28" s="10" t="s">
        <v>31</v>
      </c>
      <c r="N28" s="17">
        <f>K28*0.4</f>
        <v>5648</v>
      </c>
      <c r="O28" s="17"/>
      <c r="P28" s="1"/>
      <c r="Q28" s="1"/>
      <c r="R28" s="1"/>
      <c r="S28" s="1"/>
    </row>
    <row r="29" spans="1:19" x14ac:dyDescent="0.3">
      <c r="F29" s="1"/>
      <c r="G29" s="2"/>
      <c r="H29" s="2"/>
      <c r="I29" s="2"/>
      <c r="J29" s="2"/>
      <c r="K29" s="18" t="s">
        <v>33</v>
      </c>
      <c r="L29" s="18"/>
      <c r="M29" s="18"/>
      <c r="N29" s="18">
        <f>N27+N28</f>
        <v>10448</v>
      </c>
      <c r="O29" s="18"/>
      <c r="P29" s="1"/>
      <c r="Q29" s="1"/>
      <c r="R29" s="1"/>
      <c r="S29" s="1"/>
    </row>
    <row r="30" spans="1:19" x14ac:dyDescent="0.3">
      <c r="A30"/>
      <c r="B30"/>
      <c r="C30"/>
      <c r="D30"/>
      <c r="E30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</row>
    <row r="31" spans="1:19" x14ac:dyDescent="0.3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</row>
    <row r="32" spans="1:19" x14ac:dyDescent="0.3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</row>
    <row r="33" spans="1:19" x14ac:dyDescent="0.3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</row>
    <row r="34" spans="1:19" x14ac:dyDescent="0.3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</row>
    <row r="35" spans="1:19" x14ac:dyDescent="0.3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</row>
    <row r="36" spans="1:19" x14ac:dyDescent="0.3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</row>
    <row r="37" spans="1:19" x14ac:dyDescent="0.3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</row>
    <row r="38" spans="1:19" x14ac:dyDescent="0.3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</row>
    <row r="39" spans="1:19" x14ac:dyDescent="0.3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</row>
    <row r="40" spans="1:19" x14ac:dyDescent="0.3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</row>
    <row r="41" spans="1:19" x14ac:dyDescent="0.3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</row>
    <row r="42" spans="1:19" x14ac:dyDescent="0.3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</row>
    <row r="43" spans="1:19" x14ac:dyDescent="0.3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</row>
    <row r="44" spans="1:19" x14ac:dyDescent="0.3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</row>
    <row r="45" spans="1:19" x14ac:dyDescent="0.3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</row>
  </sheetData>
  <mergeCells count="45">
    <mergeCell ref="E5:E23"/>
    <mergeCell ref="A1:S2"/>
    <mergeCell ref="A3:E3"/>
    <mergeCell ref="F3:F4"/>
    <mergeCell ref="G3:H3"/>
    <mergeCell ref="I3:J3"/>
    <mergeCell ref="K3:O3"/>
    <mergeCell ref="P3:S4"/>
    <mergeCell ref="A5:A23"/>
    <mergeCell ref="B5:B23"/>
    <mergeCell ref="C5:C23"/>
    <mergeCell ref="D5:D23"/>
    <mergeCell ref="P5:S5"/>
    <mergeCell ref="P6:S6"/>
    <mergeCell ref="P7:S7"/>
    <mergeCell ref="P8:S8"/>
    <mergeCell ref="P9:S9"/>
    <mergeCell ref="P10:S10"/>
    <mergeCell ref="P11:S11"/>
    <mergeCell ref="P12:S12"/>
    <mergeCell ref="P13:S13"/>
    <mergeCell ref="P21:S21"/>
    <mergeCell ref="F22:H23"/>
    <mergeCell ref="I22:I23"/>
    <mergeCell ref="J22:J23"/>
    <mergeCell ref="K22:K23"/>
    <mergeCell ref="L22:L23"/>
    <mergeCell ref="M22:M23"/>
    <mergeCell ref="N22:N23"/>
    <mergeCell ref="P14:S14"/>
    <mergeCell ref="P15:S15"/>
    <mergeCell ref="P17:S17"/>
    <mergeCell ref="N28:O28"/>
    <mergeCell ref="K29:M29"/>
    <mergeCell ref="N29:O29"/>
    <mergeCell ref="O22:O23"/>
    <mergeCell ref="P22:S23"/>
    <mergeCell ref="K24:O25"/>
    <mergeCell ref="K26:M26"/>
    <mergeCell ref="N26:O26"/>
    <mergeCell ref="N27:O27"/>
    <mergeCell ref="P16:S16"/>
    <mergeCell ref="P19:S19"/>
    <mergeCell ref="P20:S20"/>
    <mergeCell ref="P18:S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YÜKLEME CETVELİ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TeknikPc_</dc:creator>
  <cp:lastModifiedBy>MU</cp:lastModifiedBy>
  <cp:lastPrinted>2010-03-30T10:48:15Z</cp:lastPrinted>
  <dcterms:created xsi:type="dcterms:W3CDTF">2011-04-30T10:07:10Z</dcterms:created>
  <dcterms:modified xsi:type="dcterms:W3CDTF">2020-12-21T11:38:05Z</dcterms:modified>
</cp:coreProperties>
</file>