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topus\Desktop\Data\Analysis projects\2023\"/>
    </mc:Choice>
  </mc:AlternateContent>
  <bookViews>
    <workbookView xWindow="0" yWindow="0" windowWidth="20490" windowHeight="7650" activeTab="2"/>
  </bookViews>
  <sheets>
    <sheet name="Full" sheetId="1" r:id="rId1"/>
    <sheet name="2019" sheetId="3" r:id="rId2"/>
    <sheet name="2023" sheetId="5" r:id="rId3"/>
  </sheets>
  <definedNames>
    <definedName name="_xlnm._FilterDatabase" localSheetId="1" hidden="1">'2019'!$A$1:$M$39</definedName>
    <definedName name="_xlnm._FilterDatabase" localSheetId="2" hidden="1">'2023'!$A$1:$M$38</definedName>
    <definedName name="_xlnm._FilterDatabase" localSheetId="0" hidden="1">Full!$A$1:$L$38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5" l="1"/>
  <c r="K17" i="5"/>
  <c r="J37" i="5"/>
  <c r="K32" i="5"/>
  <c r="J5" i="5"/>
  <c r="L5" i="5"/>
  <c r="K6" i="5"/>
  <c r="L3" i="5" l="1"/>
  <c r="L4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3" i="5"/>
  <c r="K34" i="5"/>
  <c r="K35" i="5"/>
  <c r="K36" i="5"/>
  <c r="K37" i="5"/>
  <c r="K38" i="5"/>
  <c r="K2" i="5"/>
  <c r="J2" i="5"/>
  <c r="J3" i="5" l="1"/>
  <c r="J4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33" i="5"/>
  <c r="J34" i="5"/>
  <c r="J35" i="5"/>
  <c r="J36" i="5"/>
  <c r="J38" i="5"/>
  <c r="K6" i="3"/>
  <c r="K2" i="3" l="1"/>
  <c r="I2" i="3"/>
  <c r="H2" i="3"/>
  <c r="L2" i="3"/>
  <c r="J2" i="3"/>
  <c r="G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K3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H3" i="3" l="1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I39" i="3"/>
  <c r="H39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</calcChain>
</file>

<file path=xl/sharedStrings.xml><?xml version="1.0" encoding="utf-8"?>
<sst xmlns="http://schemas.openxmlformats.org/spreadsheetml/2006/main" count="1031" uniqueCount="106">
  <si>
    <t>State</t>
  </si>
  <si>
    <t>Region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</si>
  <si>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</si>
  <si>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</si>
  <si>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</si>
  <si>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</si>
  <si>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</si>
  <si>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</si>
  <si>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</si>
  <si>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</si>
  <si>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</si>
  <si>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</si>
  <si>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</si>
  <si>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</si>
  <si>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</si>
  <si>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</si>
  <si>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</si>
  <si>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</si>
  <si>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</si>
  <si>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</si>
  <si>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</si>
  <si>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</si>
  <si>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</si>
  <si>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</si>
  <si>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</si>
  <si>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</si>
  <si>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</si>
  <si>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</si>
  <si>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</si>
  <si>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</si>
  <si>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</si>
  <si>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</si>
  <si>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</si>
  <si>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</si>
  <si>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</si>
  <si>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</si>
  <si>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</si>
  <si>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</si>
  <si>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</si>
  <si>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Factor</t>
  </si>
  <si>
    <t>Election Result</t>
  </si>
  <si>
    <t>Party</t>
  </si>
  <si>
    <t>APC</t>
  </si>
  <si>
    <t>PDP</t>
  </si>
  <si>
    <t>LP</t>
  </si>
  <si>
    <t>South East</t>
  </si>
  <si>
    <t>North East</t>
  </si>
  <si>
    <t>South South</t>
  </si>
  <si>
    <t>South West</t>
  </si>
  <si>
    <t>North Central</t>
  </si>
  <si>
    <t>North West</t>
  </si>
  <si>
    <t>Eligible Voters</t>
  </si>
  <si>
    <t>Casted Votes</t>
  </si>
  <si>
    <t>Abr</t>
  </si>
  <si>
    <t>AB</t>
  </si>
  <si>
    <t>AD</t>
  </si>
  <si>
    <t>AK</t>
  </si>
  <si>
    <t>AN</t>
  </si>
  <si>
    <t>BA</t>
  </si>
  <si>
    <t>BY</t>
  </si>
  <si>
    <t>BE</t>
  </si>
  <si>
    <t>BO</t>
  </si>
  <si>
    <t>CR</t>
  </si>
  <si>
    <t>DE</t>
  </si>
  <si>
    <t>EB</t>
  </si>
  <si>
    <t>ED</t>
  </si>
  <si>
    <t>EK</t>
  </si>
  <si>
    <t>EN</t>
  </si>
  <si>
    <t>GO</t>
  </si>
  <si>
    <t>IM</t>
  </si>
  <si>
    <t>JI</t>
  </si>
  <si>
    <t>KD</t>
  </si>
  <si>
    <t>KN</t>
  </si>
  <si>
    <t>KT</t>
  </si>
  <si>
    <t>KE</t>
  </si>
  <si>
    <t>KO</t>
  </si>
  <si>
    <t>KW</t>
  </si>
  <si>
    <t>LA</t>
  </si>
  <si>
    <t>NA</t>
  </si>
  <si>
    <t>NI</t>
  </si>
  <si>
    <t>OG</t>
  </si>
  <si>
    <t>ON</t>
  </si>
  <si>
    <t>OS</t>
  </si>
  <si>
    <t>OY</t>
  </si>
  <si>
    <t>PL</t>
  </si>
  <si>
    <t>RI</t>
  </si>
  <si>
    <t>SO</t>
  </si>
  <si>
    <t>TA</t>
  </si>
  <si>
    <t>YO</t>
  </si>
  <si>
    <t>ZA</t>
  </si>
  <si>
    <t>FC</t>
  </si>
  <si>
    <t>Nigeria</t>
  </si>
  <si>
    <t>Voter Percentage</t>
  </si>
  <si>
    <t>Winner</t>
  </si>
  <si>
    <t>APC Percent</t>
  </si>
  <si>
    <t>PDP Percent</t>
  </si>
  <si>
    <t>Winner percent</t>
  </si>
  <si>
    <t>First runner up percent</t>
  </si>
  <si>
    <t>Second runner up percent</t>
  </si>
  <si>
    <t>2019 Eligible Voters</t>
  </si>
  <si>
    <t>2023 Casted Votes</t>
  </si>
  <si>
    <t>2019 Casted Votes</t>
  </si>
  <si>
    <t>2023 Eligible Voters</t>
  </si>
  <si>
    <t>First Runner Up</t>
  </si>
  <si>
    <t>Second Runner Up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</si>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</sst>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workbookViewId="0">
      <pane ySplit="1" topLeftCell="A142" activePane="bottomLeft" state="frozen"/>
      <selection activeCell="B1" sqref="B1"/>
      <selection pane="bottomLeft" activeCell="K150" sqref="K150:K186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0.85546875" customWidth="1"/>
    <col min="4" max="4" width="17" bestFit="1" customWidth="1"/>
    <col min="7" max="7" width="9.140625" customWidth="1"/>
    <col min="11" max="11" width="9.140625" style="2"/>
    <col min="13" max="13" width="10.140625" style="3" bestFit="1" customWidth="1"/>
    <col min="15" max="15" width="9.140625" style="2"/>
  </cols>
  <sheetData>
    <row r="1" spans="1:20" x14ac:dyDescent="0.25">
      <c r="A1" t="s">
        <v>1</v>
      </c>
      <c r="B1" t="s">
        <v>0</v>
      </c>
      <c r="C1" t="s">
        <v>53</v>
      </c>
      <c r="D1" t="s">
        <v>39</v>
      </c>
      <c r="E1" t="s">
        <v>41</v>
      </c>
      <c r="F1">
        <v>1999</v>
      </c>
      <c r="G1">
        <v>2003</v>
      </c>
      <c r="H1">
        <v>2007</v>
      </c>
      <c r="I1">
        <v>2011</v>
      </c>
      <c r="J1">
        <v>2015</v>
      </c>
      <c r="K1" s="2">
        <v>2019</v>
      </c>
      <c r="L1">
        <v>2023</v>
      </c>
    </row>
    <row r="2" spans="1:20" x14ac:dyDescent="0.25">
      <c r="A2" t="s">
        <v>45</v>
      </c>
      <c r="B2" t="s">
        <v>2</v>
      </c>
      <c r="C2" t="s">
        <v>54</v>
      </c>
      <c r="D2" t="s">
        <v>40</v>
      </c>
      <c r="E2" t="s">
        <v>42</v>
      </c>
      <c r="K2" s="2">
        <v>85058</v>
      </c>
    </row>
    <row r="3" spans="1:20" x14ac:dyDescent="0.25">
      <c r="A3" t="s">
        <v>46</v>
      </c>
      <c r="B3" t="s">
        <v>3</v>
      </c>
      <c r="C3" t="s">
        <v>55</v>
      </c>
      <c r="D3" t="s">
        <v>40</v>
      </c>
      <c r="E3" t="s">
        <v>42</v>
      </c>
      <c r="F3" s="1"/>
      <c r="G3" s="1"/>
      <c r="I3" s="1"/>
      <c r="K3" s="2">
        <v>378078</v>
      </c>
    </row>
    <row r="4" spans="1:20" x14ac:dyDescent="0.25">
      <c r="A4" t="s">
        <v>47</v>
      </c>
      <c r="B4" t="s">
        <v>4</v>
      </c>
      <c r="C4" t="s">
        <v>56</v>
      </c>
      <c r="D4" t="s">
        <v>40</v>
      </c>
      <c r="E4" t="s">
        <v>42</v>
      </c>
      <c r="F4" s="1"/>
      <c r="G4" s="1"/>
      <c r="H4" s="1"/>
      <c r="K4" s="2">
        <v>175429</v>
      </c>
      <c r="Q4" s="1"/>
      <c r="R4" s="1"/>
      <c r="T4" s="1"/>
    </row>
    <row r="5" spans="1:20" x14ac:dyDescent="0.25">
      <c r="A5" t="s">
        <v>45</v>
      </c>
      <c r="B5" t="s">
        <v>5</v>
      </c>
      <c r="C5" t="s">
        <v>57</v>
      </c>
      <c r="D5" t="s">
        <v>40</v>
      </c>
      <c r="E5" t="s">
        <v>42</v>
      </c>
      <c r="F5" s="1"/>
      <c r="G5" s="1"/>
      <c r="K5" s="2">
        <v>33298</v>
      </c>
      <c r="Q5" s="1"/>
      <c r="R5" s="1"/>
      <c r="S5" s="1"/>
    </row>
    <row r="6" spans="1:20" x14ac:dyDescent="0.25">
      <c r="A6" t="s">
        <v>46</v>
      </c>
      <c r="B6" t="s">
        <v>6</v>
      </c>
      <c r="C6" t="s">
        <v>58</v>
      </c>
      <c r="D6" t="s">
        <v>40</v>
      </c>
      <c r="E6" t="s">
        <v>42</v>
      </c>
      <c r="F6" s="1"/>
      <c r="G6" s="1"/>
      <c r="I6" s="1"/>
      <c r="K6" s="2">
        <v>798428</v>
      </c>
      <c r="Q6" s="1"/>
      <c r="R6" s="1"/>
    </row>
    <row r="7" spans="1:20" x14ac:dyDescent="0.25">
      <c r="A7" t="s">
        <v>47</v>
      </c>
      <c r="B7" t="s">
        <v>7</v>
      </c>
      <c r="C7" t="s">
        <v>59</v>
      </c>
      <c r="D7" t="s">
        <v>40</v>
      </c>
      <c r="E7" t="s">
        <v>42</v>
      </c>
      <c r="F7" s="1"/>
      <c r="G7" s="1"/>
      <c r="K7" s="2">
        <v>118821</v>
      </c>
      <c r="Q7" s="1"/>
      <c r="R7" s="1"/>
      <c r="T7" s="1"/>
    </row>
    <row r="8" spans="1:20" x14ac:dyDescent="0.25">
      <c r="A8" t="s">
        <v>49</v>
      </c>
      <c r="B8" t="s">
        <v>8</v>
      </c>
      <c r="C8" t="s">
        <v>60</v>
      </c>
      <c r="D8" t="s">
        <v>40</v>
      </c>
      <c r="E8" t="s">
        <v>42</v>
      </c>
      <c r="F8" s="1"/>
      <c r="G8" s="1"/>
      <c r="H8" s="1"/>
      <c r="K8" s="2">
        <v>347668</v>
      </c>
      <c r="Q8" s="1"/>
      <c r="R8" s="1"/>
    </row>
    <row r="9" spans="1:20" x14ac:dyDescent="0.25">
      <c r="A9" t="s">
        <v>46</v>
      </c>
      <c r="B9" t="s">
        <v>9</v>
      </c>
      <c r="C9" t="s">
        <v>61</v>
      </c>
      <c r="D9" t="s">
        <v>40</v>
      </c>
      <c r="E9" t="s">
        <v>42</v>
      </c>
      <c r="F9" s="1"/>
      <c r="G9" s="1"/>
      <c r="I9" s="1"/>
      <c r="K9" s="2">
        <v>836496</v>
      </c>
      <c r="Q9" s="1"/>
      <c r="R9" s="1"/>
      <c r="S9" s="1"/>
    </row>
    <row r="10" spans="1:20" x14ac:dyDescent="0.25">
      <c r="A10" t="s">
        <v>47</v>
      </c>
      <c r="B10" t="s">
        <v>10</v>
      </c>
      <c r="C10" t="s">
        <v>62</v>
      </c>
      <c r="D10" t="s">
        <v>40</v>
      </c>
      <c r="E10" t="s">
        <v>42</v>
      </c>
      <c r="F10" s="1"/>
      <c r="G10" s="1"/>
      <c r="K10" s="2">
        <v>117302</v>
      </c>
      <c r="Q10" s="1"/>
      <c r="R10" s="1"/>
      <c r="T10" s="1"/>
    </row>
    <row r="11" spans="1:20" x14ac:dyDescent="0.25">
      <c r="A11" t="s">
        <v>47</v>
      </c>
      <c r="B11" t="s">
        <v>11</v>
      </c>
      <c r="C11" t="s">
        <v>63</v>
      </c>
      <c r="D11" t="s">
        <v>40</v>
      </c>
      <c r="E11" t="s">
        <v>42</v>
      </c>
      <c r="F11" s="1"/>
      <c r="G11" s="1"/>
      <c r="K11" s="2">
        <v>221292</v>
      </c>
      <c r="Q11" s="1"/>
      <c r="R11" s="1"/>
    </row>
    <row r="12" spans="1:20" x14ac:dyDescent="0.25">
      <c r="A12" t="s">
        <v>45</v>
      </c>
      <c r="B12" t="s">
        <v>12</v>
      </c>
      <c r="C12" t="s">
        <v>64</v>
      </c>
      <c r="D12" t="s">
        <v>40</v>
      </c>
      <c r="E12" t="s">
        <v>42</v>
      </c>
      <c r="F12" s="1"/>
      <c r="G12" s="1"/>
      <c r="H12" s="1"/>
      <c r="K12" s="2">
        <v>90726</v>
      </c>
      <c r="Q12" s="1"/>
      <c r="R12" s="1"/>
    </row>
    <row r="13" spans="1:20" x14ac:dyDescent="0.25">
      <c r="A13" t="s">
        <v>47</v>
      </c>
      <c r="B13" t="s">
        <v>13</v>
      </c>
      <c r="C13" t="s">
        <v>65</v>
      </c>
      <c r="D13" t="s">
        <v>40</v>
      </c>
      <c r="E13" t="s">
        <v>42</v>
      </c>
      <c r="F13" s="1"/>
      <c r="G13" s="1"/>
      <c r="K13" s="2">
        <v>267842</v>
      </c>
      <c r="Q13" s="1"/>
      <c r="R13" s="1"/>
      <c r="S13" s="1"/>
    </row>
    <row r="14" spans="1:20" x14ac:dyDescent="0.25">
      <c r="A14" t="s">
        <v>48</v>
      </c>
      <c r="B14" t="s">
        <v>14</v>
      </c>
      <c r="C14" t="s">
        <v>66</v>
      </c>
      <c r="D14" t="s">
        <v>40</v>
      </c>
      <c r="E14" t="s">
        <v>42</v>
      </c>
      <c r="F14" s="1"/>
      <c r="G14" s="1"/>
      <c r="K14" s="2">
        <v>219231</v>
      </c>
      <c r="Q14" s="1"/>
      <c r="R14" s="1"/>
    </row>
    <row r="15" spans="1:20" x14ac:dyDescent="0.25">
      <c r="A15" t="s">
        <v>45</v>
      </c>
      <c r="B15" t="s">
        <v>15</v>
      </c>
      <c r="C15" t="s">
        <v>67</v>
      </c>
      <c r="D15" t="s">
        <v>40</v>
      </c>
      <c r="E15" t="s">
        <v>42</v>
      </c>
      <c r="F15" s="1"/>
      <c r="G15" s="1"/>
      <c r="K15" s="2">
        <v>54423</v>
      </c>
      <c r="Q15" s="1"/>
      <c r="R15" s="1"/>
    </row>
    <row r="16" spans="1:20" x14ac:dyDescent="0.25">
      <c r="A16" t="s">
        <v>49</v>
      </c>
      <c r="B16" t="s">
        <v>16</v>
      </c>
      <c r="C16" t="s">
        <v>90</v>
      </c>
      <c r="D16" t="s">
        <v>40</v>
      </c>
      <c r="E16" t="s">
        <v>42</v>
      </c>
      <c r="F16" s="1"/>
      <c r="G16" s="1"/>
      <c r="I16" s="1"/>
      <c r="K16" s="2">
        <v>152224</v>
      </c>
      <c r="Q16" s="1"/>
      <c r="R16" s="1"/>
    </row>
    <row r="17" spans="1:20" x14ac:dyDescent="0.25">
      <c r="A17" t="s">
        <v>46</v>
      </c>
      <c r="B17" t="s">
        <v>17</v>
      </c>
      <c r="C17" t="s">
        <v>68</v>
      </c>
      <c r="D17" t="s">
        <v>40</v>
      </c>
      <c r="E17" t="s">
        <v>42</v>
      </c>
      <c r="F17" s="1"/>
      <c r="G17" s="1"/>
      <c r="K17" s="2">
        <v>402961</v>
      </c>
      <c r="Q17" s="1"/>
      <c r="R17" s="1"/>
      <c r="T17" s="1"/>
    </row>
    <row r="18" spans="1:20" x14ac:dyDescent="0.25">
      <c r="A18" t="s">
        <v>45</v>
      </c>
      <c r="B18" t="s">
        <v>18</v>
      </c>
      <c r="C18" t="s">
        <v>69</v>
      </c>
      <c r="D18" t="s">
        <v>40</v>
      </c>
      <c r="E18" t="s">
        <v>42</v>
      </c>
      <c r="F18" s="1"/>
      <c r="G18" s="1"/>
      <c r="K18" s="2">
        <v>140463</v>
      </c>
      <c r="Q18" s="1"/>
      <c r="R18" s="1"/>
    </row>
    <row r="19" spans="1:20" x14ac:dyDescent="0.25">
      <c r="A19" t="s">
        <v>50</v>
      </c>
      <c r="B19" t="s">
        <v>19</v>
      </c>
      <c r="C19" t="s">
        <v>70</v>
      </c>
      <c r="D19" t="s">
        <v>40</v>
      </c>
      <c r="E19" t="s">
        <v>42</v>
      </c>
      <c r="F19" s="1"/>
      <c r="G19" s="1"/>
      <c r="I19" s="1"/>
      <c r="K19" s="2">
        <v>794738</v>
      </c>
      <c r="Q19" s="1"/>
      <c r="R19" s="1"/>
    </row>
    <row r="20" spans="1:20" x14ac:dyDescent="0.25">
      <c r="A20" t="s">
        <v>50</v>
      </c>
      <c r="B20" t="s">
        <v>20</v>
      </c>
      <c r="C20" t="s">
        <v>71</v>
      </c>
      <c r="D20" t="s">
        <v>40</v>
      </c>
      <c r="E20" t="s">
        <v>42</v>
      </c>
      <c r="F20" s="1"/>
      <c r="G20" s="1"/>
      <c r="K20" s="2">
        <v>993445</v>
      </c>
      <c r="Q20" s="1"/>
      <c r="R20" s="1"/>
      <c r="T20" s="1"/>
    </row>
    <row r="21" spans="1:20" x14ac:dyDescent="0.25">
      <c r="A21" t="s">
        <v>50</v>
      </c>
      <c r="B21" t="s">
        <v>21</v>
      </c>
      <c r="C21" t="s">
        <v>72</v>
      </c>
      <c r="D21" t="s">
        <v>40</v>
      </c>
      <c r="E21" t="s">
        <v>42</v>
      </c>
      <c r="F21" s="1"/>
      <c r="G21" s="1"/>
      <c r="K21" s="2">
        <v>1464768</v>
      </c>
      <c r="Q21" s="1"/>
      <c r="R21" s="1"/>
    </row>
    <row r="22" spans="1:20" x14ac:dyDescent="0.25">
      <c r="A22" t="s">
        <v>50</v>
      </c>
      <c r="B22" t="s">
        <v>22</v>
      </c>
      <c r="C22" t="s">
        <v>73</v>
      </c>
      <c r="D22" t="s">
        <v>40</v>
      </c>
      <c r="E22" t="s">
        <v>42</v>
      </c>
      <c r="F22" s="1"/>
      <c r="G22" s="1"/>
      <c r="K22" s="2">
        <v>1232133</v>
      </c>
      <c r="Q22" s="1"/>
      <c r="R22" s="1"/>
    </row>
    <row r="23" spans="1:20" x14ac:dyDescent="0.25">
      <c r="A23" t="s">
        <v>50</v>
      </c>
      <c r="B23" t="s">
        <v>23</v>
      </c>
      <c r="C23" t="s">
        <v>74</v>
      </c>
      <c r="D23" t="s">
        <v>40</v>
      </c>
      <c r="E23" t="s">
        <v>42</v>
      </c>
      <c r="F23" s="1"/>
      <c r="G23" s="1"/>
      <c r="K23" s="2">
        <v>581552</v>
      </c>
      <c r="Q23" s="1"/>
      <c r="R23" s="1"/>
    </row>
    <row r="24" spans="1:20" x14ac:dyDescent="0.25">
      <c r="A24" t="s">
        <v>49</v>
      </c>
      <c r="B24" t="s">
        <v>24</v>
      </c>
      <c r="C24" t="s">
        <v>75</v>
      </c>
      <c r="D24" t="s">
        <v>40</v>
      </c>
      <c r="E24" t="s">
        <v>42</v>
      </c>
      <c r="F24" s="1"/>
      <c r="G24" s="1"/>
      <c r="K24" s="2">
        <v>285894</v>
      </c>
      <c r="Q24" s="1"/>
      <c r="R24" s="1"/>
    </row>
    <row r="25" spans="1:20" x14ac:dyDescent="0.25">
      <c r="A25" t="s">
        <v>49</v>
      </c>
      <c r="B25" t="s">
        <v>25</v>
      </c>
      <c r="C25" t="s">
        <v>76</v>
      </c>
      <c r="D25" t="s">
        <v>40</v>
      </c>
      <c r="E25" t="s">
        <v>42</v>
      </c>
      <c r="F25" s="1"/>
      <c r="G25" s="1"/>
      <c r="H25" s="1"/>
      <c r="K25" s="2">
        <v>308984</v>
      </c>
      <c r="Q25" s="1"/>
      <c r="R25" s="1"/>
    </row>
    <row r="26" spans="1:20" x14ac:dyDescent="0.25">
      <c r="A26" t="s">
        <v>48</v>
      </c>
      <c r="B26" t="s">
        <v>26</v>
      </c>
      <c r="C26" t="s">
        <v>77</v>
      </c>
      <c r="D26" t="s">
        <v>40</v>
      </c>
      <c r="E26" t="s">
        <v>42</v>
      </c>
      <c r="F26" s="1"/>
      <c r="G26" s="1"/>
      <c r="K26" s="2">
        <v>580825</v>
      </c>
      <c r="Q26" s="1"/>
      <c r="R26" s="1"/>
      <c r="S26" s="1"/>
    </row>
    <row r="27" spans="1:20" x14ac:dyDescent="0.25">
      <c r="A27" t="s">
        <v>49</v>
      </c>
      <c r="B27" t="s">
        <v>27</v>
      </c>
      <c r="C27" t="s">
        <v>78</v>
      </c>
      <c r="D27" t="s">
        <v>40</v>
      </c>
      <c r="E27" t="s">
        <v>42</v>
      </c>
      <c r="F27" s="1"/>
      <c r="G27" s="1"/>
      <c r="H27" s="1"/>
      <c r="K27" s="2">
        <v>289903</v>
      </c>
      <c r="Q27" s="1"/>
      <c r="R27" s="1"/>
    </row>
    <row r="28" spans="1:20" x14ac:dyDescent="0.25">
      <c r="A28" t="s">
        <v>49</v>
      </c>
      <c r="B28" t="s">
        <v>28</v>
      </c>
      <c r="C28" t="s">
        <v>79</v>
      </c>
      <c r="D28" t="s">
        <v>40</v>
      </c>
      <c r="E28" t="s">
        <v>42</v>
      </c>
      <c r="F28" s="1"/>
      <c r="I28" s="1"/>
      <c r="K28" s="2">
        <v>612371</v>
      </c>
      <c r="Q28" s="1"/>
      <c r="R28" s="1"/>
      <c r="S28" s="1"/>
    </row>
    <row r="29" spans="1:20" x14ac:dyDescent="0.25">
      <c r="A29" t="s">
        <v>48</v>
      </c>
      <c r="B29" t="s">
        <v>29</v>
      </c>
      <c r="C29" t="s">
        <v>80</v>
      </c>
      <c r="D29" t="s">
        <v>40</v>
      </c>
      <c r="E29" t="s">
        <v>42</v>
      </c>
      <c r="F29" s="1"/>
      <c r="K29" s="2">
        <v>281762</v>
      </c>
      <c r="Q29" s="1"/>
      <c r="R29" s="1"/>
      <c r="T29" s="1"/>
    </row>
    <row r="30" spans="1:20" x14ac:dyDescent="0.25">
      <c r="A30" t="s">
        <v>48</v>
      </c>
      <c r="B30" t="s">
        <v>30</v>
      </c>
      <c r="C30" t="s">
        <v>81</v>
      </c>
      <c r="D30" t="s">
        <v>40</v>
      </c>
      <c r="E30" t="s">
        <v>42</v>
      </c>
      <c r="F30" s="1"/>
      <c r="H30" s="1"/>
      <c r="K30" s="2">
        <v>241769</v>
      </c>
      <c r="Q30" s="1"/>
      <c r="R30" s="1"/>
    </row>
    <row r="31" spans="1:20" x14ac:dyDescent="0.25">
      <c r="A31" t="s">
        <v>48</v>
      </c>
      <c r="B31" t="s">
        <v>31</v>
      </c>
      <c r="C31" t="s">
        <v>82</v>
      </c>
      <c r="D31" t="s">
        <v>40</v>
      </c>
      <c r="E31" t="s">
        <v>42</v>
      </c>
      <c r="F31" s="1"/>
      <c r="H31" s="1"/>
      <c r="K31" s="2">
        <v>347634</v>
      </c>
      <c r="Q31" s="1"/>
      <c r="R31" s="1"/>
      <c r="S31" s="1"/>
    </row>
    <row r="32" spans="1:20" x14ac:dyDescent="0.25">
      <c r="A32" t="s">
        <v>48</v>
      </c>
      <c r="B32" t="s">
        <v>32</v>
      </c>
      <c r="C32" t="s">
        <v>83</v>
      </c>
      <c r="D32" t="s">
        <v>40</v>
      </c>
      <c r="E32" t="s">
        <v>42</v>
      </c>
      <c r="F32" s="1"/>
      <c r="H32" s="1"/>
      <c r="K32" s="2">
        <v>365229</v>
      </c>
      <c r="Q32" s="1"/>
      <c r="R32" s="1"/>
      <c r="S32" s="1"/>
    </row>
    <row r="33" spans="1:20" x14ac:dyDescent="0.25">
      <c r="A33" t="s">
        <v>49</v>
      </c>
      <c r="B33" t="s">
        <v>33</v>
      </c>
      <c r="C33" t="s">
        <v>84</v>
      </c>
      <c r="D33" t="s">
        <v>40</v>
      </c>
      <c r="E33" t="s">
        <v>42</v>
      </c>
      <c r="F33" s="1"/>
      <c r="H33" s="1"/>
      <c r="K33" s="2">
        <v>468555</v>
      </c>
      <c r="Q33" s="1"/>
      <c r="R33" s="1"/>
      <c r="S33" s="1"/>
    </row>
    <row r="34" spans="1:20" x14ac:dyDescent="0.25">
      <c r="A34" t="s">
        <v>47</v>
      </c>
      <c r="B34" t="s">
        <v>34</v>
      </c>
      <c r="C34" t="s">
        <v>85</v>
      </c>
      <c r="D34" t="s">
        <v>40</v>
      </c>
      <c r="E34" t="s">
        <v>42</v>
      </c>
      <c r="F34" s="1"/>
      <c r="K34" s="2">
        <v>150710</v>
      </c>
      <c r="Q34" s="1"/>
      <c r="R34" s="1"/>
      <c r="S34" s="1"/>
    </row>
    <row r="35" spans="1:20" x14ac:dyDescent="0.25">
      <c r="A35" t="s">
        <v>50</v>
      </c>
      <c r="B35" t="s">
        <v>35</v>
      </c>
      <c r="C35" t="s">
        <v>86</v>
      </c>
      <c r="D35" t="s">
        <v>40</v>
      </c>
      <c r="E35" t="s">
        <v>42</v>
      </c>
      <c r="F35" s="1"/>
      <c r="K35" s="2">
        <v>490333</v>
      </c>
      <c r="Q35" s="1"/>
      <c r="R35" s="1"/>
    </row>
    <row r="36" spans="1:20" x14ac:dyDescent="0.25">
      <c r="A36" t="s">
        <v>46</v>
      </c>
      <c r="B36" t="s">
        <v>36</v>
      </c>
      <c r="C36" t="s">
        <v>87</v>
      </c>
      <c r="D36" t="s">
        <v>40</v>
      </c>
      <c r="E36" t="s">
        <v>42</v>
      </c>
      <c r="F36" s="1"/>
      <c r="K36" s="2">
        <v>324906</v>
      </c>
      <c r="Q36" s="1"/>
      <c r="R36" s="1"/>
    </row>
    <row r="37" spans="1:20" x14ac:dyDescent="0.25">
      <c r="A37" t="s">
        <v>46</v>
      </c>
      <c r="B37" t="s">
        <v>37</v>
      </c>
      <c r="C37" t="s">
        <v>88</v>
      </c>
      <c r="D37" t="s">
        <v>40</v>
      </c>
      <c r="E37" t="s">
        <v>42</v>
      </c>
      <c r="F37" s="1"/>
      <c r="I37" s="1"/>
      <c r="K37" s="2">
        <v>497914</v>
      </c>
      <c r="Q37" s="1"/>
      <c r="R37" s="1"/>
    </row>
    <row r="38" spans="1:20" x14ac:dyDescent="0.25">
      <c r="A38" t="s">
        <v>50</v>
      </c>
      <c r="B38" t="s">
        <v>38</v>
      </c>
      <c r="C38" t="s">
        <v>89</v>
      </c>
      <c r="D38" t="s">
        <v>40</v>
      </c>
      <c r="E38" t="s">
        <v>42</v>
      </c>
      <c r="F38" s="1"/>
      <c r="K38" s="2">
        <v>438682</v>
      </c>
      <c r="Q38" s="1"/>
      <c r="T38" s="1"/>
    </row>
    <row r="39" spans="1:20" x14ac:dyDescent="0.25">
      <c r="A39" t="s">
        <v>45</v>
      </c>
      <c r="B39" t="s">
        <v>2</v>
      </c>
      <c r="C39" t="s">
        <v>54</v>
      </c>
      <c r="D39" t="s">
        <v>40</v>
      </c>
      <c r="E39" t="s">
        <v>43</v>
      </c>
      <c r="K39" s="2">
        <v>219698</v>
      </c>
      <c r="P39" s="1"/>
      <c r="Q39" s="1"/>
      <c r="R39" s="1"/>
    </row>
    <row r="40" spans="1:20" x14ac:dyDescent="0.25">
      <c r="A40" t="s">
        <v>46</v>
      </c>
      <c r="B40" t="s">
        <v>3</v>
      </c>
      <c r="C40" t="s">
        <v>55</v>
      </c>
      <c r="D40" t="s">
        <v>40</v>
      </c>
      <c r="E40" t="s">
        <v>43</v>
      </c>
      <c r="K40" s="2">
        <v>410266</v>
      </c>
      <c r="P40" s="1"/>
      <c r="Q40" s="1"/>
    </row>
    <row r="41" spans="1:20" x14ac:dyDescent="0.25">
      <c r="A41" t="s">
        <v>47</v>
      </c>
      <c r="B41" t="s">
        <v>4</v>
      </c>
      <c r="C41" t="s">
        <v>56</v>
      </c>
      <c r="D41" t="s">
        <v>40</v>
      </c>
      <c r="E41" t="s">
        <v>43</v>
      </c>
      <c r="K41" s="2">
        <v>395832</v>
      </c>
      <c r="P41" s="1"/>
      <c r="Q41" s="1"/>
      <c r="R41" s="1"/>
      <c r="S41" s="1"/>
      <c r="T41" s="1"/>
    </row>
    <row r="42" spans="1:20" x14ac:dyDescent="0.25">
      <c r="A42" t="s">
        <v>45</v>
      </c>
      <c r="B42" t="s">
        <v>5</v>
      </c>
      <c r="C42" t="s">
        <v>57</v>
      </c>
      <c r="D42" t="s">
        <v>40</v>
      </c>
      <c r="E42" t="s">
        <v>43</v>
      </c>
      <c r="K42" s="2">
        <v>524738</v>
      </c>
    </row>
    <row r="43" spans="1:20" x14ac:dyDescent="0.25">
      <c r="A43" t="s">
        <v>46</v>
      </c>
      <c r="B43" t="s">
        <v>6</v>
      </c>
      <c r="C43" t="s">
        <v>58</v>
      </c>
      <c r="D43" t="s">
        <v>40</v>
      </c>
      <c r="E43" t="s">
        <v>43</v>
      </c>
      <c r="K43" s="2">
        <v>209313</v>
      </c>
    </row>
    <row r="44" spans="1:20" x14ac:dyDescent="0.25">
      <c r="A44" t="s">
        <v>47</v>
      </c>
      <c r="B44" t="s">
        <v>7</v>
      </c>
      <c r="C44" t="s">
        <v>59</v>
      </c>
      <c r="D44" t="s">
        <v>40</v>
      </c>
      <c r="E44" t="s">
        <v>43</v>
      </c>
      <c r="K44" s="2">
        <v>197933</v>
      </c>
    </row>
    <row r="45" spans="1:20" x14ac:dyDescent="0.25">
      <c r="A45" t="s">
        <v>49</v>
      </c>
      <c r="B45" t="s">
        <v>8</v>
      </c>
      <c r="C45" t="s">
        <v>60</v>
      </c>
      <c r="D45" t="s">
        <v>40</v>
      </c>
      <c r="E45" t="s">
        <v>43</v>
      </c>
      <c r="K45" s="2">
        <v>356817</v>
      </c>
    </row>
    <row r="46" spans="1:20" x14ac:dyDescent="0.25">
      <c r="A46" t="s">
        <v>46</v>
      </c>
      <c r="B46" t="s">
        <v>9</v>
      </c>
      <c r="C46" t="s">
        <v>61</v>
      </c>
      <c r="D46" t="s">
        <v>40</v>
      </c>
      <c r="E46" t="s">
        <v>43</v>
      </c>
      <c r="K46" s="2">
        <v>71788</v>
      </c>
    </row>
    <row r="47" spans="1:20" x14ac:dyDescent="0.25">
      <c r="A47" t="s">
        <v>47</v>
      </c>
      <c r="B47" t="s">
        <v>10</v>
      </c>
      <c r="C47" t="s">
        <v>62</v>
      </c>
      <c r="D47" t="s">
        <v>40</v>
      </c>
      <c r="E47" t="s">
        <v>43</v>
      </c>
      <c r="K47" s="2">
        <v>295737</v>
      </c>
    </row>
    <row r="48" spans="1:20" x14ac:dyDescent="0.25">
      <c r="A48" t="s">
        <v>47</v>
      </c>
      <c r="B48" t="s">
        <v>11</v>
      </c>
      <c r="C48" t="s">
        <v>63</v>
      </c>
      <c r="D48" t="s">
        <v>40</v>
      </c>
      <c r="E48" t="s">
        <v>43</v>
      </c>
      <c r="K48" s="2">
        <v>594068</v>
      </c>
    </row>
    <row r="49" spans="1:11" x14ac:dyDescent="0.25">
      <c r="A49" t="s">
        <v>45</v>
      </c>
      <c r="B49" t="s">
        <v>12</v>
      </c>
      <c r="C49" t="s">
        <v>64</v>
      </c>
      <c r="D49" t="s">
        <v>40</v>
      </c>
      <c r="E49" t="s">
        <v>43</v>
      </c>
      <c r="K49" s="2">
        <v>258573</v>
      </c>
    </row>
    <row r="50" spans="1:11" x14ac:dyDescent="0.25">
      <c r="A50" t="s">
        <v>47</v>
      </c>
      <c r="B50" t="s">
        <v>13</v>
      </c>
      <c r="C50" t="s">
        <v>65</v>
      </c>
      <c r="D50" t="s">
        <v>40</v>
      </c>
      <c r="E50" t="s">
        <v>43</v>
      </c>
      <c r="K50" s="2">
        <v>275691</v>
      </c>
    </row>
    <row r="51" spans="1:11" x14ac:dyDescent="0.25">
      <c r="A51" t="s">
        <v>48</v>
      </c>
      <c r="B51" t="s">
        <v>14</v>
      </c>
      <c r="C51" t="s">
        <v>66</v>
      </c>
      <c r="D51" t="s">
        <v>40</v>
      </c>
      <c r="E51" t="s">
        <v>43</v>
      </c>
      <c r="K51" s="2">
        <v>154032</v>
      </c>
    </row>
    <row r="52" spans="1:11" x14ac:dyDescent="0.25">
      <c r="A52" t="s">
        <v>45</v>
      </c>
      <c r="B52" t="s">
        <v>15</v>
      </c>
      <c r="C52" t="s">
        <v>67</v>
      </c>
      <c r="D52" t="s">
        <v>40</v>
      </c>
      <c r="E52" t="s">
        <v>43</v>
      </c>
      <c r="K52" s="2">
        <v>355553</v>
      </c>
    </row>
    <row r="53" spans="1:11" x14ac:dyDescent="0.25">
      <c r="A53" t="s">
        <v>49</v>
      </c>
      <c r="B53" t="s">
        <v>16</v>
      </c>
      <c r="C53" t="s">
        <v>90</v>
      </c>
      <c r="D53" t="s">
        <v>40</v>
      </c>
      <c r="E53" t="s">
        <v>43</v>
      </c>
      <c r="K53" s="2">
        <v>259997</v>
      </c>
    </row>
    <row r="54" spans="1:11" x14ac:dyDescent="0.25">
      <c r="A54" t="s">
        <v>46</v>
      </c>
      <c r="B54" t="s">
        <v>17</v>
      </c>
      <c r="C54" t="s">
        <v>68</v>
      </c>
      <c r="D54" t="s">
        <v>40</v>
      </c>
      <c r="E54" t="s">
        <v>43</v>
      </c>
      <c r="K54" s="2">
        <v>138484</v>
      </c>
    </row>
    <row r="55" spans="1:11" x14ac:dyDescent="0.25">
      <c r="A55" t="s">
        <v>45</v>
      </c>
      <c r="B55" t="s">
        <v>18</v>
      </c>
      <c r="C55" t="s">
        <v>69</v>
      </c>
      <c r="D55" t="s">
        <v>40</v>
      </c>
      <c r="E55" t="s">
        <v>43</v>
      </c>
      <c r="K55" s="2">
        <v>334923</v>
      </c>
    </row>
    <row r="56" spans="1:11" x14ac:dyDescent="0.25">
      <c r="A56" t="s">
        <v>50</v>
      </c>
      <c r="B56" t="s">
        <v>19</v>
      </c>
      <c r="C56" t="s">
        <v>70</v>
      </c>
      <c r="D56" t="s">
        <v>40</v>
      </c>
      <c r="E56" t="s">
        <v>43</v>
      </c>
      <c r="K56" s="2">
        <v>289895</v>
      </c>
    </row>
    <row r="57" spans="1:11" x14ac:dyDescent="0.25">
      <c r="A57" t="s">
        <v>50</v>
      </c>
      <c r="B57" t="s">
        <v>20</v>
      </c>
      <c r="C57" t="s">
        <v>71</v>
      </c>
      <c r="D57" t="s">
        <v>40</v>
      </c>
      <c r="E57" t="s">
        <v>43</v>
      </c>
      <c r="K57" s="2">
        <v>649612</v>
      </c>
    </row>
    <row r="58" spans="1:11" x14ac:dyDescent="0.25">
      <c r="A58" t="s">
        <v>50</v>
      </c>
      <c r="B58" t="s">
        <v>21</v>
      </c>
      <c r="C58" t="s">
        <v>72</v>
      </c>
      <c r="D58" t="s">
        <v>40</v>
      </c>
      <c r="E58" t="s">
        <v>43</v>
      </c>
      <c r="K58" s="2">
        <v>391593</v>
      </c>
    </row>
    <row r="59" spans="1:11" x14ac:dyDescent="0.25">
      <c r="A59" t="s">
        <v>50</v>
      </c>
      <c r="B59" t="s">
        <v>22</v>
      </c>
      <c r="C59" t="s">
        <v>73</v>
      </c>
      <c r="D59" t="s">
        <v>40</v>
      </c>
      <c r="E59" t="s">
        <v>43</v>
      </c>
      <c r="K59" s="2">
        <v>308056</v>
      </c>
    </row>
    <row r="60" spans="1:11" x14ac:dyDescent="0.25">
      <c r="A60" t="s">
        <v>50</v>
      </c>
      <c r="B60" t="s">
        <v>23</v>
      </c>
      <c r="C60" t="s">
        <v>74</v>
      </c>
      <c r="D60" t="s">
        <v>40</v>
      </c>
      <c r="E60" t="s">
        <v>43</v>
      </c>
      <c r="K60" s="2">
        <v>154282</v>
      </c>
    </row>
    <row r="61" spans="1:11" x14ac:dyDescent="0.25">
      <c r="A61" t="s">
        <v>49</v>
      </c>
      <c r="B61" t="s">
        <v>24</v>
      </c>
      <c r="C61" t="s">
        <v>75</v>
      </c>
      <c r="D61" t="s">
        <v>40</v>
      </c>
      <c r="E61" t="s">
        <v>43</v>
      </c>
      <c r="K61" s="2">
        <v>218207</v>
      </c>
    </row>
    <row r="62" spans="1:11" x14ac:dyDescent="0.25">
      <c r="A62" t="s">
        <v>49</v>
      </c>
      <c r="B62" t="s">
        <v>25</v>
      </c>
      <c r="C62" t="s">
        <v>76</v>
      </c>
      <c r="D62" t="s">
        <v>40</v>
      </c>
      <c r="E62" t="s">
        <v>43</v>
      </c>
      <c r="K62" s="2">
        <v>138184</v>
      </c>
    </row>
    <row r="63" spans="1:11" x14ac:dyDescent="0.25">
      <c r="A63" t="s">
        <v>48</v>
      </c>
      <c r="B63" t="s">
        <v>26</v>
      </c>
      <c r="C63" t="s">
        <v>77</v>
      </c>
      <c r="D63" t="s">
        <v>40</v>
      </c>
      <c r="E63" t="s">
        <v>43</v>
      </c>
      <c r="K63" s="2">
        <v>448015</v>
      </c>
    </row>
    <row r="64" spans="1:11" x14ac:dyDescent="0.25">
      <c r="A64" t="s">
        <v>49</v>
      </c>
      <c r="B64" t="s">
        <v>27</v>
      </c>
      <c r="C64" t="s">
        <v>78</v>
      </c>
      <c r="D64" t="s">
        <v>40</v>
      </c>
      <c r="E64" t="s">
        <v>43</v>
      </c>
      <c r="K64" s="2">
        <v>283847</v>
      </c>
    </row>
    <row r="65" spans="1:11" x14ac:dyDescent="0.25">
      <c r="A65" t="s">
        <v>49</v>
      </c>
      <c r="B65" t="s">
        <v>28</v>
      </c>
      <c r="C65" t="s">
        <v>79</v>
      </c>
      <c r="D65" t="s">
        <v>40</v>
      </c>
      <c r="E65" t="s">
        <v>43</v>
      </c>
      <c r="K65" s="2">
        <v>218052</v>
      </c>
    </row>
    <row r="66" spans="1:11" x14ac:dyDescent="0.25">
      <c r="A66" t="s">
        <v>48</v>
      </c>
      <c r="B66" t="s">
        <v>29</v>
      </c>
      <c r="C66" t="s">
        <v>80</v>
      </c>
      <c r="D66" t="s">
        <v>40</v>
      </c>
      <c r="E66" t="s">
        <v>43</v>
      </c>
      <c r="K66" s="2">
        <v>194655</v>
      </c>
    </row>
    <row r="67" spans="1:11" x14ac:dyDescent="0.25">
      <c r="A67" t="s">
        <v>48</v>
      </c>
      <c r="B67" t="s">
        <v>30</v>
      </c>
      <c r="C67" t="s">
        <v>81</v>
      </c>
      <c r="D67" t="s">
        <v>40</v>
      </c>
      <c r="E67" t="s">
        <v>43</v>
      </c>
      <c r="K67" s="2">
        <v>275901</v>
      </c>
    </row>
    <row r="68" spans="1:11" x14ac:dyDescent="0.25">
      <c r="A68" t="s">
        <v>48</v>
      </c>
      <c r="B68" t="s">
        <v>31</v>
      </c>
      <c r="C68" t="s">
        <v>82</v>
      </c>
      <c r="D68" t="s">
        <v>40</v>
      </c>
      <c r="E68" t="s">
        <v>43</v>
      </c>
      <c r="K68" s="2">
        <v>337377</v>
      </c>
    </row>
    <row r="69" spans="1:11" x14ac:dyDescent="0.25">
      <c r="A69" t="s">
        <v>48</v>
      </c>
      <c r="B69" t="s">
        <v>32</v>
      </c>
      <c r="C69" t="s">
        <v>83</v>
      </c>
      <c r="D69" t="s">
        <v>40</v>
      </c>
      <c r="E69" t="s">
        <v>43</v>
      </c>
      <c r="K69" s="2">
        <v>366690</v>
      </c>
    </row>
    <row r="70" spans="1:11" x14ac:dyDescent="0.25">
      <c r="A70" t="s">
        <v>49</v>
      </c>
      <c r="B70" t="s">
        <v>33</v>
      </c>
      <c r="C70" t="s">
        <v>84</v>
      </c>
      <c r="D70" t="s">
        <v>40</v>
      </c>
      <c r="E70" t="s">
        <v>43</v>
      </c>
      <c r="K70" s="2">
        <v>548665</v>
      </c>
    </row>
    <row r="71" spans="1:11" x14ac:dyDescent="0.25">
      <c r="A71" t="s">
        <v>47</v>
      </c>
      <c r="B71" t="s">
        <v>34</v>
      </c>
      <c r="C71" t="s">
        <v>85</v>
      </c>
      <c r="D71" t="s">
        <v>40</v>
      </c>
      <c r="E71" t="s">
        <v>43</v>
      </c>
      <c r="K71" s="2">
        <v>473971</v>
      </c>
    </row>
    <row r="72" spans="1:11" x14ac:dyDescent="0.25">
      <c r="A72" t="s">
        <v>50</v>
      </c>
      <c r="B72" t="s">
        <v>35</v>
      </c>
      <c r="C72" t="s">
        <v>86</v>
      </c>
      <c r="D72" t="s">
        <v>40</v>
      </c>
      <c r="E72" t="s">
        <v>43</v>
      </c>
      <c r="K72" s="2">
        <v>361604</v>
      </c>
    </row>
    <row r="73" spans="1:11" x14ac:dyDescent="0.25">
      <c r="A73" t="s">
        <v>46</v>
      </c>
      <c r="B73" t="s">
        <v>36</v>
      </c>
      <c r="C73" t="s">
        <v>87</v>
      </c>
      <c r="D73" t="s">
        <v>40</v>
      </c>
      <c r="E73" t="s">
        <v>43</v>
      </c>
      <c r="K73" s="2">
        <v>374743</v>
      </c>
    </row>
    <row r="74" spans="1:11" x14ac:dyDescent="0.25">
      <c r="A74" t="s">
        <v>46</v>
      </c>
      <c r="B74" t="s">
        <v>37</v>
      </c>
      <c r="C74" t="s">
        <v>88</v>
      </c>
      <c r="D74" t="s">
        <v>40</v>
      </c>
      <c r="E74" t="s">
        <v>43</v>
      </c>
      <c r="K74" s="2">
        <v>50763</v>
      </c>
    </row>
    <row r="75" spans="1:11" x14ac:dyDescent="0.25">
      <c r="A75" t="s">
        <v>50</v>
      </c>
      <c r="B75" t="s">
        <v>38</v>
      </c>
      <c r="C75" t="s">
        <v>89</v>
      </c>
      <c r="D75" t="s">
        <v>40</v>
      </c>
      <c r="E75" t="s">
        <v>43</v>
      </c>
      <c r="K75" s="2">
        <v>125423</v>
      </c>
    </row>
    <row r="76" spans="1:11" x14ac:dyDescent="0.25">
      <c r="A76" t="s">
        <v>45</v>
      </c>
      <c r="B76" t="s">
        <v>2</v>
      </c>
      <c r="C76" t="s">
        <v>54</v>
      </c>
      <c r="D76" t="s">
        <v>40</v>
      </c>
      <c r="E76" t="s">
        <v>44</v>
      </c>
    </row>
    <row r="77" spans="1:11" x14ac:dyDescent="0.25">
      <c r="A77" t="s">
        <v>46</v>
      </c>
      <c r="B77" t="s">
        <v>3</v>
      </c>
      <c r="C77" t="s">
        <v>55</v>
      </c>
      <c r="D77" t="s">
        <v>40</v>
      </c>
      <c r="E77" t="s">
        <v>44</v>
      </c>
    </row>
    <row r="78" spans="1:11" x14ac:dyDescent="0.25">
      <c r="A78" t="s">
        <v>47</v>
      </c>
      <c r="B78" t="s">
        <v>4</v>
      </c>
      <c r="C78" t="s">
        <v>56</v>
      </c>
      <c r="D78" t="s">
        <v>40</v>
      </c>
      <c r="E78" t="s">
        <v>44</v>
      </c>
    </row>
    <row r="79" spans="1:11" x14ac:dyDescent="0.25">
      <c r="A79" t="s">
        <v>45</v>
      </c>
      <c r="B79" t="s">
        <v>5</v>
      </c>
      <c r="C79" t="s">
        <v>57</v>
      </c>
      <c r="D79" t="s">
        <v>40</v>
      </c>
      <c r="E79" t="s">
        <v>44</v>
      </c>
    </row>
    <row r="80" spans="1:11" x14ac:dyDescent="0.25">
      <c r="A80" t="s">
        <v>46</v>
      </c>
      <c r="B80" t="s">
        <v>6</v>
      </c>
      <c r="C80" t="s">
        <v>58</v>
      </c>
      <c r="D80" t="s">
        <v>40</v>
      </c>
      <c r="E80" t="s">
        <v>44</v>
      </c>
    </row>
    <row r="81" spans="1:5" x14ac:dyDescent="0.25">
      <c r="A81" t="s">
        <v>47</v>
      </c>
      <c r="B81" t="s">
        <v>7</v>
      </c>
      <c r="C81" t="s">
        <v>59</v>
      </c>
      <c r="D81" t="s">
        <v>40</v>
      </c>
      <c r="E81" t="s">
        <v>44</v>
      </c>
    </row>
    <row r="82" spans="1:5" x14ac:dyDescent="0.25">
      <c r="A82" t="s">
        <v>49</v>
      </c>
      <c r="B82" t="s">
        <v>8</v>
      </c>
      <c r="C82" t="s">
        <v>60</v>
      </c>
      <c r="D82" t="s">
        <v>40</v>
      </c>
      <c r="E82" t="s">
        <v>44</v>
      </c>
    </row>
    <row r="83" spans="1:5" x14ac:dyDescent="0.25">
      <c r="A83" t="s">
        <v>46</v>
      </c>
      <c r="B83" t="s">
        <v>9</v>
      </c>
      <c r="C83" t="s">
        <v>61</v>
      </c>
      <c r="D83" t="s">
        <v>40</v>
      </c>
      <c r="E83" t="s">
        <v>44</v>
      </c>
    </row>
    <row r="84" spans="1:5" x14ac:dyDescent="0.25">
      <c r="A84" t="s">
        <v>47</v>
      </c>
      <c r="B84" t="s">
        <v>10</v>
      </c>
      <c r="C84" t="s">
        <v>62</v>
      </c>
      <c r="D84" t="s">
        <v>40</v>
      </c>
      <c r="E84" t="s">
        <v>44</v>
      </c>
    </row>
    <row r="85" spans="1:5" x14ac:dyDescent="0.25">
      <c r="A85" t="s">
        <v>47</v>
      </c>
      <c r="B85" t="s">
        <v>11</v>
      </c>
      <c r="C85" t="s">
        <v>63</v>
      </c>
      <c r="D85" t="s">
        <v>40</v>
      </c>
      <c r="E85" t="s">
        <v>44</v>
      </c>
    </row>
    <row r="86" spans="1:5" x14ac:dyDescent="0.25">
      <c r="A86" t="s">
        <v>45</v>
      </c>
      <c r="B86" t="s">
        <v>12</v>
      </c>
      <c r="C86" t="s">
        <v>64</v>
      </c>
      <c r="D86" t="s">
        <v>40</v>
      </c>
      <c r="E86" t="s">
        <v>44</v>
      </c>
    </row>
    <row r="87" spans="1:5" x14ac:dyDescent="0.25">
      <c r="A87" t="s">
        <v>47</v>
      </c>
      <c r="B87" t="s">
        <v>13</v>
      </c>
      <c r="C87" t="s">
        <v>65</v>
      </c>
      <c r="D87" t="s">
        <v>40</v>
      </c>
      <c r="E87" t="s">
        <v>44</v>
      </c>
    </row>
    <row r="88" spans="1:5" x14ac:dyDescent="0.25">
      <c r="A88" t="s">
        <v>48</v>
      </c>
      <c r="B88" t="s">
        <v>14</v>
      </c>
      <c r="C88" t="s">
        <v>66</v>
      </c>
      <c r="D88" t="s">
        <v>40</v>
      </c>
      <c r="E88" t="s">
        <v>44</v>
      </c>
    </row>
    <row r="89" spans="1:5" x14ac:dyDescent="0.25">
      <c r="A89" t="s">
        <v>45</v>
      </c>
      <c r="B89" t="s">
        <v>15</v>
      </c>
      <c r="C89" t="s">
        <v>67</v>
      </c>
      <c r="D89" t="s">
        <v>40</v>
      </c>
      <c r="E89" t="s">
        <v>44</v>
      </c>
    </row>
    <row r="90" spans="1:5" x14ac:dyDescent="0.25">
      <c r="A90" t="s">
        <v>49</v>
      </c>
      <c r="B90" t="s">
        <v>16</v>
      </c>
      <c r="C90" t="s">
        <v>90</v>
      </c>
      <c r="D90" t="s">
        <v>40</v>
      </c>
      <c r="E90" t="s">
        <v>44</v>
      </c>
    </row>
    <row r="91" spans="1:5" x14ac:dyDescent="0.25">
      <c r="A91" t="s">
        <v>46</v>
      </c>
      <c r="B91" t="s">
        <v>17</v>
      </c>
      <c r="C91" t="s">
        <v>68</v>
      </c>
      <c r="D91" t="s">
        <v>40</v>
      </c>
      <c r="E91" t="s">
        <v>44</v>
      </c>
    </row>
    <row r="92" spans="1:5" x14ac:dyDescent="0.25">
      <c r="A92" t="s">
        <v>45</v>
      </c>
      <c r="B92" t="s">
        <v>18</v>
      </c>
      <c r="C92" t="s">
        <v>69</v>
      </c>
      <c r="D92" t="s">
        <v>40</v>
      </c>
      <c r="E92" t="s">
        <v>44</v>
      </c>
    </row>
    <row r="93" spans="1:5" x14ac:dyDescent="0.25">
      <c r="A93" t="s">
        <v>50</v>
      </c>
      <c r="B93" t="s">
        <v>19</v>
      </c>
      <c r="C93" t="s">
        <v>70</v>
      </c>
      <c r="D93" t="s">
        <v>40</v>
      </c>
      <c r="E93" t="s">
        <v>44</v>
      </c>
    </row>
    <row r="94" spans="1:5" x14ac:dyDescent="0.25">
      <c r="A94" t="s">
        <v>50</v>
      </c>
      <c r="B94" t="s">
        <v>20</v>
      </c>
      <c r="C94" t="s">
        <v>71</v>
      </c>
      <c r="D94" t="s">
        <v>40</v>
      </c>
      <c r="E94" t="s">
        <v>44</v>
      </c>
    </row>
    <row r="95" spans="1:5" x14ac:dyDescent="0.25">
      <c r="A95" t="s">
        <v>50</v>
      </c>
      <c r="B95" t="s">
        <v>21</v>
      </c>
      <c r="C95" t="s">
        <v>72</v>
      </c>
      <c r="D95" t="s">
        <v>40</v>
      </c>
      <c r="E95" t="s">
        <v>44</v>
      </c>
    </row>
    <row r="96" spans="1:5" x14ac:dyDescent="0.25">
      <c r="A96" t="s">
        <v>50</v>
      </c>
      <c r="B96" t="s">
        <v>22</v>
      </c>
      <c r="C96" t="s">
        <v>73</v>
      </c>
      <c r="D96" t="s">
        <v>40</v>
      </c>
      <c r="E96" t="s">
        <v>44</v>
      </c>
    </row>
    <row r="97" spans="1:5" x14ac:dyDescent="0.25">
      <c r="A97" t="s">
        <v>50</v>
      </c>
      <c r="B97" t="s">
        <v>23</v>
      </c>
      <c r="C97" t="s">
        <v>74</v>
      </c>
      <c r="D97" t="s">
        <v>40</v>
      </c>
      <c r="E97" t="s">
        <v>44</v>
      </c>
    </row>
    <row r="98" spans="1:5" x14ac:dyDescent="0.25">
      <c r="A98" t="s">
        <v>49</v>
      </c>
      <c r="B98" t="s">
        <v>24</v>
      </c>
      <c r="C98" t="s">
        <v>75</v>
      </c>
      <c r="D98" t="s">
        <v>40</v>
      </c>
      <c r="E98" t="s">
        <v>44</v>
      </c>
    </row>
    <row r="99" spans="1:5" x14ac:dyDescent="0.25">
      <c r="A99" t="s">
        <v>49</v>
      </c>
      <c r="B99" t="s">
        <v>25</v>
      </c>
      <c r="C99" t="s">
        <v>76</v>
      </c>
      <c r="D99" t="s">
        <v>40</v>
      </c>
      <c r="E99" t="s">
        <v>44</v>
      </c>
    </row>
    <row r="100" spans="1:5" x14ac:dyDescent="0.25">
      <c r="A100" t="s">
        <v>48</v>
      </c>
      <c r="B100" t="s">
        <v>26</v>
      </c>
      <c r="C100" t="s">
        <v>77</v>
      </c>
      <c r="D100" t="s">
        <v>40</v>
      </c>
      <c r="E100" t="s">
        <v>44</v>
      </c>
    </row>
    <row r="101" spans="1:5" x14ac:dyDescent="0.25">
      <c r="A101" t="s">
        <v>49</v>
      </c>
      <c r="B101" t="s">
        <v>27</v>
      </c>
      <c r="C101" t="s">
        <v>78</v>
      </c>
      <c r="D101" t="s">
        <v>40</v>
      </c>
      <c r="E101" t="s">
        <v>44</v>
      </c>
    </row>
    <row r="102" spans="1:5" x14ac:dyDescent="0.25">
      <c r="A102" t="s">
        <v>49</v>
      </c>
      <c r="B102" t="s">
        <v>28</v>
      </c>
      <c r="C102" t="s">
        <v>79</v>
      </c>
      <c r="D102" t="s">
        <v>40</v>
      </c>
      <c r="E102" t="s">
        <v>44</v>
      </c>
    </row>
    <row r="103" spans="1:5" x14ac:dyDescent="0.25">
      <c r="A103" t="s">
        <v>48</v>
      </c>
      <c r="B103" t="s">
        <v>29</v>
      </c>
      <c r="C103" t="s">
        <v>80</v>
      </c>
      <c r="D103" t="s">
        <v>40</v>
      </c>
      <c r="E103" t="s">
        <v>44</v>
      </c>
    </row>
    <row r="104" spans="1:5" x14ac:dyDescent="0.25">
      <c r="A104" t="s">
        <v>48</v>
      </c>
      <c r="B104" t="s">
        <v>30</v>
      </c>
      <c r="C104" t="s">
        <v>81</v>
      </c>
      <c r="D104" t="s">
        <v>40</v>
      </c>
      <c r="E104" t="s">
        <v>44</v>
      </c>
    </row>
    <row r="105" spans="1:5" x14ac:dyDescent="0.25">
      <c r="A105" t="s">
        <v>48</v>
      </c>
      <c r="B105" t="s">
        <v>31</v>
      </c>
      <c r="C105" t="s">
        <v>82</v>
      </c>
      <c r="D105" t="s">
        <v>40</v>
      </c>
      <c r="E105" t="s">
        <v>44</v>
      </c>
    </row>
    <row r="106" spans="1:5" x14ac:dyDescent="0.25">
      <c r="A106" t="s">
        <v>48</v>
      </c>
      <c r="B106" t="s">
        <v>32</v>
      </c>
      <c r="C106" t="s">
        <v>83</v>
      </c>
      <c r="D106" t="s">
        <v>40</v>
      </c>
      <c r="E106" t="s">
        <v>44</v>
      </c>
    </row>
    <row r="107" spans="1:5" x14ac:dyDescent="0.25">
      <c r="A107" t="s">
        <v>49</v>
      </c>
      <c r="B107" t="s">
        <v>33</v>
      </c>
      <c r="C107" t="s">
        <v>84</v>
      </c>
      <c r="D107" t="s">
        <v>40</v>
      </c>
      <c r="E107" t="s">
        <v>44</v>
      </c>
    </row>
    <row r="108" spans="1:5" x14ac:dyDescent="0.25">
      <c r="A108" t="s">
        <v>47</v>
      </c>
      <c r="B108" t="s">
        <v>34</v>
      </c>
      <c r="C108" t="s">
        <v>85</v>
      </c>
      <c r="D108" t="s">
        <v>40</v>
      </c>
      <c r="E108" t="s">
        <v>44</v>
      </c>
    </row>
    <row r="109" spans="1:5" x14ac:dyDescent="0.25">
      <c r="A109" t="s">
        <v>50</v>
      </c>
      <c r="B109" t="s">
        <v>35</v>
      </c>
      <c r="C109" t="s">
        <v>86</v>
      </c>
      <c r="D109" t="s">
        <v>40</v>
      </c>
      <c r="E109" t="s">
        <v>44</v>
      </c>
    </row>
    <row r="110" spans="1:5" x14ac:dyDescent="0.25">
      <c r="A110" t="s">
        <v>46</v>
      </c>
      <c r="B110" t="s">
        <v>36</v>
      </c>
      <c r="C110" t="s">
        <v>87</v>
      </c>
      <c r="D110" t="s">
        <v>40</v>
      </c>
      <c r="E110" t="s">
        <v>44</v>
      </c>
    </row>
    <row r="111" spans="1:5" x14ac:dyDescent="0.25">
      <c r="A111" t="s">
        <v>46</v>
      </c>
      <c r="B111" t="s">
        <v>37</v>
      </c>
      <c r="C111" t="s">
        <v>88</v>
      </c>
      <c r="D111" t="s">
        <v>40</v>
      </c>
      <c r="E111" t="s">
        <v>44</v>
      </c>
    </row>
    <row r="112" spans="1:5" x14ac:dyDescent="0.25">
      <c r="A112" t="s">
        <v>50</v>
      </c>
      <c r="B112" t="s">
        <v>38</v>
      </c>
      <c r="C112" t="s">
        <v>89</v>
      </c>
      <c r="D112" t="s">
        <v>40</v>
      </c>
      <c r="E112" t="s">
        <v>44</v>
      </c>
    </row>
    <row r="113" spans="1:12" x14ac:dyDescent="0.25">
      <c r="A113" t="s">
        <v>45</v>
      </c>
      <c r="B113" t="s">
        <v>2</v>
      </c>
      <c r="C113" t="s">
        <v>54</v>
      </c>
      <c r="D113" t="s">
        <v>51</v>
      </c>
      <c r="K113" s="2">
        <v>1932892</v>
      </c>
      <c r="L113">
        <v>2120808</v>
      </c>
    </row>
    <row r="114" spans="1:12" x14ac:dyDescent="0.25">
      <c r="A114" t="s">
        <v>46</v>
      </c>
      <c r="B114" t="s">
        <v>3</v>
      </c>
      <c r="C114" t="s">
        <v>55</v>
      </c>
      <c r="D114" t="s">
        <v>51</v>
      </c>
      <c r="K114" s="2">
        <v>1973083</v>
      </c>
      <c r="L114">
        <v>2196566</v>
      </c>
    </row>
    <row r="115" spans="1:12" x14ac:dyDescent="0.25">
      <c r="A115" t="s">
        <v>47</v>
      </c>
      <c r="B115" t="s">
        <v>4</v>
      </c>
      <c r="C115" t="s">
        <v>56</v>
      </c>
      <c r="D115" t="s">
        <v>51</v>
      </c>
      <c r="K115" s="2">
        <v>2119727</v>
      </c>
      <c r="L115">
        <v>2357418</v>
      </c>
    </row>
    <row r="116" spans="1:12" x14ac:dyDescent="0.25">
      <c r="A116" t="s">
        <v>45</v>
      </c>
      <c r="B116" t="s">
        <v>5</v>
      </c>
      <c r="C116" t="s">
        <v>57</v>
      </c>
      <c r="D116" t="s">
        <v>51</v>
      </c>
      <c r="K116" s="2">
        <v>2447996</v>
      </c>
      <c r="L116">
        <v>2656437</v>
      </c>
    </row>
    <row r="117" spans="1:12" x14ac:dyDescent="0.25">
      <c r="A117" t="s">
        <v>46</v>
      </c>
      <c r="B117" t="s">
        <v>6</v>
      </c>
      <c r="C117" t="s">
        <v>58</v>
      </c>
      <c r="D117" t="s">
        <v>51</v>
      </c>
      <c r="K117" s="2">
        <v>2462843</v>
      </c>
      <c r="L117">
        <v>2749268</v>
      </c>
    </row>
    <row r="118" spans="1:12" x14ac:dyDescent="0.25">
      <c r="A118" t="s">
        <v>47</v>
      </c>
      <c r="B118" t="s">
        <v>7</v>
      </c>
      <c r="C118" t="s">
        <v>59</v>
      </c>
      <c r="D118" t="s">
        <v>51</v>
      </c>
      <c r="K118" s="2">
        <v>923182</v>
      </c>
      <c r="L118">
        <v>1056862</v>
      </c>
    </row>
    <row r="119" spans="1:12" x14ac:dyDescent="0.25">
      <c r="A119" t="s">
        <v>49</v>
      </c>
      <c r="B119" t="s">
        <v>8</v>
      </c>
      <c r="C119" t="s">
        <v>60</v>
      </c>
      <c r="D119" t="s">
        <v>51</v>
      </c>
      <c r="K119" s="2">
        <v>2480131</v>
      </c>
      <c r="L119">
        <v>2777727</v>
      </c>
    </row>
    <row r="120" spans="1:12" x14ac:dyDescent="0.25">
      <c r="A120" t="s">
        <v>46</v>
      </c>
      <c r="B120" t="s">
        <v>9</v>
      </c>
      <c r="C120" t="s">
        <v>61</v>
      </c>
      <c r="D120" t="s">
        <v>51</v>
      </c>
      <c r="K120" s="2">
        <v>2315956</v>
      </c>
      <c r="L120">
        <v>2513281</v>
      </c>
    </row>
    <row r="121" spans="1:12" x14ac:dyDescent="0.25">
      <c r="A121" t="s">
        <v>47</v>
      </c>
      <c r="B121" t="s">
        <v>10</v>
      </c>
      <c r="C121" t="s">
        <v>62</v>
      </c>
      <c r="D121" t="s">
        <v>51</v>
      </c>
      <c r="K121" s="2">
        <v>1527289</v>
      </c>
      <c r="L121">
        <v>1766466</v>
      </c>
    </row>
    <row r="122" spans="1:12" x14ac:dyDescent="0.25">
      <c r="A122" t="s">
        <v>47</v>
      </c>
      <c r="B122" t="s">
        <v>11</v>
      </c>
      <c r="C122" t="s">
        <v>63</v>
      </c>
      <c r="D122" t="s">
        <v>51</v>
      </c>
      <c r="K122" s="2">
        <v>2845274</v>
      </c>
      <c r="L122">
        <v>3221697</v>
      </c>
    </row>
    <row r="123" spans="1:12" x14ac:dyDescent="0.25">
      <c r="A123" t="s">
        <v>45</v>
      </c>
      <c r="B123" t="s">
        <v>12</v>
      </c>
      <c r="C123" t="s">
        <v>64</v>
      </c>
      <c r="D123" t="s">
        <v>51</v>
      </c>
      <c r="K123" s="2">
        <v>1459933</v>
      </c>
      <c r="L123">
        <v>1597646</v>
      </c>
    </row>
    <row r="124" spans="1:12" x14ac:dyDescent="0.25">
      <c r="A124" t="s">
        <v>47</v>
      </c>
      <c r="B124" t="s">
        <v>13</v>
      </c>
      <c r="C124" t="s">
        <v>65</v>
      </c>
      <c r="D124" t="s">
        <v>51</v>
      </c>
      <c r="K124" s="2">
        <v>2210534</v>
      </c>
      <c r="L124">
        <v>2501081</v>
      </c>
    </row>
    <row r="125" spans="1:12" x14ac:dyDescent="0.25">
      <c r="A125" t="s">
        <v>48</v>
      </c>
      <c r="B125" t="s">
        <v>14</v>
      </c>
      <c r="C125" t="s">
        <v>66</v>
      </c>
      <c r="D125" t="s">
        <v>51</v>
      </c>
      <c r="K125" s="2">
        <v>909967</v>
      </c>
      <c r="L125">
        <v>987647</v>
      </c>
    </row>
    <row r="126" spans="1:12" x14ac:dyDescent="0.25">
      <c r="A126" t="s">
        <v>45</v>
      </c>
      <c r="B126" t="s">
        <v>15</v>
      </c>
      <c r="C126" t="s">
        <v>67</v>
      </c>
      <c r="D126" t="s">
        <v>51</v>
      </c>
      <c r="K126" s="2">
        <v>1944016</v>
      </c>
      <c r="L126">
        <v>2112793</v>
      </c>
    </row>
    <row r="127" spans="1:12" x14ac:dyDescent="0.25">
      <c r="A127" t="s">
        <v>49</v>
      </c>
      <c r="B127" t="s">
        <v>16</v>
      </c>
      <c r="C127" t="s">
        <v>90</v>
      </c>
      <c r="D127" t="s">
        <v>51</v>
      </c>
      <c r="K127" s="2">
        <v>1344856</v>
      </c>
      <c r="L127">
        <v>1570307</v>
      </c>
    </row>
    <row r="128" spans="1:12" x14ac:dyDescent="0.25">
      <c r="A128" t="s">
        <v>46</v>
      </c>
      <c r="B128" t="s">
        <v>17</v>
      </c>
      <c r="C128" t="s">
        <v>68</v>
      </c>
      <c r="D128" t="s">
        <v>51</v>
      </c>
      <c r="K128" s="2">
        <v>1394393</v>
      </c>
      <c r="L128">
        <v>1575794</v>
      </c>
    </row>
    <row r="129" spans="1:12" x14ac:dyDescent="0.25">
      <c r="A129" t="s">
        <v>45</v>
      </c>
      <c r="B129" t="s">
        <v>18</v>
      </c>
      <c r="C129" t="s">
        <v>69</v>
      </c>
      <c r="D129" t="s">
        <v>51</v>
      </c>
      <c r="K129" s="2">
        <v>2272293</v>
      </c>
      <c r="L129">
        <v>2419922</v>
      </c>
    </row>
    <row r="130" spans="1:12" x14ac:dyDescent="0.25">
      <c r="A130" t="s">
        <v>50</v>
      </c>
      <c r="B130" t="s">
        <v>19</v>
      </c>
      <c r="C130" t="s">
        <v>70</v>
      </c>
      <c r="D130" t="s">
        <v>51</v>
      </c>
      <c r="K130" s="2">
        <v>2111106</v>
      </c>
      <c r="L130">
        <v>2351298</v>
      </c>
    </row>
    <row r="131" spans="1:12" x14ac:dyDescent="0.25">
      <c r="A131" t="s">
        <v>50</v>
      </c>
      <c r="B131" t="s">
        <v>20</v>
      </c>
      <c r="C131" t="s">
        <v>71</v>
      </c>
      <c r="D131" t="s">
        <v>51</v>
      </c>
      <c r="K131" s="2">
        <v>3932492</v>
      </c>
      <c r="L131">
        <v>4335208</v>
      </c>
    </row>
    <row r="132" spans="1:12" x14ac:dyDescent="0.25">
      <c r="A132" t="s">
        <v>50</v>
      </c>
      <c r="B132" t="s">
        <v>21</v>
      </c>
      <c r="C132" t="s">
        <v>72</v>
      </c>
      <c r="D132" t="s">
        <v>51</v>
      </c>
      <c r="K132" s="2">
        <v>5457747</v>
      </c>
      <c r="L132">
        <v>5921370</v>
      </c>
    </row>
    <row r="133" spans="1:12" x14ac:dyDescent="0.25">
      <c r="A133" t="s">
        <v>50</v>
      </c>
      <c r="B133" t="s">
        <v>22</v>
      </c>
      <c r="C133" t="s">
        <v>73</v>
      </c>
      <c r="D133" t="s">
        <v>51</v>
      </c>
      <c r="K133" s="2">
        <v>3230230</v>
      </c>
      <c r="L133">
        <v>3516719</v>
      </c>
    </row>
    <row r="134" spans="1:12" x14ac:dyDescent="0.25">
      <c r="A134" t="s">
        <v>50</v>
      </c>
      <c r="B134" t="s">
        <v>23</v>
      </c>
      <c r="C134" t="s">
        <v>74</v>
      </c>
      <c r="D134" t="s">
        <v>51</v>
      </c>
      <c r="K134" s="2">
        <v>1806231</v>
      </c>
      <c r="L134">
        <v>2032041</v>
      </c>
    </row>
    <row r="135" spans="1:12" x14ac:dyDescent="0.25">
      <c r="A135" t="s">
        <v>49</v>
      </c>
      <c r="B135" t="s">
        <v>24</v>
      </c>
      <c r="C135" t="s">
        <v>75</v>
      </c>
      <c r="D135" t="s">
        <v>51</v>
      </c>
      <c r="K135" s="2">
        <v>1646350</v>
      </c>
      <c r="L135">
        <v>1932654</v>
      </c>
    </row>
    <row r="136" spans="1:12" x14ac:dyDescent="0.25">
      <c r="A136" t="s">
        <v>49</v>
      </c>
      <c r="B136" t="s">
        <v>25</v>
      </c>
      <c r="C136" t="s">
        <v>76</v>
      </c>
      <c r="D136" t="s">
        <v>51</v>
      </c>
      <c r="K136" s="2">
        <v>1406457</v>
      </c>
      <c r="L136">
        <v>1677927</v>
      </c>
    </row>
    <row r="137" spans="1:12" x14ac:dyDescent="0.25">
      <c r="A137" t="s">
        <v>48</v>
      </c>
      <c r="B137" t="s">
        <v>26</v>
      </c>
      <c r="C137" t="s">
        <v>77</v>
      </c>
      <c r="D137" t="s">
        <v>51</v>
      </c>
      <c r="K137" s="2">
        <v>6570291</v>
      </c>
      <c r="L137">
        <v>7060195</v>
      </c>
    </row>
    <row r="138" spans="1:12" x14ac:dyDescent="0.25">
      <c r="A138" t="s">
        <v>49</v>
      </c>
      <c r="B138" t="s">
        <v>27</v>
      </c>
      <c r="C138" t="s">
        <v>78</v>
      </c>
      <c r="D138" t="s">
        <v>51</v>
      </c>
      <c r="K138" s="2">
        <v>1617786</v>
      </c>
      <c r="L138">
        <v>1899244</v>
      </c>
    </row>
    <row r="139" spans="1:12" x14ac:dyDescent="0.25">
      <c r="A139" t="s">
        <v>49</v>
      </c>
      <c r="B139" t="s">
        <v>28</v>
      </c>
      <c r="C139" t="s">
        <v>79</v>
      </c>
      <c r="D139" t="s">
        <v>51</v>
      </c>
      <c r="K139" s="2">
        <v>2390035</v>
      </c>
      <c r="L139">
        <v>2698344</v>
      </c>
    </row>
    <row r="140" spans="1:12" x14ac:dyDescent="0.25">
      <c r="A140" t="s">
        <v>48</v>
      </c>
      <c r="B140" t="s">
        <v>29</v>
      </c>
      <c r="C140" t="s">
        <v>80</v>
      </c>
      <c r="D140" t="s">
        <v>51</v>
      </c>
      <c r="K140" s="2">
        <v>2375003</v>
      </c>
      <c r="L140">
        <v>2688305</v>
      </c>
    </row>
    <row r="141" spans="1:12" x14ac:dyDescent="0.25">
      <c r="A141" t="s">
        <v>48</v>
      </c>
      <c r="B141" t="s">
        <v>30</v>
      </c>
      <c r="C141" t="s">
        <v>81</v>
      </c>
      <c r="D141" t="s">
        <v>51</v>
      </c>
      <c r="K141" s="2">
        <v>1822346</v>
      </c>
      <c r="L141">
        <v>1991344</v>
      </c>
    </row>
    <row r="142" spans="1:12" x14ac:dyDescent="0.25">
      <c r="A142" t="s">
        <v>48</v>
      </c>
      <c r="B142" t="s">
        <v>31</v>
      </c>
      <c r="C142" t="s">
        <v>82</v>
      </c>
      <c r="D142" t="s">
        <v>51</v>
      </c>
      <c r="K142" s="2">
        <v>1680498</v>
      </c>
      <c r="L142">
        <v>1954800</v>
      </c>
    </row>
    <row r="143" spans="1:12" x14ac:dyDescent="0.25">
      <c r="A143" t="s">
        <v>48</v>
      </c>
      <c r="B143" t="s">
        <v>32</v>
      </c>
      <c r="C143" t="s">
        <v>83</v>
      </c>
      <c r="D143" t="s">
        <v>51</v>
      </c>
      <c r="K143" s="2">
        <v>2934107</v>
      </c>
      <c r="L143">
        <v>3276675</v>
      </c>
    </row>
    <row r="144" spans="1:12" x14ac:dyDescent="0.25">
      <c r="A144" t="s">
        <v>49</v>
      </c>
      <c r="B144" t="s">
        <v>33</v>
      </c>
      <c r="C144" t="s">
        <v>84</v>
      </c>
      <c r="D144" t="s">
        <v>51</v>
      </c>
      <c r="K144" s="2">
        <v>2480455</v>
      </c>
      <c r="L144">
        <v>2789528</v>
      </c>
    </row>
    <row r="145" spans="1:12" x14ac:dyDescent="0.25">
      <c r="A145" t="s">
        <v>47</v>
      </c>
      <c r="B145" t="s">
        <v>34</v>
      </c>
      <c r="C145" t="s">
        <v>85</v>
      </c>
      <c r="D145" t="s">
        <v>51</v>
      </c>
      <c r="K145" s="2">
        <v>3215273</v>
      </c>
      <c r="L145">
        <v>3537190</v>
      </c>
    </row>
    <row r="146" spans="1:12" x14ac:dyDescent="0.25">
      <c r="A146" t="s">
        <v>50</v>
      </c>
      <c r="B146" t="s">
        <v>35</v>
      </c>
      <c r="C146" t="s">
        <v>86</v>
      </c>
      <c r="D146" t="s">
        <v>51</v>
      </c>
      <c r="K146" s="2">
        <v>1903166</v>
      </c>
      <c r="L146">
        <v>2172056</v>
      </c>
    </row>
    <row r="147" spans="1:12" x14ac:dyDescent="0.25">
      <c r="A147" t="s">
        <v>46</v>
      </c>
      <c r="B147" t="s">
        <v>36</v>
      </c>
      <c r="C147" t="s">
        <v>87</v>
      </c>
      <c r="D147" t="s">
        <v>51</v>
      </c>
      <c r="K147" s="2">
        <v>1777105</v>
      </c>
      <c r="L147">
        <v>2022374</v>
      </c>
    </row>
    <row r="148" spans="1:12" x14ac:dyDescent="0.25">
      <c r="A148" t="s">
        <v>46</v>
      </c>
      <c r="B148" t="s">
        <v>37</v>
      </c>
      <c r="C148" t="s">
        <v>88</v>
      </c>
      <c r="D148" t="s">
        <v>51</v>
      </c>
      <c r="K148" s="2">
        <v>1365913</v>
      </c>
      <c r="L148">
        <v>1485146</v>
      </c>
    </row>
    <row r="149" spans="1:12" x14ac:dyDescent="0.25">
      <c r="A149" t="s">
        <v>50</v>
      </c>
      <c r="B149" t="s">
        <v>38</v>
      </c>
      <c r="C149" t="s">
        <v>89</v>
      </c>
      <c r="D149" t="s">
        <v>51</v>
      </c>
      <c r="K149" s="2">
        <v>1717128</v>
      </c>
      <c r="L149">
        <v>1926870</v>
      </c>
    </row>
    <row r="150" spans="1:12" x14ac:dyDescent="0.25">
      <c r="A150" t="s">
        <v>45</v>
      </c>
      <c r="B150" t="s">
        <v>2</v>
      </c>
      <c r="C150" t="s">
        <v>54</v>
      </c>
      <c r="D150" t="s">
        <v>52</v>
      </c>
      <c r="K150" s="2">
        <v>344471</v>
      </c>
    </row>
    <row r="151" spans="1:12" x14ac:dyDescent="0.25">
      <c r="A151" t="s">
        <v>46</v>
      </c>
      <c r="B151" t="s">
        <v>3</v>
      </c>
      <c r="C151" t="s">
        <v>55</v>
      </c>
      <c r="D151" t="s">
        <v>52</v>
      </c>
      <c r="K151" s="2">
        <v>860756</v>
      </c>
    </row>
    <row r="152" spans="1:12" x14ac:dyDescent="0.25">
      <c r="A152" t="s">
        <v>47</v>
      </c>
      <c r="B152" t="s">
        <v>4</v>
      </c>
      <c r="C152" t="s">
        <v>56</v>
      </c>
      <c r="D152" t="s">
        <v>52</v>
      </c>
      <c r="K152" s="2">
        <v>571261</v>
      </c>
    </row>
    <row r="153" spans="1:12" x14ac:dyDescent="0.25">
      <c r="A153" t="s">
        <v>45</v>
      </c>
      <c r="B153" t="s">
        <v>5</v>
      </c>
      <c r="C153" t="s">
        <v>57</v>
      </c>
      <c r="D153" t="s">
        <v>52</v>
      </c>
      <c r="K153" s="2">
        <v>558036</v>
      </c>
    </row>
    <row r="154" spans="1:12" x14ac:dyDescent="0.25">
      <c r="A154" t="s">
        <v>46</v>
      </c>
      <c r="B154" t="s">
        <v>6</v>
      </c>
      <c r="C154" t="s">
        <v>58</v>
      </c>
      <c r="D154" t="s">
        <v>52</v>
      </c>
      <c r="K154" s="2">
        <v>1061955</v>
      </c>
    </row>
    <row r="155" spans="1:12" x14ac:dyDescent="0.25">
      <c r="A155" t="s">
        <v>47</v>
      </c>
      <c r="B155" t="s">
        <v>7</v>
      </c>
      <c r="C155" t="s">
        <v>59</v>
      </c>
      <c r="D155" t="s">
        <v>52</v>
      </c>
      <c r="K155" s="2">
        <v>335856</v>
      </c>
    </row>
    <row r="156" spans="1:12" x14ac:dyDescent="0.25">
      <c r="A156" t="s">
        <v>49</v>
      </c>
      <c r="B156" t="s">
        <v>8</v>
      </c>
      <c r="C156" t="s">
        <v>60</v>
      </c>
      <c r="D156" t="s">
        <v>52</v>
      </c>
      <c r="K156" s="2">
        <v>763872</v>
      </c>
    </row>
    <row r="157" spans="1:12" x14ac:dyDescent="0.25">
      <c r="A157" t="s">
        <v>46</v>
      </c>
      <c r="B157" t="s">
        <v>9</v>
      </c>
      <c r="C157" t="s">
        <v>61</v>
      </c>
      <c r="D157" t="s">
        <v>52</v>
      </c>
      <c r="K157" s="2">
        <v>955205</v>
      </c>
    </row>
    <row r="158" spans="1:12" x14ac:dyDescent="0.25">
      <c r="A158" t="s">
        <v>47</v>
      </c>
      <c r="B158" t="s">
        <v>10</v>
      </c>
      <c r="C158" t="s">
        <v>62</v>
      </c>
      <c r="D158" t="s">
        <v>52</v>
      </c>
      <c r="K158" s="2">
        <v>444046</v>
      </c>
    </row>
    <row r="159" spans="1:12" x14ac:dyDescent="0.25">
      <c r="A159" t="s">
        <v>47</v>
      </c>
      <c r="B159" t="s">
        <v>11</v>
      </c>
      <c r="C159" t="s">
        <v>63</v>
      </c>
      <c r="D159" t="s">
        <v>52</v>
      </c>
      <c r="K159" s="2">
        <v>882254</v>
      </c>
    </row>
    <row r="160" spans="1:12" x14ac:dyDescent="0.25">
      <c r="A160" t="s">
        <v>45</v>
      </c>
      <c r="B160" t="s">
        <v>12</v>
      </c>
      <c r="C160" t="s">
        <v>64</v>
      </c>
      <c r="D160" t="s">
        <v>52</v>
      </c>
      <c r="K160" s="2">
        <v>379394</v>
      </c>
    </row>
    <row r="161" spans="1:11" x14ac:dyDescent="0.25">
      <c r="A161" t="s">
        <v>47</v>
      </c>
      <c r="B161" t="s">
        <v>13</v>
      </c>
      <c r="C161" t="s">
        <v>65</v>
      </c>
      <c r="D161" t="s">
        <v>52</v>
      </c>
      <c r="K161" s="2">
        <v>599228</v>
      </c>
    </row>
    <row r="162" spans="1:11" x14ac:dyDescent="0.25">
      <c r="A162" t="s">
        <v>48</v>
      </c>
      <c r="B162" t="s">
        <v>14</v>
      </c>
      <c r="C162" t="s">
        <v>66</v>
      </c>
      <c r="D162" t="s">
        <v>52</v>
      </c>
      <c r="K162" s="2">
        <v>393709</v>
      </c>
    </row>
    <row r="163" spans="1:11" x14ac:dyDescent="0.25">
      <c r="A163" t="s">
        <v>45</v>
      </c>
      <c r="B163" t="s">
        <v>15</v>
      </c>
      <c r="C163" t="s">
        <v>67</v>
      </c>
      <c r="D163" t="s">
        <v>52</v>
      </c>
      <c r="K163" s="2">
        <v>452765</v>
      </c>
    </row>
    <row r="164" spans="1:11" x14ac:dyDescent="0.25">
      <c r="A164" t="s">
        <v>49</v>
      </c>
      <c r="B164" t="s">
        <v>16</v>
      </c>
      <c r="C164" t="s">
        <v>90</v>
      </c>
      <c r="D164" t="s">
        <v>52</v>
      </c>
      <c r="K164" s="2">
        <v>451408</v>
      </c>
    </row>
    <row r="165" spans="1:11" x14ac:dyDescent="0.25">
      <c r="A165" t="s">
        <v>46</v>
      </c>
      <c r="B165" t="s">
        <v>17</v>
      </c>
      <c r="C165" t="s">
        <v>68</v>
      </c>
      <c r="D165" t="s">
        <v>52</v>
      </c>
      <c r="K165" s="2">
        <v>580649</v>
      </c>
    </row>
    <row r="166" spans="1:11" x14ac:dyDescent="0.25">
      <c r="A166" t="s">
        <v>45</v>
      </c>
      <c r="B166" t="s">
        <v>18</v>
      </c>
      <c r="C166" t="s">
        <v>69</v>
      </c>
      <c r="D166" t="s">
        <v>52</v>
      </c>
      <c r="K166" s="2">
        <v>542777</v>
      </c>
    </row>
    <row r="167" spans="1:11" x14ac:dyDescent="0.25">
      <c r="A167" t="s">
        <v>50</v>
      </c>
      <c r="B167" t="s">
        <v>19</v>
      </c>
      <c r="C167" t="s">
        <v>70</v>
      </c>
      <c r="D167" t="s">
        <v>52</v>
      </c>
      <c r="K167" s="2">
        <v>1149922</v>
      </c>
    </row>
    <row r="168" spans="1:11" x14ac:dyDescent="0.25">
      <c r="A168" t="s">
        <v>50</v>
      </c>
      <c r="B168" t="s">
        <v>20</v>
      </c>
      <c r="C168" t="s">
        <v>71</v>
      </c>
      <c r="D168" t="s">
        <v>52</v>
      </c>
      <c r="K168" s="2">
        <v>1709005</v>
      </c>
    </row>
    <row r="169" spans="1:11" x14ac:dyDescent="0.25">
      <c r="A169" t="s">
        <v>50</v>
      </c>
      <c r="B169" t="s">
        <v>21</v>
      </c>
      <c r="C169" t="s">
        <v>72</v>
      </c>
      <c r="D169" t="s">
        <v>52</v>
      </c>
      <c r="K169" s="2">
        <v>1964751</v>
      </c>
    </row>
    <row r="170" spans="1:11" x14ac:dyDescent="0.25">
      <c r="A170" t="s">
        <v>50</v>
      </c>
      <c r="B170" t="s">
        <v>22</v>
      </c>
      <c r="C170" t="s">
        <v>73</v>
      </c>
      <c r="D170" t="s">
        <v>52</v>
      </c>
      <c r="K170" s="2">
        <v>1619185</v>
      </c>
    </row>
    <row r="171" spans="1:11" x14ac:dyDescent="0.25">
      <c r="A171" t="s">
        <v>50</v>
      </c>
      <c r="B171" t="s">
        <v>23</v>
      </c>
      <c r="C171" t="s">
        <v>74</v>
      </c>
      <c r="D171" t="s">
        <v>52</v>
      </c>
      <c r="K171" s="2">
        <v>803755</v>
      </c>
    </row>
    <row r="172" spans="1:11" x14ac:dyDescent="0.25">
      <c r="A172" t="s">
        <v>49</v>
      </c>
      <c r="B172" t="s">
        <v>24</v>
      </c>
      <c r="C172" t="s">
        <v>75</v>
      </c>
      <c r="D172" t="s">
        <v>52</v>
      </c>
      <c r="K172" s="2">
        <v>553493</v>
      </c>
    </row>
    <row r="173" spans="1:11" x14ac:dyDescent="0.25">
      <c r="A173" t="s">
        <v>49</v>
      </c>
      <c r="B173" t="s">
        <v>25</v>
      </c>
      <c r="C173" t="s">
        <v>76</v>
      </c>
      <c r="D173" t="s">
        <v>52</v>
      </c>
      <c r="K173" s="2">
        <v>486254</v>
      </c>
    </row>
    <row r="174" spans="1:11" x14ac:dyDescent="0.25">
      <c r="A174" t="s">
        <v>48</v>
      </c>
      <c r="B174" t="s">
        <v>26</v>
      </c>
      <c r="C174" t="s">
        <v>77</v>
      </c>
      <c r="D174" t="s">
        <v>52</v>
      </c>
      <c r="K174" s="2">
        <v>1156590</v>
      </c>
    </row>
    <row r="175" spans="1:11" x14ac:dyDescent="0.25">
      <c r="A175" t="s">
        <v>49</v>
      </c>
      <c r="B175" t="s">
        <v>27</v>
      </c>
      <c r="C175" t="s">
        <v>78</v>
      </c>
      <c r="D175" t="s">
        <v>52</v>
      </c>
      <c r="K175" s="2">
        <v>599399</v>
      </c>
    </row>
    <row r="176" spans="1:11" x14ac:dyDescent="0.25">
      <c r="A176" t="s">
        <v>49</v>
      </c>
      <c r="B176" t="s">
        <v>28</v>
      </c>
      <c r="C176" t="s">
        <v>79</v>
      </c>
      <c r="D176" t="s">
        <v>52</v>
      </c>
      <c r="K176" s="2">
        <v>896976</v>
      </c>
    </row>
    <row r="177" spans="1:11" x14ac:dyDescent="0.25">
      <c r="A177" t="s">
        <v>48</v>
      </c>
      <c r="B177" t="s">
        <v>29</v>
      </c>
      <c r="C177" t="s">
        <v>80</v>
      </c>
      <c r="D177" t="s">
        <v>52</v>
      </c>
      <c r="K177" s="2">
        <v>605938</v>
      </c>
    </row>
    <row r="178" spans="1:11" x14ac:dyDescent="0.25">
      <c r="A178" t="s">
        <v>48</v>
      </c>
      <c r="B178" t="s">
        <v>30</v>
      </c>
      <c r="C178" t="s">
        <v>81</v>
      </c>
      <c r="D178" t="s">
        <v>52</v>
      </c>
      <c r="K178" s="2">
        <v>586827</v>
      </c>
    </row>
    <row r="179" spans="1:11" x14ac:dyDescent="0.25">
      <c r="A179" t="s">
        <v>48</v>
      </c>
      <c r="B179" t="s">
        <v>31</v>
      </c>
      <c r="C179" t="s">
        <v>82</v>
      </c>
      <c r="D179" t="s">
        <v>52</v>
      </c>
      <c r="K179" s="2">
        <v>731882</v>
      </c>
    </row>
    <row r="180" spans="1:11" x14ac:dyDescent="0.25">
      <c r="A180" t="s">
        <v>48</v>
      </c>
      <c r="B180" t="s">
        <v>32</v>
      </c>
      <c r="C180" t="s">
        <v>83</v>
      </c>
      <c r="D180" t="s">
        <v>52</v>
      </c>
      <c r="K180" s="2">
        <v>891080</v>
      </c>
    </row>
    <row r="181" spans="1:11" x14ac:dyDescent="0.25">
      <c r="A181" t="s">
        <v>49</v>
      </c>
      <c r="B181" t="s">
        <v>33</v>
      </c>
      <c r="C181" t="s">
        <v>84</v>
      </c>
      <c r="D181" t="s">
        <v>52</v>
      </c>
      <c r="K181" s="2">
        <v>1062862</v>
      </c>
    </row>
    <row r="182" spans="1:11" x14ac:dyDescent="0.25">
      <c r="A182" t="s">
        <v>47</v>
      </c>
      <c r="B182" t="s">
        <v>34</v>
      </c>
      <c r="C182" t="s">
        <v>85</v>
      </c>
      <c r="D182" t="s">
        <v>52</v>
      </c>
      <c r="K182" s="2">
        <v>666585</v>
      </c>
    </row>
    <row r="183" spans="1:11" x14ac:dyDescent="0.25">
      <c r="A183" t="s">
        <v>50</v>
      </c>
      <c r="B183" t="s">
        <v>35</v>
      </c>
      <c r="C183" t="s">
        <v>86</v>
      </c>
      <c r="D183" t="s">
        <v>52</v>
      </c>
      <c r="K183" s="2">
        <v>925940</v>
      </c>
    </row>
    <row r="184" spans="1:11" x14ac:dyDescent="0.25">
      <c r="A184" t="s">
        <v>46</v>
      </c>
      <c r="B184" t="s">
        <v>36</v>
      </c>
      <c r="C184" t="s">
        <v>87</v>
      </c>
      <c r="D184" t="s">
        <v>52</v>
      </c>
      <c r="K184" s="2">
        <v>741564</v>
      </c>
    </row>
    <row r="185" spans="1:11" x14ac:dyDescent="0.25">
      <c r="A185" t="s">
        <v>46</v>
      </c>
      <c r="B185" t="s">
        <v>37</v>
      </c>
      <c r="C185" t="s">
        <v>88</v>
      </c>
      <c r="D185" t="s">
        <v>52</v>
      </c>
      <c r="K185" s="2">
        <v>586137</v>
      </c>
    </row>
    <row r="186" spans="1:11" x14ac:dyDescent="0.25">
      <c r="A186" t="s">
        <v>50</v>
      </c>
      <c r="B186" t="s">
        <v>38</v>
      </c>
      <c r="C186" t="s">
        <v>89</v>
      </c>
      <c r="D186" t="s">
        <v>52</v>
      </c>
      <c r="K186" s="2">
        <v>597224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2" max="2" width="14" style="1" bestFit="1" customWidth="1"/>
    <col min="3" max="3" width="12.5703125" style="1" bestFit="1" customWidth="1"/>
    <col min="4" max="5" width="10.140625" style="1" bestFit="1" customWidth="1"/>
    <col min="6" max="6" width="16.5703125" bestFit="1" customWidth="1"/>
    <col min="8" max="9" width="11.85546875" bestFit="1" customWidth="1"/>
    <col min="10" max="10" width="15" bestFit="1" customWidth="1"/>
    <col min="11" max="11" width="21.7109375" bestFit="1" customWidth="1"/>
  </cols>
  <sheetData>
    <row r="1" spans="1:13" x14ac:dyDescent="0.25">
      <c r="A1" t="s">
        <v>0</v>
      </c>
      <c r="B1" s="1" t="s">
        <v>51</v>
      </c>
      <c r="C1" s="1" t="s">
        <v>52</v>
      </c>
      <c r="D1" s="1" t="s">
        <v>42</v>
      </c>
      <c r="E1" s="1" t="s">
        <v>43</v>
      </c>
      <c r="F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t="s">
        <v>1</v>
      </c>
    </row>
    <row r="2" spans="1:13" x14ac:dyDescent="0.25">
      <c r="A2" s="4" t="s">
        <v>2</v>
      </c>
      <c r="B2" s="1">
        <v>1932892</v>
      </c>
      <c r="C2" s="1">
        <v>344471</v>
      </c>
      <c r="D2" s="1">
        <v>85058</v>
      </c>
      <c r="E2" s="1">
        <v>219698</v>
      </c>
      <c r="F2">
        <f>ROUND(100-(((B2-C2)/B2)*100),2)</f>
        <v>17.82</v>
      </c>
      <c r="G2" t="str">
        <f>IF(D2&gt;E2,D$1,E$1)</f>
        <v>PDP</v>
      </c>
      <c r="H2">
        <f>ROUND((D2/$C2)*100,2)</f>
        <v>24.69</v>
      </c>
      <c r="I2">
        <f>ROUND((E2/$C2)*100,2)</f>
        <v>63.78</v>
      </c>
      <c r="J2" t="str">
        <f>LOOKUP(MAX(D2:E2),D2:E2,D$1:E$1)&amp;": "&amp;ROUND(((MAX(D2:E2))/C2)*100,2)&amp;"%"</f>
        <v>PDP: 63.78%</v>
      </c>
      <c r="K2" t="str">
        <f>LOOKUP(MEDIAN(C2:E2),C2:E2,C$1:E$1)&amp;": "&amp;ROUND((MEDIAN(C2:E2)/C2*100),2)&amp;"%"</f>
        <v>PDP: 63.78%</v>
      </c>
      <c r="L2" t="str">
        <f>INDEX(D$1:E$1,0,MATCH(MIN(D2:E2),D2:E2,0))&amp;": "&amp;ROUND((MIN(C2:E2)/C2*100),2)&amp;"%"</f>
        <v>APC: 24.69%</v>
      </c>
      <c r="M2" t="s">
        <v>45</v>
      </c>
    </row>
    <row r="3" spans="1:13" x14ac:dyDescent="0.25">
      <c r="A3" s="4" t="s">
        <v>3</v>
      </c>
      <c r="B3" s="1">
        <v>1973083</v>
      </c>
      <c r="C3" s="1">
        <v>860756</v>
      </c>
      <c r="D3" s="1">
        <v>378078</v>
      </c>
      <c r="E3" s="1">
        <v>410266</v>
      </c>
      <c r="F3">
        <f t="shared" ref="F3:F39" si="0">ROUND(100-(((B3-C3)/B3)*100),2)</f>
        <v>43.62</v>
      </c>
      <c r="G3" t="str">
        <f t="shared" ref="G3:G39" si="1">IF(D3&gt;E3,D$1,E$1)</f>
        <v>PDP</v>
      </c>
      <c r="H3">
        <f t="shared" ref="H3:H38" si="2">ROUND((D3/$C3)*100,2)</f>
        <v>43.92</v>
      </c>
      <c r="I3">
        <f t="shared" ref="I3:I38" si="3">ROUND((E3/$C3)*100,2)</f>
        <v>47.66</v>
      </c>
      <c r="J3" t="str">
        <f t="shared" ref="J3:J39" si="4">LOOKUP(MAX(D3:E3),D3:E3,D$1:E$1)&amp;": "&amp;ROUND(((MAX(D3:E3))/C3)*100,2)&amp;"%"</f>
        <v>PDP: 47.66%</v>
      </c>
      <c r="K3" t="str">
        <f t="shared" ref="K3:K39" si="5">LOOKUP(MEDIAN(C3:E3),C3:E3,C$1:E$1)&amp;": "&amp;ROUND((MEDIAN(C3:E3)/C3*100),2)&amp;"%"</f>
        <v>PDP: 47.66%</v>
      </c>
      <c r="L3" t="str">
        <f t="shared" ref="L3:L39" si="6">INDEX(D$1:E$1,0,MATCH(MIN(D3:E3),D3:E3,0))&amp;": "&amp;ROUND((MIN(C3:E3)/C3*100),2)&amp;"%"</f>
        <v>APC: 43.92%</v>
      </c>
      <c r="M3" t="s">
        <v>46</v>
      </c>
    </row>
    <row r="4" spans="1:13" x14ac:dyDescent="0.25">
      <c r="A4" s="4" t="s">
        <v>4</v>
      </c>
      <c r="B4" s="1">
        <v>2119727</v>
      </c>
      <c r="C4" s="5">
        <v>571261</v>
      </c>
      <c r="D4" s="1">
        <v>175429</v>
      </c>
      <c r="E4" s="1">
        <v>395832</v>
      </c>
      <c r="F4">
        <f t="shared" si="0"/>
        <v>26.95</v>
      </c>
      <c r="G4" t="str">
        <f t="shared" si="1"/>
        <v>PDP</v>
      </c>
      <c r="H4">
        <f t="shared" si="2"/>
        <v>30.71</v>
      </c>
      <c r="I4">
        <f t="shared" si="3"/>
        <v>69.290000000000006</v>
      </c>
      <c r="J4" t="str">
        <f t="shared" si="4"/>
        <v>PDP: 69.29%</v>
      </c>
      <c r="K4" t="str">
        <f t="shared" si="5"/>
        <v>PDP: 69.29%</v>
      </c>
      <c r="L4" t="str">
        <f t="shared" si="6"/>
        <v>APC: 30.71%</v>
      </c>
      <c r="M4" t="s">
        <v>47</v>
      </c>
    </row>
    <row r="5" spans="1:13" x14ac:dyDescent="0.25">
      <c r="A5" s="4" t="s">
        <v>5</v>
      </c>
      <c r="B5" s="1">
        <v>2447996</v>
      </c>
      <c r="C5" s="5">
        <v>558036</v>
      </c>
      <c r="D5" s="1">
        <v>33298</v>
      </c>
      <c r="E5" s="1">
        <v>524738</v>
      </c>
      <c r="F5">
        <f t="shared" si="0"/>
        <v>22.8</v>
      </c>
      <c r="G5" t="str">
        <f t="shared" si="1"/>
        <v>PDP</v>
      </c>
      <c r="H5">
        <f t="shared" si="2"/>
        <v>5.97</v>
      </c>
      <c r="I5">
        <f t="shared" si="3"/>
        <v>94.03</v>
      </c>
      <c r="J5" t="str">
        <f t="shared" si="4"/>
        <v>PDP: 94.03%</v>
      </c>
      <c r="K5" t="str">
        <f t="shared" si="5"/>
        <v>PDP: 94.03%</v>
      </c>
      <c r="L5" t="str">
        <f t="shared" si="6"/>
        <v>APC: 5.97%</v>
      </c>
      <c r="M5" t="s">
        <v>45</v>
      </c>
    </row>
    <row r="6" spans="1:13" x14ac:dyDescent="0.25">
      <c r="A6" s="4" t="s">
        <v>6</v>
      </c>
      <c r="B6" s="1">
        <v>2462843</v>
      </c>
      <c r="C6" s="1">
        <v>1061955</v>
      </c>
      <c r="D6" s="1">
        <v>798428</v>
      </c>
      <c r="E6" s="1">
        <v>209313</v>
      </c>
      <c r="F6">
        <f t="shared" si="0"/>
        <v>43.12</v>
      </c>
      <c r="G6" t="str">
        <f t="shared" si="1"/>
        <v>APC</v>
      </c>
      <c r="H6">
        <f t="shared" si="2"/>
        <v>75.180000000000007</v>
      </c>
      <c r="I6">
        <f t="shared" si="3"/>
        <v>19.71</v>
      </c>
      <c r="J6" t="str">
        <f t="shared" si="4"/>
        <v>APC: 75.18%</v>
      </c>
      <c r="K6" t="str">
        <f>LOOKUP(MEDIAN(C6:E6),C6:E6,C$1:E$1)&amp;": "&amp;ROUND((MEDIAN(C6:E6)/C6*100),2)&amp;"%"</f>
        <v>APC: 75.18%</v>
      </c>
      <c r="L6" t="str">
        <f t="shared" si="6"/>
        <v>PDP: 19.71%</v>
      </c>
      <c r="M6" t="s">
        <v>46</v>
      </c>
    </row>
    <row r="7" spans="1:13" x14ac:dyDescent="0.25">
      <c r="A7" s="4" t="s">
        <v>7</v>
      </c>
      <c r="B7" s="1">
        <v>923182</v>
      </c>
      <c r="C7" s="1">
        <v>335856</v>
      </c>
      <c r="D7" s="1">
        <v>118821</v>
      </c>
      <c r="E7" s="1">
        <v>197933</v>
      </c>
      <c r="F7">
        <f t="shared" si="0"/>
        <v>36.380000000000003</v>
      </c>
      <c r="G7" t="str">
        <f t="shared" si="1"/>
        <v>PDP</v>
      </c>
      <c r="H7">
        <f t="shared" si="2"/>
        <v>35.380000000000003</v>
      </c>
      <c r="I7">
        <f t="shared" si="3"/>
        <v>58.93</v>
      </c>
      <c r="J7" t="str">
        <f t="shared" si="4"/>
        <v>PDP: 58.93%</v>
      </c>
      <c r="K7" t="str">
        <f t="shared" si="5"/>
        <v>PDP: 58.93%</v>
      </c>
      <c r="L7" t="str">
        <f t="shared" si="6"/>
        <v>APC: 35.38%</v>
      </c>
      <c r="M7" t="s">
        <v>47</v>
      </c>
    </row>
    <row r="8" spans="1:13" x14ac:dyDescent="0.25">
      <c r="A8" s="4" t="s">
        <v>8</v>
      </c>
      <c r="B8" s="1">
        <v>2480131</v>
      </c>
      <c r="C8" s="1">
        <v>763872</v>
      </c>
      <c r="D8" s="1">
        <v>347668</v>
      </c>
      <c r="E8" s="1">
        <v>356817</v>
      </c>
      <c r="F8">
        <f t="shared" si="0"/>
        <v>30.8</v>
      </c>
      <c r="G8" t="str">
        <f t="shared" si="1"/>
        <v>PDP</v>
      </c>
      <c r="H8">
        <f t="shared" si="2"/>
        <v>45.51</v>
      </c>
      <c r="I8">
        <f t="shared" si="3"/>
        <v>46.71</v>
      </c>
      <c r="J8" t="str">
        <f t="shared" si="4"/>
        <v>PDP: 46.71%</v>
      </c>
      <c r="K8" t="str">
        <f t="shared" si="5"/>
        <v>PDP: 46.71%</v>
      </c>
      <c r="L8" t="str">
        <f t="shared" si="6"/>
        <v>APC: 45.51%</v>
      </c>
      <c r="M8" t="s">
        <v>49</v>
      </c>
    </row>
    <row r="9" spans="1:13" x14ac:dyDescent="0.25">
      <c r="A9" s="4" t="s">
        <v>9</v>
      </c>
      <c r="B9" s="1">
        <v>2315956</v>
      </c>
      <c r="C9" s="1">
        <v>955205</v>
      </c>
      <c r="D9" s="1">
        <v>836496</v>
      </c>
      <c r="E9" s="1">
        <v>71788</v>
      </c>
      <c r="F9">
        <f t="shared" si="0"/>
        <v>41.24</v>
      </c>
      <c r="G9" t="str">
        <f t="shared" si="1"/>
        <v>APC</v>
      </c>
      <c r="H9">
        <f t="shared" si="2"/>
        <v>87.57</v>
      </c>
      <c r="I9">
        <f t="shared" si="3"/>
        <v>7.52</v>
      </c>
      <c r="J9" t="str">
        <f t="shared" si="4"/>
        <v>APC: 87.57%</v>
      </c>
      <c r="K9" t="str">
        <f t="shared" si="5"/>
        <v>APC: 87.57%</v>
      </c>
      <c r="L9" t="str">
        <f t="shared" si="6"/>
        <v>PDP: 7.52%</v>
      </c>
      <c r="M9" t="s">
        <v>46</v>
      </c>
    </row>
    <row r="10" spans="1:13" x14ac:dyDescent="0.25">
      <c r="A10" s="4" t="s">
        <v>10</v>
      </c>
      <c r="B10" s="1">
        <v>1527289</v>
      </c>
      <c r="C10" s="1">
        <v>444046</v>
      </c>
      <c r="D10" s="1">
        <v>117302</v>
      </c>
      <c r="E10" s="1">
        <v>295737</v>
      </c>
      <c r="F10">
        <f t="shared" si="0"/>
        <v>29.07</v>
      </c>
      <c r="G10" t="str">
        <f t="shared" si="1"/>
        <v>PDP</v>
      </c>
      <c r="H10">
        <f t="shared" si="2"/>
        <v>26.42</v>
      </c>
      <c r="I10">
        <f t="shared" si="3"/>
        <v>66.599999999999994</v>
      </c>
      <c r="J10" t="str">
        <f t="shared" si="4"/>
        <v>PDP: 66.6%</v>
      </c>
      <c r="K10" t="str">
        <f t="shared" si="5"/>
        <v>PDP: 66.6%</v>
      </c>
      <c r="L10" t="str">
        <f t="shared" si="6"/>
        <v>APC: 26.42%</v>
      </c>
      <c r="M10" t="s">
        <v>47</v>
      </c>
    </row>
    <row r="11" spans="1:13" x14ac:dyDescent="0.25">
      <c r="A11" s="4" t="s">
        <v>11</v>
      </c>
      <c r="B11" s="1">
        <v>2845274</v>
      </c>
      <c r="C11" s="1">
        <v>882254</v>
      </c>
      <c r="D11" s="1">
        <v>221292</v>
      </c>
      <c r="E11" s="1">
        <v>594068</v>
      </c>
      <c r="F11">
        <f t="shared" si="0"/>
        <v>31.01</v>
      </c>
      <c r="G11" t="str">
        <f t="shared" si="1"/>
        <v>PDP</v>
      </c>
      <c r="H11">
        <f t="shared" si="2"/>
        <v>25.08</v>
      </c>
      <c r="I11">
        <f t="shared" si="3"/>
        <v>67.34</v>
      </c>
      <c r="J11" t="str">
        <f t="shared" si="4"/>
        <v>PDP: 67.34%</v>
      </c>
      <c r="K11" t="str">
        <f t="shared" si="5"/>
        <v>PDP: 67.34%</v>
      </c>
      <c r="L11" t="str">
        <f t="shared" si="6"/>
        <v>APC: 25.08%</v>
      </c>
      <c r="M11" t="s">
        <v>47</v>
      </c>
    </row>
    <row r="12" spans="1:13" x14ac:dyDescent="0.25">
      <c r="A12" s="4" t="s">
        <v>12</v>
      </c>
      <c r="B12" s="1">
        <v>1459933</v>
      </c>
      <c r="C12" s="1">
        <v>379394</v>
      </c>
      <c r="D12" s="1">
        <v>90726</v>
      </c>
      <c r="E12" s="1">
        <v>258573</v>
      </c>
      <c r="F12">
        <f t="shared" si="0"/>
        <v>25.99</v>
      </c>
      <c r="G12" t="str">
        <f t="shared" si="1"/>
        <v>PDP</v>
      </c>
      <c r="H12">
        <f t="shared" si="2"/>
        <v>23.91</v>
      </c>
      <c r="I12">
        <f t="shared" si="3"/>
        <v>68.150000000000006</v>
      </c>
      <c r="J12" t="str">
        <f t="shared" si="4"/>
        <v>PDP: 68.15%</v>
      </c>
      <c r="K12" t="str">
        <f t="shared" si="5"/>
        <v>PDP: 68.15%</v>
      </c>
      <c r="L12" t="str">
        <f t="shared" si="6"/>
        <v>APC: 23.91%</v>
      </c>
      <c r="M12" t="s">
        <v>45</v>
      </c>
    </row>
    <row r="13" spans="1:13" x14ac:dyDescent="0.25">
      <c r="A13" s="4" t="s">
        <v>13</v>
      </c>
      <c r="B13" s="1">
        <v>2210534</v>
      </c>
      <c r="C13" s="1">
        <v>599228</v>
      </c>
      <c r="D13" s="1">
        <v>267842</v>
      </c>
      <c r="E13" s="1">
        <v>275691</v>
      </c>
      <c r="F13">
        <f t="shared" si="0"/>
        <v>27.11</v>
      </c>
      <c r="G13" t="str">
        <f t="shared" si="1"/>
        <v>PDP</v>
      </c>
      <c r="H13">
        <f t="shared" si="2"/>
        <v>44.7</v>
      </c>
      <c r="I13">
        <f t="shared" si="3"/>
        <v>46.01</v>
      </c>
      <c r="J13" t="str">
        <f t="shared" si="4"/>
        <v>PDP: 46.01%</v>
      </c>
      <c r="K13" t="str">
        <f t="shared" si="5"/>
        <v>PDP: 46.01%</v>
      </c>
      <c r="L13" t="str">
        <f t="shared" si="6"/>
        <v>APC: 44.7%</v>
      </c>
      <c r="M13" t="s">
        <v>47</v>
      </c>
    </row>
    <row r="14" spans="1:13" x14ac:dyDescent="0.25">
      <c r="A14" s="4" t="s">
        <v>14</v>
      </c>
      <c r="B14" s="1">
        <v>909967</v>
      </c>
      <c r="C14" s="1">
        <v>393709</v>
      </c>
      <c r="D14" s="1">
        <v>219231</v>
      </c>
      <c r="E14" s="1">
        <v>154032</v>
      </c>
      <c r="F14">
        <f t="shared" si="0"/>
        <v>43.27</v>
      </c>
      <c r="G14" t="str">
        <f t="shared" si="1"/>
        <v>APC</v>
      </c>
      <c r="H14">
        <f t="shared" si="2"/>
        <v>55.68</v>
      </c>
      <c r="I14">
        <f t="shared" si="3"/>
        <v>39.119999999999997</v>
      </c>
      <c r="J14" t="str">
        <f t="shared" si="4"/>
        <v>APC: 55.68%</v>
      </c>
      <c r="K14" t="str">
        <f t="shared" si="5"/>
        <v>APC: 55.68%</v>
      </c>
      <c r="L14" t="str">
        <f t="shared" si="6"/>
        <v>PDP: 39.12%</v>
      </c>
      <c r="M14" t="s">
        <v>48</v>
      </c>
    </row>
    <row r="15" spans="1:13" x14ac:dyDescent="0.25">
      <c r="A15" s="4" t="s">
        <v>15</v>
      </c>
      <c r="B15" s="1">
        <v>1944016</v>
      </c>
      <c r="C15" s="1">
        <v>452765</v>
      </c>
      <c r="D15" s="1">
        <v>54423</v>
      </c>
      <c r="E15" s="1">
        <v>355553</v>
      </c>
      <c r="F15">
        <f t="shared" si="0"/>
        <v>23.29</v>
      </c>
      <c r="G15" t="str">
        <f t="shared" si="1"/>
        <v>PDP</v>
      </c>
      <c r="H15">
        <f t="shared" si="2"/>
        <v>12.02</v>
      </c>
      <c r="I15">
        <f t="shared" si="3"/>
        <v>78.53</v>
      </c>
      <c r="J15" t="str">
        <f t="shared" si="4"/>
        <v>PDP: 78.53%</v>
      </c>
      <c r="K15" t="str">
        <f t="shared" si="5"/>
        <v>PDP: 78.53%</v>
      </c>
      <c r="L15" t="str">
        <f t="shared" si="6"/>
        <v>APC: 12.02%</v>
      </c>
      <c r="M15" t="s">
        <v>45</v>
      </c>
    </row>
    <row r="16" spans="1:13" x14ac:dyDescent="0.25">
      <c r="A16" s="4" t="s">
        <v>16</v>
      </c>
      <c r="B16" s="1">
        <v>1344856</v>
      </c>
      <c r="C16" s="1">
        <v>451408</v>
      </c>
      <c r="D16" s="1">
        <v>152224</v>
      </c>
      <c r="E16" s="1">
        <v>259997</v>
      </c>
      <c r="F16">
        <f t="shared" si="0"/>
        <v>33.57</v>
      </c>
      <c r="G16" t="str">
        <f t="shared" si="1"/>
        <v>PDP</v>
      </c>
      <c r="H16">
        <f t="shared" si="2"/>
        <v>33.72</v>
      </c>
      <c r="I16">
        <f t="shared" si="3"/>
        <v>57.6</v>
      </c>
      <c r="J16" t="str">
        <f t="shared" si="4"/>
        <v>PDP: 57.6%</v>
      </c>
      <c r="K16" t="str">
        <f t="shared" si="5"/>
        <v>PDP: 57.6%</v>
      </c>
      <c r="L16" t="str">
        <f t="shared" si="6"/>
        <v>APC: 33.72%</v>
      </c>
      <c r="M16" t="s">
        <v>49</v>
      </c>
    </row>
    <row r="17" spans="1:13" x14ac:dyDescent="0.25">
      <c r="A17" s="4" t="s">
        <v>17</v>
      </c>
      <c r="B17" s="1">
        <v>1394393</v>
      </c>
      <c r="C17" s="1">
        <v>580649</v>
      </c>
      <c r="D17" s="1">
        <v>402961</v>
      </c>
      <c r="E17" s="1">
        <v>138484</v>
      </c>
      <c r="F17">
        <f t="shared" si="0"/>
        <v>41.64</v>
      </c>
      <c r="G17" t="str">
        <f t="shared" si="1"/>
        <v>APC</v>
      </c>
      <c r="H17">
        <f t="shared" si="2"/>
        <v>69.400000000000006</v>
      </c>
      <c r="I17">
        <f t="shared" si="3"/>
        <v>23.85</v>
      </c>
      <c r="J17" t="str">
        <f t="shared" si="4"/>
        <v>APC: 69.4%</v>
      </c>
      <c r="K17" t="str">
        <f t="shared" si="5"/>
        <v>APC: 69.4%</v>
      </c>
      <c r="L17" t="str">
        <f t="shared" si="6"/>
        <v>PDP: 23.85%</v>
      </c>
      <c r="M17" t="s">
        <v>46</v>
      </c>
    </row>
    <row r="18" spans="1:13" x14ac:dyDescent="0.25">
      <c r="A18" s="4" t="s">
        <v>18</v>
      </c>
      <c r="B18" s="1">
        <v>2272293</v>
      </c>
      <c r="C18" s="1">
        <v>542777</v>
      </c>
      <c r="D18" s="1">
        <v>140463</v>
      </c>
      <c r="E18" s="1">
        <v>334923</v>
      </c>
      <c r="F18">
        <f t="shared" si="0"/>
        <v>23.89</v>
      </c>
      <c r="G18" t="str">
        <f t="shared" si="1"/>
        <v>PDP</v>
      </c>
      <c r="H18">
        <f t="shared" si="2"/>
        <v>25.88</v>
      </c>
      <c r="I18">
        <f t="shared" si="3"/>
        <v>61.71</v>
      </c>
      <c r="J18" t="str">
        <f t="shared" si="4"/>
        <v>PDP: 61.71%</v>
      </c>
      <c r="K18" t="str">
        <f t="shared" si="5"/>
        <v>PDP: 61.71%</v>
      </c>
      <c r="L18" t="str">
        <f t="shared" si="6"/>
        <v>APC: 25.88%</v>
      </c>
      <c r="M18" t="s">
        <v>45</v>
      </c>
    </row>
    <row r="19" spans="1:13" x14ac:dyDescent="0.25">
      <c r="A19" s="4" t="s">
        <v>19</v>
      </c>
      <c r="B19" s="1">
        <v>2111106</v>
      </c>
      <c r="C19" s="1">
        <v>1149922</v>
      </c>
      <c r="D19" s="1">
        <v>794738</v>
      </c>
      <c r="E19" s="1">
        <v>289895</v>
      </c>
      <c r="F19">
        <f t="shared" si="0"/>
        <v>54.47</v>
      </c>
      <c r="G19" t="str">
        <f t="shared" si="1"/>
        <v>APC</v>
      </c>
      <c r="H19">
        <f t="shared" si="2"/>
        <v>69.11</v>
      </c>
      <c r="I19">
        <f t="shared" si="3"/>
        <v>25.21</v>
      </c>
      <c r="J19" t="str">
        <f t="shared" si="4"/>
        <v>APC: 69.11%</v>
      </c>
      <c r="K19" t="str">
        <f t="shared" si="5"/>
        <v>APC: 69.11%</v>
      </c>
      <c r="L19" t="str">
        <f t="shared" si="6"/>
        <v>PDP: 25.21%</v>
      </c>
      <c r="M19" t="s">
        <v>50</v>
      </c>
    </row>
    <row r="20" spans="1:13" x14ac:dyDescent="0.25">
      <c r="A20" s="4" t="s">
        <v>20</v>
      </c>
      <c r="B20" s="1">
        <v>3932492</v>
      </c>
      <c r="C20" s="1">
        <v>1709005</v>
      </c>
      <c r="D20" s="1">
        <v>993445</v>
      </c>
      <c r="E20" s="1">
        <v>649612</v>
      </c>
      <c r="F20">
        <f t="shared" si="0"/>
        <v>43.46</v>
      </c>
      <c r="G20" t="str">
        <f t="shared" si="1"/>
        <v>APC</v>
      </c>
      <c r="H20">
        <f t="shared" si="2"/>
        <v>58.13</v>
      </c>
      <c r="I20">
        <f t="shared" si="3"/>
        <v>38.01</v>
      </c>
      <c r="J20" t="str">
        <f t="shared" si="4"/>
        <v>APC: 58.13%</v>
      </c>
      <c r="K20" t="str">
        <f t="shared" si="5"/>
        <v>APC: 58.13%</v>
      </c>
      <c r="L20" t="str">
        <f t="shared" si="6"/>
        <v>PDP: 38.01%</v>
      </c>
      <c r="M20" t="s">
        <v>50</v>
      </c>
    </row>
    <row r="21" spans="1:13" x14ac:dyDescent="0.25">
      <c r="A21" s="4" t="s">
        <v>21</v>
      </c>
      <c r="B21" s="1">
        <v>5457747</v>
      </c>
      <c r="C21" s="1">
        <v>1964751</v>
      </c>
      <c r="D21" s="1">
        <v>1464768</v>
      </c>
      <c r="E21" s="1">
        <v>391593</v>
      </c>
      <c r="F21">
        <f t="shared" si="0"/>
        <v>36</v>
      </c>
      <c r="G21" t="str">
        <f t="shared" si="1"/>
        <v>APC</v>
      </c>
      <c r="H21">
        <f t="shared" si="2"/>
        <v>74.55</v>
      </c>
      <c r="I21">
        <f t="shared" si="3"/>
        <v>19.93</v>
      </c>
      <c r="J21" t="str">
        <f t="shared" si="4"/>
        <v>APC: 74.55%</v>
      </c>
      <c r="K21" t="str">
        <f t="shared" si="5"/>
        <v>APC: 74.55%</v>
      </c>
      <c r="L21" t="str">
        <f t="shared" si="6"/>
        <v>PDP: 19.93%</v>
      </c>
      <c r="M21" t="s">
        <v>50</v>
      </c>
    </row>
    <row r="22" spans="1:13" x14ac:dyDescent="0.25">
      <c r="A22" s="4" t="s">
        <v>22</v>
      </c>
      <c r="B22" s="1">
        <v>3230230</v>
      </c>
      <c r="C22" s="1">
        <v>1619185</v>
      </c>
      <c r="D22" s="1">
        <v>1232133</v>
      </c>
      <c r="E22" s="1">
        <v>308056</v>
      </c>
      <c r="F22">
        <f t="shared" si="0"/>
        <v>50.13</v>
      </c>
      <c r="G22" t="str">
        <f t="shared" si="1"/>
        <v>APC</v>
      </c>
      <c r="H22">
        <f t="shared" si="2"/>
        <v>76.099999999999994</v>
      </c>
      <c r="I22">
        <f t="shared" si="3"/>
        <v>19.03</v>
      </c>
      <c r="J22" t="str">
        <f t="shared" si="4"/>
        <v>APC: 76.1%</v>
      </c>
      <c r="K22" t="str">
        <f t="shared" si="5"/>
        <v>APC: 76.1%</v>
      </c>
      <c r="L22" t="str">
        <f t="shared" si="6"/>
        <v>PDP: 19.03%</v>
      </c>
      <c r="M22" t="s">
        <v>50</v>
      </c>
    </row>
    <row r="23" spans="1:13" x14ac:dyDescent="0.25">
      <c r="A23" s="4" t="s">
        <v>23</v>
      </c>
      <c r="B23" s="1">
        <v>1806231</v>
      </c>
      <c r="C23" s="1">
        <v>803755</v>
      </c>
      <c r="D23" s="1">
        <v>581552</v>
      </c>
      <c r="E23" s="1">
        <v>154282</v>
      </c>
      <c r="F23">
        <f t="shared" si="0"/>
        <v>44.5</v>
      </c>
      <c r="G23" t="str">
        <f t="shared" si="1"/>
        <v>APC</v>
      </c>
      <c r="H23">
        <f t="shared" si="2"/>
        <v>72.349999999999994</v>
      </c>
      <c r="I23">
        <f t="shared" si="3"/>
        <v>19.2</v>
      </c>
      <c r="J23" t="str">
        <f t="shared" si="4"/>
        <v>APC: 72.35%</v>
      </c>
      <c r="K23" t="str">
        <f t="shared" si="5"/>
        <v>APC: 72.35%</v>
      </c>
      <c r="L23" t="str">
        <f t="shared" si="6"/>
        <v>PDP: 19.2%</v>
      </c>
      <c r="M23" t="s">
        <v>50</v>
      </c>
    </row>
    <row r="24" spans="1:13" x14ac:dyDescent="0.25">
      <c r="A24" s="4" t="s">
        <v>24</v>
      </c>
      <c r="B24" s="1">
        <v>1646350</v>
      </c>
      <c r="C24" s="1">
        <v>553493</v>
      </c>
      <c r="D24" s="1">
        <v>285894</v>
      </c>
      <c r="E24" s="1">
        <v>218207</v>
      </c>
      <c r="F24">
        <f t="shared" si="0"/>
        <v>33.619999999999997</v>
      </c>
      <c r="G24" t="str">
        <f t="shared" si="1"/>
        <v>APC</v>
      </c>
      <c r="H24">
        <f t="shared" si="2"/>
        <v>51.65</v>
      </c>
      <c r="I24">
        <f t="shared" si="3"/>
        <v>39.42</v>
      </c>
      <c r="J24" t="str">
        <f t="shared" si="4"/>
        <v>APC: 51.65%</v>
      </c>
      <c r="K24" t="str">
        <f t="shared" si="5"/>
        <v>APC: 51.65%</v>
      </c>
      <c r="L24" t="str">
        <f t="shared" si="6"/>
        <v>PDP: 39.42%</v>
      </c>
      <c r="M24" t="s">
        <v>49</v>
      </c>
    </row>
    <row r="25" spans="1:13" x14ac:dyDescent="0.25">
      <c r="A25" s="4" t="s">
        <v>25</v>
      </c>
      <c r="B25" s="1">
        <v>1406457</v>
      </c>
      <c r="C25" s="1">
        <v>486254</v>
      </c>
      <c r="D25" s="1">
        <v>308984</v>
      </c>
      <c r="E25" s="1">
        <v>138184</v>
      </c>
      <c r="F25">
        <f t="shared" si="0"/>
        <v>34.57</v>
      </c>
      <c r="G25" t="str">
        <f t="shared" si="1"/>
        <v>APC</v>
      </c>
      <c r="H25">
        <f t="shared" si="2"/>
        <v>63.54</v>
      </c>
      <c r="I25">
        <f t="shared" si="3"/>
        <v>28.42</v>
      </c>
      <c r="J25" t="str">
        <f t="shared" si="4"/>
        <v>APC: 63.54%</v>
      </c>
      <c r="K25" t="str">
        <f t="shared" si="5"/>
        <v>APC: 63.54%</v>
      </c>
      <c r="L25" t="str">
        <f t="shared" si="6"/>
        <v>PDP: 28.42%</v>
      </c>
      <c r="M25" t="s">
        <v>49</v>
      </c>
    </row>
    <row r="26" spans="1:13" x14ac:dyDescent="0.25">
      <c r="A26" s="4" t="s">
        <v>26</v>
      </c>
      <c r="B26" s="1">
        <v>6570291</v>
      </c>
      <c r="C26" s="1">
        <v>1156590</v>
      </c>
      <c r="D26" s="1">
        <v>580825</v>
      </c>
      <c r="E26" s="1">
        <v>448015</v>
      </c>
      <c r="F26">
        <f t="shared" si="0"/>
        <v>17.600000000000001</v>
      </c>
      <c r="G26" t="str">
        <f t="shared" si="1"/>
        <v>APC</v>
      </c>
      <c r="H26">
        <f t="shared" si="2"/>
        <v>50.22</v>
      </c>
      <c r="I26">
        <f t="shared" si="3"/>
        <v>38.74</v>
      </c>
      <c r="J26" t="str">
        <f t="shared" si="4"/>
        <v>APC: 50.22%</v>
      </c>
      <c r="K26" t="str">
        <f t="shared" si="5"/>
        <v>APC: 50.22%</v>
      </c>
      <c r="L26" t="str">
        <f t="shared" si="6"/>
        <v>PDP: 38.74%</v>
      </c>
      <c r="M26" t="s">
        <v>48</v>
      </c>
    </row>
    <row r="27" spans="1:13" x14ac:dyDescent="0.25">
      <c r="A27" s="4" t="s">
        <v>27</v>
      </c>
      <c r="B27" s="1">
        <v>1617786</v>
      </c>
      <c r="C27" s="1">
        <v>599399</v>
      </c>
      <c r="D27" s="1">
        <v>289903</v>
      </c>
      <c r="E27" s="1">
        <v>283847</v>
      </c>
      <c r="F27">
        <f t="shared" si="0"/>
        <v>37.049999999999997</v>
      </c>
      <c r="G27" t="str">
        <f t="shared" si="1"/>
        <v>APC</v>
      </c>
      <c r="H27">
        <f t="shared" si="2"/>
        <v>48.37</v>
      </c>
      <c r="I27">
        <f t="shared" si="3"/>
        <v>47.36</v>
      </c>
      <c r="J27" t="str">
        <f t="shared" si="4"/>
        <v>APC: 48.37%</v>
      </c>
      <c r="K27" t="str">
        <f t="shared" si="5"/>
        <v>APC: 48.37%</v>
      </c>
      <c r="L27" t="str">
        <f t="shared" si="6"/>
        <v>PDP: 47.36%</v>
      </c>
      <c r="M27" t="s">
        <v>49</v>
      </c>
    </row>
    <row r="28" spans="1:13" x14ac:dyDescent="0.25">
      <c r="A28" s="4" t="s">
        <v>28</v>
      </c>
      <c r="B28" s="1">
        <v>2390035</v>
      </c>
      <c r="C28" s="1">
        <v>896976</v>
      </c>
      <c r="D28" s="1">
        <v>612371</v>
      </c>
      <c r="E28" s="1">
        <v>218052</v>
      </c>
      <c r="F28">
        <f t="shared" si="0"/>
        <v>37.53</v>
      </c>
      <c r="G28" t="str">
        <f t="shared" si="1"/>
        <v>APC</v>
      </c>
      <c r="H28">
        <f t="shared" si="2"/>
        <v>68.27</v>
      </c>
      <c r="I28">
        <f t="shared" si="3"/>
        <v>24.31</v>
      </c>
      <c r="J28" t="str">
        <f t="shared" si="4"/>
        <v>APC: 68.27%</v>
      </c>
      <c r="K28" t="str">
        <f t="shared" si="5"/>
        <v>APC: 68.27%</v>
      </c>
      <c r="L28" t="str">
        <f t="shared" si="6"/>
        <v>PDP: 24.31%</v>
      </c>
      <c r="M28" t="s">
        <v>49</v>
      </c>
    </row>
    <row r="29" spans="1:13" x14ac:dyDescent="0.25">
      <c r="A29" s="4" t="s">
        <v>29</v>
      </c>
      <c r="B29" s="1">
        <v>2375003</v>
      </c>
      <c r="C29" s="1">
        <v>605938</v>
      </c>
      <c r="D29" s="1">
        <v>281762</v>
      </c>
      <c r="E29" s="1">
        <v>194655</v>
      </c>
      <c r="F29">
        <f t="shared" si="0"/>
        <v>25.51</v>
      </c>
      <c r="G29" t="str">
        <f t="shared" si="1"/>
        <v>APC</v>
      </c>
      <c r="H29">
        <f t="shared" si="2"/>
        <v>46.5</v>
      </c>
      <c r="I29">
        <f t="shared" si="3"/>
        <v>32.119999999999997</v>
      </c>
      <c r="J29" t="str">
        <f t="shared" si="4"/>
        <v>APC: 46.5%</v>
      </c>
      <c r="K29" t="str">
        <f t="shared" si="5"/>
        <v>APC: 46.5%</v>
      </c>
      <c r="L29" t="str">
        <f t="shared" si="6"/>
        <v>PDP: 32.12%</v>
      </c>
      <c r="M29" t="s">
        <v>48</v>
      </c>
    </row>
    <row r="30" spans="1:13" x14ac:dyDescent="0.25">
      <c r="A30" s="4" t="s">
        <v>30</v>
      </c>
      <c r="B30" s="1">
        <v>1822346</v>
      </c>
      <c r="C30" s="1">
        <v>586827</v>
      </c>
      <c r="D30" s="1">
        <v>241769</v>
      </c>
      <c r="E30" s="1">
        <v>275901</v>
      </c>
      <c r="F30">
        <f t="shared" si="0"/>
        <v>32.200000000000003</v>
      </c>
      <c r="G30" t="str">
        <f t="shared" si="1"/>
        <v>PDP</v>
      </c>
      <c r="H30">
        <f t="shared" si="2"/>
        <v>41.2</v>
      </c>
      <c r="I30">
        <f t="shared" si="3"/>
        <v>47.02</v>
      </c>
      <c r="J30" t="str">
        <f t="shared" si="4"/>
        <v>PDP: 47.02%</v>
      </c>
      <c r="K30" t="str">
        <f t="shared" si="5"/>
        <v>PDP: 47.02%</v>
      </c>
      <c r="L30" t="str">
        <f t="shared" si="6"/>
        <v>APC: 41.2%</v>
      </c>
      <c r="M30" t="s">
        <v>48</v>
      </c>
    </row>
    <row r="31" spans="1:13" x14ac:dyDescent="0.25">
      <c r="A31" s="4" t="s">
        <v>31</v>
      </c>
      <c r="B31" s="1">
        <v>1680498</v>
      </c>
      <c r="C31" s="1">
        <v>731882</v>
      </c>
      <c r="D31" s="1">
        <v>347634</v>
      </c>
      <c r="E31" s="1">
        <v>337377</v>
      </c>
      <c r="F31">
        <f t="shared" si="0"/>
        <v>43.55</v>
      </c>
      <c r="G31" t="str">
        <f t="shared" si="1"/>
        <v>APC</v>
      </c>
      <c r="H31">
        <f t="shared" si="2"/>
        <v>47.5</v>
      </c>
      <c r="I31">
        <f t="shared" si="3"/>
        <v>46.1</v>
      </c>
      <c r="J31" t="str">
        <f t="shared" si="4"/>
        <v>APC: 47.5%</v>
      </c>
      <c r="K31" t="str">
        <f t="shared" si="5"/>
        <v>APC: 47.5%</v>
      </c>
      <c r="L31" t="str">
        <f t="shared" si="6"/>
        <v>PDP: 46.1%</v>
      </c>
      <c r="M31" t="s">
        <v>48</v>
      </c>
    </row>
    <row r="32" spans="1:13" x14ac:dyDescent="0.25">
      <c r="A32" s="4" t="s">
        <v>32</v>
      </c>
      <c r="B32" s="1">
        <v>2934107</v>
      </c>
      <c r="C32" s="1">
        <v>891080</v>
      </c>
      <c r="D32" s="1">
        <v>365229</v>
      </c>
      <c r="E32" s="1">
        <v>366690</v>
      </c>
      <c r="F32">
        <f t="shared" si="0"/>
        <v>30.37</v>
      </c>
      <c r="G32" t="str">
        <f t="shared" si="1"/>
        <v>PDP</v>
      </c>
      <c r="H32">
        <f t="shared" si="2"/>
        <v>40.99</v>
      </c>
      <c r="I32">
        <f t="shared" si="3"/>
        <v>41.15</v>
      </c>
      <c r="J32" t="str">
        <f t="shared" si="4"/>
        <v>PDP: 41.15%</v>
      </c>
      <c r="K32" t="str">
        <f t="shared" si="5"/>
        <v>PDP: 41.15%</v>
      </c>
      <c r="L32" t="str">
        <f t="shared" si="6"/>
        <v>APC: 40.99%</v>
      </c>
      <c r="M32" t="s">
        <v>48</v>
      </c>
    </row>
    <row r="33" spans="1:13" x14ac:dyDescent="0.25">
      <c r="A33" s="4" t="s">
        <v>33</v>
      </c>
      <c r="B33" s="1">
        <v>2480455</v>
      </c>
      <c r="C33" s="1">
        <v>1062862</v>
      </c>
      <c r="D33" s="1">
        <v>468555</v>
      </c>
      <c r="E33" s="1">
        <v>548665</v>
      </c>
      <c r="F33">
        <f t="shared" si="0"/>
        <v>42.85</v>
      </c>
      <c r="G33" t="str">
        <f t="shared" si="1"/>
        <v>PDP</v>
      </c>
      <c r="H33">
        <f t="shared" si="2"/>
        <v>44.08</v>
      </c>
      <c r="I33">
        <f t="shared" si="3"/>
        <v>51.62</v>
      </c>
      <c r="J33" t="str">
        <f t="shared" si="4"/>
        <v>PDP: 51.62%</v>
      </c>
      <c r="K33" t="str">
        <f t="shared" si="5"/>
        <v>PDP: 51.62%</v>
      </c>
      <c r="L33" t="str">
        <f t="shared" si="6"/>
        <v>APC: 44.08%</v>
      </c>
      <c r="M33" t="s">
        <v>49</v>
      </c>
    </row>
    <row r="34" spans="1:13" x14ac:dyDescent="0.25">
      <c r="A34" s="4" t="s">
        <v>34</v>
      </c>
      <c r="B34" s="1">
        <v>3215273</v>
      </c>
      <c r="C34" s="1">
        <v>666585</v>
      </c>
      <c r="D34" s="1">
        <v>150710</v>
      </c>
      <c r="E34" s="1">
        <v>473971</v>
      </c>
      <c r="F34">
        <f t="shared" si="0"/>
        <v>20.73</v>
      </c>
      <c r="G34" t="str">
        <f t="shared" si="1"/>
        <v>PDP</v>
      </c>
      <c r="H34">
        <f t="shared" si="2"/>
        <v>22.61</v>
      </c>
      <c r="I34">
        <f t="shared" si="3"/>
        <v>71.099999999999994</v>
      </c>
      <c r="J34" t="str">
        <f t="shared" si="4"/>
        <v>PDP: 71.1%</v>
      </c>
      <c r="K34" t="str">
        <f t="shared" si="5"/>
        <v>PDP: 71.1%</v>
      </c>
      <c r="L34" t="str">
        <f t="shared" si="6"/>
        <v>APC: 22.61%</v>
      </c>
      <c r="M34" t="s">
        <v>47</v>
      </c>
    </row>
    <row r="35" spans="1:13" x14ac:dyDescent="0.25">
      <c r="A35" s="4" t="s">
        <v>35</v>
      </c>
      <c r="B35" s="1">
        <v>1903166</v>
      </c>
      <c r="C35" s="1">
        <v>925940</v>
      </c>
      <c r="D35" s="1">
        <v>490333</v>
      </c>
      <c r="E35" s="1">
        <v>361604</v>
      </c>
      <c r="F35">
        <f t="shared" si="0"/>
        <v>48.65</v>
      </c>
      <c r="G35" t="str">
        <f t="shared" si="1"/>
        <v>APC</v>
      </c>
      <c r="H35">
        <f t="shared" si="2"/>
        <v>52.96</v>
      </c>
      <c r="I35">
        <f t="shared" si="3"/>
        <v>39.049999999999997</v>
      </c>
      <c r="J35" t="str">
        <f t="shared" si="4"/>
        <v>APC: 52.96%</v>
      </c>
      <c r="K35" t="str">
        <f t="shared" si="5"/>
        <v>APC: 52.96%</v>
      </c>
      <c r="L35" t="str">
        <f t="shared" si="6"/>
        <v>PDP: 39.05%</v>
      </c>
      <c r="M35" t="s">
        <v>50</v>
      </c>
    </row>
    <row r="36" spans="1:13" x14ac:dyDescent="0.25">
      <c r="A36" s="4" t="s">
        <v>36</v>
      </c>
      <c r="B36" s="1">
        <v>1777105</v>
      </c>
      <c r="C36" s="1">
        <v>741564</v>
      </c>
      <c r="D36" s="1">
        <v>324906</v>
      </c>
      <c r="E36" s="1">
        <v>374743</v>
      </c>
      <c r="F36">
        <f t="shared" si="0"/>
        <v>41.73</v>
      </c>
      <c r="G36" t="str">
        <f t="shared" si="1"/>
        <v>PDP</v>
      </c>
      <c r="H36">
        <f t="shared" si="2"/>
        <v>43.81</v>
      </c>
      <c r="I36">
        <f t="shared" si="3"/>
        <v>50.53</v>
      </c>
      <c r="J36" t="str">
        <f t="shared" si="4"/>
        <v>PDP: 50.53%</v>
      </c>
      <c r="K36" t="str">
        <f t="shared" si="5"/>
        <v>PDP: 50.53%</v>
      </c>
      <c r="L36" t="str">
        <f t="shared" si="6"/>
        <v>APC: 43.81%</v>
      </c>
      <c r="M36" t="s">
        <v>46</v>
      </c>
    </row>
    <row r="37" spans="1:13" x14ac:dyDescent="0.25">
      <c r="A37" s="4" t="s">
        <v>37</v>
      </c>
      <c r="B37" s="1">
        <v>1365913</v>
      </c>
      <c r="C37" s="1">
        <v>586137</v>
      </c>
      <c r="D37" s="1">
        <v>497914</v>
      </c>
      <c r="E37" s="1">
        <v>50763</v>
      </c>
      <c r="F37">
        <f t="shared" si="0"/>
        <v>42.91</v>
      </c>
      <c r="G37" t="str">
        <f t="shared" si="1"/>
        <v>APC</v>
      </c>
      <c r="H37">
        <f t="shared" si="2"/>
        <v>84.95</v>
      </c>
      <c r="I37">
        <f t="shared" si="3"/>
        <v>8.66</v>
      </c>
      <c r="J37" t="str">
        <f t="shared" si="4"/>
        <v>APC: 84.95%</v>
      </c>
      <c r="K37" t="str">
        <f t="shared" si="5"/>
        <v>APC: 84.95%</v>
      </c>
      <c r="L37" t="str">
        <f t="shared" si="6"/>
        <v>PDP: 8.66%</v>
      </c>
      <c r="M37" t="s">
        <v>46</v>
      </c>
    </row>
    <row r="38" spans="1:13" x14ac:dyDescent="0.25">
      <c r="A38" s="4" t="s">
        <v>38</v>
      </c>
      <c r="B38" s="1">
        <v>1717128</v>
      </c>
      <c r="C38" s="1">
        <v>597224</v>
      </c>
      <c r="D38" s="1">
        <v>438682</v>
      </c>
      <c r="E38" s="1">
        <v>125423</v>
      </c>
      <c r="F38">
        <f t="shared" si="0"/>
        <v>34.78</v>
      </c>
      <c r="G38" t="str">
        <f t="shared" si="1"/>
        <v>APC</v>
      </c>
      <c r="H38">
        <f t="shared" si="2"/>
        <v>73.45</v>
      </c>
      <c r="I38">
        <f t="shared" si="3"/>
        <v>21</v>
      </c>
      <c r="J38" t="str">
        <f t="shared" si="4"/>
        <v>APC: 73.45%</v>
      </c>
      <c r="K38" t="str">
        <f t="shared" si="5"/>
        <v>APC: 73.45%</v>
      </c>
      <c r="L38" t="str">
        <f t="shared" si="6"/>
        <v>PDP: 21%</v>
      </c>
      <c r="M38" t="s">
        <v>50</v>
      </c>
    </row>
    <row r="39" spans="1:13" x14ac:dyDescent="0.25">
      <c r="A39" t="s">
        <v>91</v>
      </c>
      <c r="B39" s="1">
        <v>84004084</v>
      </c>
      <c r="C39" s="1">
        <v>29503441</v>
      </c>
      <c r="D39" s="1">
        <v>15191847</v>
      </c>
      <c r="E39" s="1">
        <v>11262978</v>
      </c>
      <c r="F39">
        <f t="shared" si="0"/>
        <v>35.119999999999997</v>
      </c>
      <c r="G39" t="str">
        <f t="shared" si="1"/>
        <v>APC</v>
      </c>
      <c r="H39">
        <f>ROUND((D39/$C39)*100,2)</f>
        <v>51.49</v>
      </c>
      <c r="I39">
        <f>ROUND((E39/$C39)*100,2)</f>
        <v>38.18</v>
      </c>
      <c r="J39" t="str">
        <f t="shared" si="4"/>
        <v>APC: 51.49%</v>
      </c>
      <c r="K39" t="str">
        <f t="shared" si="5"/>
        <v>APC: 51.49%</v>
      </c>
      <c r="L39" t="str">
        <f t="shared" si="6"/>
        <v>PDP: 38.18%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B1" workbookViewId="0">
      <selection activeCell="N10" sqref="N10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8.5703125" bestFit="1" customWidth="1"/>
    <col min="4" max="4" width="17.28515625" bestFit="1" customWidth="1"/>
    <col min="5" max="5" width="18.5703125" bestFit="1" customWidth="1"/>
    <col min="6" max="6" width="17.28515625" style="1" bestFit="1" customWidth="1"/>
    <col min="7" max="8" width="9.140625" style="1" bestFit="1" customWidth="1"/>
    <col min="9" max="9" width="9.140625" style="1"/>
    <col min="10" max="10" width="7.5703125" bestFit="1" customWidth="1"/>
    <col min="11" max="11" width="21.7109375" bestFit="1" customWidth="1"/>
    <col min="12" max="12" width="24.28515625" bestFit="1" customWidth="1"/>
    <col min="13" max="13" width="9.140625" style="1"/>
  </cols>
  <sheetData>
    <row r="1" spans="1:13" x14ac:dyDescent="0.25">
      <c r="A1" t="s">
        <v>1</v>
      </c>
      <c r="B1" t="s">
        <v>0</v>
      </c>
      <c r="C1" s="1" t="s">
        <v>99</v>
      </c>
      <c r="D1" s="1" t="s">
        <v>101</v>
      </c>
      <c r="E1" s="1" t="s">
        <v>102</v>
      </c>
      <c r="F1" s="1" t="s">
        <v>100</v>
      </c>
      <c r="G1" s="1" t="s">
        <v>42</v>
      </c>
      <c r="H1" s="1" t="s">
        <v>43</v>
      </c>
      <c r="I1" s="1" t="s">
        <v>44</v>
      </c>
      <c r="J1" s="1" t="s">
        <v>93</v>
      </c>
      <c r="K1" s="1" t="s">
        <v>103</v>
      </c>
      <c r="L1" s="1" t="s">
        <v>104</v>
      </c>
      <c r="M1" s="1" t="s">
        <v>105</v>
      </c>
    </row>
    <row r="2" spans="1:13" x14ac:dyDescent="0.25">
      <c r="A2" t="s">
        <v>45</v>
      </c>
      <c r="B2" s="4" t="s">
        <v>2</v>
      </c>
      <c r="C2" s="1">
        <v>1932892</v>
      </c>
      <c r="D2" s="1">
        <v>344471</v>
      </c>
      <c r="E2">
        <v>2120808</v>
      </c>
      <c r="F2" s="1">
        <v>381683</v>
      </c>
      <c r="G2" s="1">
        <v>8914</v>
      </c>
      <c r="H2" s="1">
        <v>22676</v>
      </c>
      <c r="I2" s="1">
        <v>327095</v>
      </c>
      <c r="J2" t="str">
        <f>IF($G2=MAX($G2:$I2),$G$1,IF($H2=MAX($G2:$I2),$H$1,$I$1))</f>
        <v>LP</v>
      </c>
      <c r="K2" t="str">
        <f>IF($G2=MEDIAN($G2:$I2),$G$1,IF($H2=MEDIAN($G2:$I2),$H$1,$I$1))</f>
        <v>PDP</v>
      </c>
      <c r="L2" t="str">
        <f>IF($G2=MIN($G2:$I2),$G$1,IF($H2=MIN($G2:$I2),$H$1,$I$1))</f>
        <v>APC</v>
      </c>
      <c r="M2" s="1">
        <v>370037</v>
      </c>
    </row>
    <row r="3" spans="1:13" x14ac:dyDescent="0.25">
      <c r="A3" t="s">
        <v>46</v>
      </c>
      <c r="B3" s="4" t="s">
        <v>3</v>
      </c>
      <c r="C3" s="1">
        <v>1973083</v>
      </c>
      <c r="D3" s="1">
        <v>860756</v>
      </c>
      <c r="E3">
        <v>2196566</v>
      </c>
      <c r="F3" s="1">
        <v>761621</v>
      </c>
      <c r="G3" s="1">
        <v>182881</v>
      </c>
      <c r="H3" s="1">
        <v>417661</v>
      </c>
      <c r="I3" s="1">
        <v>105648</v>
      </c>
      <c r="J3" t="str">
        <f t="shared" ref="J3:J38" si="0">IF(G3=MAX(G3:I3),G$1,IF(H3=MAX(G3:I3),H$1,I$1))</f>
        <v>PDP</v>
      </c>
      <c r="K3" t="str">
        <f t="shared" ref="K3:K38" si="1">IF($G3=MEDIAN($G3:$I3),$G$1,IF($H3=MEDIAN($G3:$I3),$H$1,$I$1))</f>
        <v>APC</v>
      </c>
      <c r="L3" t="str">
        <f t="shared" ref="L3:L38" si="2">IF($G3=MIN($G3:$I3),$G$1,IF($H3=MIN($G3:$I3),$H$1,$I$1))</f>
        <v>LP</v>
      </c>
      <c r="M3" s="1">
        <v>731140</v>
      </c>
    </row>
    <row r="4" spans="1:13" x14ac:dyDescent="0.25">
      <c r="A4" t="s">
        <v>47</v>
      </c>
      <c r="B4" s="4" t="s">
        <v>4</v>
      </c>
      <c r="C4" s="1">
        <v>2119727</v>
      </c>
      <c r="D4" s="5">
        <v>571261</v>
      </c>
      <c r="E4">
        <v>2357418</v>
      </c>
      <c r="F4" s="1">
        <v>594450</v>
      </c>
      <c r="G4" s="1">
        <v>160620</v>
      </c>
      <c r="H4" s="1">
        <v>214012</v>
      </c>
      <c r="I4" s="1">
        <v>132683</v>
      </c>
      <c r="J4" t="str">
        <f t="shared" si="0"/>
        <v>PDP</v>
      </c>
      <c r="K4" t="str">
        <f t="shared" si="1"/>
        <v>APC</v>
      </c>
      <c r="L4" t="str">
        <f t="shared" si="2"/>
        <v>LP</v>
      </c>
      <c r="M4" s="1">
        <v>555089</v>
      </c>
    </row>
    <row r="5" spans="1:13" x14ac:dyDescent="0.25">
      <c r="A5" t="s">
        <v>45</v>
      </c>
      <c r="B5" s="4" t="s">
        <v>5</v>
      </c>
      <c r="C5" s="1">
        <v>2447996</v>
      </c>
      <c r="D5" s="5">
        <v>558036</v>
      </c>
      <c r="E5">
        <v>2656437</v>
      </c>
      <c r="F5" s="1">
        <v>624612</v>
      </c>
      <c r="G5" s="1">
        <v>5111</v>
      </c>
      <c r="H5" s="1">
        <v>9036</v>
      </c>
      <c r="I5" s="1">
        <v>584621</v>
      </c>
      <c r="J5" t="str">
        <f>IF(G5=MAX(G5:I5),G$1,IF(H5=MAX(G5:I5),H$1,I$1))</f>
        <v>LP</v>
      </c>
      <c r="K5" t="str">
        <f t="shared" si="1"/>
        <v>PDP</v>
      </c>
      <c r="L5" t="str">
        <f>IF($G5=MIN($G5:$I5),$G$1,IF($H5=MIN($G5:$I5),$H$1,$I$1))</f>
        <v>APC</v>
      </c>
      <c r="M5" s="1">
        <v>613861</v>
      </c>
    </row>
    <row r="6" spans="1:13" x14ac:dyDescent="0.25">
      <c r="A6" t="s">
        <v>46</v>
      </c>
      <c r="B6" s="4" t="s">
        <v>6</v>
      </c>
      <c r="C6" s="1">
        <v>2462843</v>
      </c>
      <c r="D6" s="1">
        <v>1061955</v>
      </c>
      <c r="E6">
        <v>2749268</v>
      </c>
      <c r="F6" s="1">
        <v>882546</v>
      </c>
      <c r="G6" s="1">
        <v>316694</v>
      </c>
      <c r="H6" s="1">
        <v>426607</v>
      </c>
      <c r="I6" s="1">
        <v>27373</v>
      </c>
      <c r="J6" t="str">
        <f t="shared" si="0"/>
        <v>PDP</v>
      </c>
      <c r="K6" t="str">
        <f>IF($G6=MEDIAN($G6:$I6),$G$1,IF($H6=MEDIAN($G6:$I6),$H$1,$I$1))</f>
        <v>APC</v>
      </c>
      <c r="L6" t="str">
        <f t="shared" si="2"/>
        <v>LP</v>
      </c>
      <c r="M6" s="1">
        <v>853516</v>
      </c>
    </row>
    <row r="7" spans="1:13" x14ac:dyDescent="0.25">
      <c r="A7" t="s">
        <v>47</v>
      </c>
      <c r="B7" s="4" t="s">
        <v>7</v>
      </c>
      <c r="C7" s="1">
        <v>923182</v>
      </c>
      <c r="D7" s="1">
        <v>335856</v>
      </c>
      <c r="E7">
        <v>1056862</v>
      </c>
      <c r="F7" s="1">
        <v>173111</v>
      </c>
      <c r="G7" s="1">
        <v>42572</v>
      </c>
      <c r="H7" s="1">
        <v>68818</v>
      </c>
      <c r="I7" s="1">
        <v>49975</v>
      </c>
      <c r="J7" t="str">
        <f t="shared" si="0"/>
        <v>PDP</v>
      </c>
      <c r="K7" t="str">
        <f t="shared" si="1"/>
        <v>LP</v>
      </c>
      <c r="L7" t="str">
        <f t="shared" si="2"/>
        <v>APC</v>
      </c>
      <c r="M7" s="1">
        <v>165325</v>
      </c>
    </row>
    <row r="8" spans="1:13" x14ac:dyDescent="0.25">
      <c r="A8" t="s">
        <v>49</v>
      </c>
      <c r="B8" s="4" t="s">
        <v>8</v>
      </c>
      <c r="C8" s="1">
        <v>2480131</v>
      </c>
      <c r="D8" s="1">
        <v>763872</v>
      </c>
      <c r="E8">
        <v>2777727</v>
      </c>
      <c r="F8" s="1">
        <v>797762</v>
      </c>
      <c r="G8" s="1">
        <v>310468</v>
      </c>
      <c r="H8" s="1">
        <v>130081</v>
      </c>
      <c r="I8" s="1">
        <v>308372</v>
      </c>
      <c r="J8" t="str">
        <f t="shared" si="0"/>
        <v>APC</v>
      </c>
      <c r="K8" t="str">
        <f t="shared" si="1"/>
        <v>LP</v>
      </c>
      <c r="L8" t="str">
        <f t="shared" si="2"/>
        <v>PDP</v>
      </c>
      <c r="M8" s="1">
        <v>770075</v>
      </c>
    </row>
    <row r="9" spans="1:13" x14ac:dyDescent="0.25">
      <c r="A9" t="s">
        <v>46</v>
      </c>
      <c r="B9" s="4" t="s">
        <v>9</v>
      </c>
      <c r="C9" s="1">
        <v>2315956</v>
      </c>
      <c r="D9" s="1">
        <v>955205</v>
      </c>
      <c r="E9">
        <v>2513281</v>
      </c>
      <c r="F9" s="1">
        <v>497945</v>
      </c>
      <c r="G9" s="1">
        <v>252282</v>
      </c>
      <c r="H9" s="1">
        <v>190921</v>
      </c>
      <c r="I9" s="1">
        <v>7205</v>
      </c>
      <c r="J9" t="str">
        <f t="shared" si="0"/>
        <v>APC</v>
      </c>
      <c r="K9" t="str">
        <f t="shared" si="1"/>
        <v>PDP</v>
      </c>
      <c r="L9" t="str">
        <f t="shared" si="2"/>
        <v>LP</v>
      </c>
      <c r="M9" s="1">
        <v>465287</v>
      </c>
    </row>
    <row r="10" spans="1:13" x14ac:dyDescent="0.25">
      <c r="A10" t="s">
        <v>47</v>
      </c>
      <c r="B10" s="4" t="s">
        <v>10</v>
      </c>
      <c r="C10" s="1">
        <v>1527289</v>
      </c>
      <c r="D10" s="1">
        <v>444046</v>
      </c>
      <c r="E10">
        <v>1766466</v>
      </c>
      <c r="F10" s="1">
        <v>441576</v>
      </c>
      <c r="G10" s="1">
        <v>130520</v>
      </c>
      <c r="H10" s="1">
        <v>95425</v>
      </c>
      <c r="I10" s="1">
        <v>179917</v>
      </c>
      <c r="J10" t="str">
        <f t="shared" si="0"/>
        <v>LP</v>
      </c>
      <c r="K10" t="str">
        <f t="shared" si="1"/>
        <v>APC</v>
      </c>
      <c r="L10" t="str">
        <f t="shared" si="2"/>
        <v>PDP</v>
      </c>
      <c r="M10" s="1">
        <v>416968</v>
      </c>
    </row>
    <row r="11" spans="1:13" x14ac:dyDescent="0.25">
      <c r="A11" t="s">
        <v>47</v>
      </c>
      <c r="B11" s="4" t="s">
        <v>11</v>
      </c>
      <c r="C11" s="1">
        <v>2845274</v>
      </c>
      <c r="D11" s="1">
        <v>882254</v>
      </c>
      <c r="E11">
        <v>3221697</v>
      </c>
      <c r="F11" s="1">
        <v>654650</v>
      </c>
      <c r="G11" s="1">
        <v>90183</v>
      </c>
      <c r="H11" s="1">
        <v>161600</v>
      </c>
      <c r="I11" s="1">
        <v>341866</v>
      </c>
      <c r="J11" t="str">
        <f t="shared" si="0"/>
        <v>LP</v>
      </c>
      <c r="K11" t="str">
        <f t="shared" si="1"/>
        <v>PDP</v>
      </c>
      <c r="L11" t="str">
        <f t="shared" si="2"/>
        <v>APC</v>
      </c>
      <c r="M11" s="1">
        <v>615341</v>
      </c>
    </row>
    <row r="12" spans="1:13" x14ac:dyDescent="0.25">
      <c r="A12" t="s">
        <v>45</v>
      </c>
      <c r="B12" s="4" t="s">
        <v>12</v>
      </c>
      <c r="C12" s="1">
        <v>1459933</v>
      </c>
      <c r="D12" s="1">
        <v>379394</v>
      </c>
      <c r="E12">
        <v>1597646</v>
      </c>
      <c r="F12" s="1">
        <v>337341</v>
      </c>
      <c r="G12" s="1">
        <v>42402</v>
      </c>
      <c r="H12" s="1">
        <v>13503</v>
      </c>
      <c r="I12" s="1">
        <v>259738</v>
      </c>
      <c r="J12" t="str">
        <f t="shared" si="0"/>
        <v>LP</v>
      </c>
      <c r="K12" t="str">
        <f t="shared" si="1"/>
        <v>APC</v>
      </c>
      <c r="L12" t="str">
        <f t="shared" si="2"/>
        <v>PDP</v>
      </c>
      <c r="M12" s="1">
        <v>325351</v>
      </c>
    </row>
    <row r="13" spans="1:13" x14ac:dyDescent="0.25">
      <c r="A13" t="s">
        <v>47</v>
      </c>
      <c r="B13" s="4" t="s">
        <v>13</v>
      </c>
      <c r="C13" s="1">
        <v>2210534</v>
      </c>
      <c r="D13" s="1">
        <v>599228</v>
      </c>
      <c r="E13">
        <v>2501081</v>
      </c>
      <c r="F13" s="1">
        <v>603894</v>
      </c>
      <c r="G13" s="1">
        <v>144471</v>
      </c>
      <c r="H13" s="1">
        <v>89585</v>
      </c>
      <c r="I13" s="1">
        <v>331163</v>
      </c>
      <c r="J13" t="str">
        <f t="shared" si="0"/>
        <v>LP</v>
      </c>
      <c r="K13" t="str">
        <f t="shared" si="1"/>
        <v>APC</v>
      </c>
      <c r="L13" t="str">
        <f t="shared" si="2"/>
        <v>PDP</v>
      </c>
    </row>
    <row r="14" spans="1:13" x14ac:dyDescent="0.25">
      <c r="A14" t="s">
        <v>48</v>
      </c>
      <c r="B14" s="4" t="s">
        <v>14</v>
      </c>
      <c r="C14" s="1">
        <v>909967</v>
      </c>
      <c r="D14" s="1">
        <v>393709</v>
      </c>
      <c r="E14">
        <v>987647</v>
      </c>
      <c r="F14" s="1">
        <v>314472</v>
      </c>
      <c r="G14" s="1">
        <v>201494</v>
      </c>
      <c r="H14" s="1">
        <v>89554</v>
      </c>
      <c r="I14" s="1">
        <v>11397</v>
      </c>
      <c r="J14" t="str">
        <f t="shared" si="0"/>
        <v>APC</v>
      </c>
      <c r="K14" t="str">
        <f t="shared" si="1"/>
        <v>PDP</v>
      </c>
      <c r="L14" t="str">
        <f t="shared" si="2"/>
        <v>LP</v>
      </c>
      <c r="M14" s="1">
        <v>308171</v>
      </c>
    </row>
    <row r="15" spans="1:13" x14ac:dyDescent="0.25">
      <c r="A15" t="s">
        <v>45</v>
      </c>
      <c r="B15" s="4" t="s">
        <v>15</v>
      </c>
      <c r="C15" s="1">
        <v>1944016</v>
      </c>
      <c r="D15" s="1">
        <v>452765</v>
      </c>
      <c r="E15">
        <v>2112793</v>
      </c>
      <c r="F15" s="1">
        <v>468891</v>
      </c>
      <c r="G15" s="1">
        <v>4772</v>
      </c>
      <c r="H15" s="1">
        <v>15749</v>
      </c>
      <c r="I15" s="1">
        <v>428640</v>
      </c>
      <c r="J15" t="str">
        <f t="shared" si="0"/>
        <v>LP</v>
      </c>
      <c r="K15" t="str">
        <f t="shared" si="1"/>
        <v>PDP</v>
      </c>
      <c r="L15" t="str">
        <f t="shared" si="2"/>
        <v>APC</v>
      </c>
      <c r="M15" s="1">
        <v>456424</v>
      </c>
    </row>
    <row r="16" spans="1:13" x14ac:dyDescent="0.25">
      <c r="A16" t="s">
        <v>49</v>
      </c>
      <c r="B16" s="4" t="s">
        <v>16</v>
      </c>
      <c r="C16" s="1">
        <v>1344856</v>
      </c>
      <c r="D16" s="1">
        <v>451408</v>
      </c>
      <c r="E16">
        <v>1570307</v>
      </c>
      <c r="F16" s="1">
        <v>478923</v>
      </c>
      <c r="G16" s="1">
        <v>90902</v>
      </c>
      <c r="H16" s="1">
        <v>74194</v>
      </c>
      <c r="I16" s="1">
        <v>291717</v>
      </c>
      <c r="J16" t="str">
        <f t="shared" si="0"/>
        <v>LP</v>
      </c>
      <c r="K16" t="str">
        <f t="shared" si="1"/>
        <v>APC</v>
      </c>
      <c r="L16" t="str">
        <f t="shared" si="2"/>
        <v>PDP</v>
      </c>
      <c r="M16" s="1">
        <v>460071</v>
      </c>
    </row>
    <row r="17" spans="1:13" x14ac:dyDescent="0.25">
      <c r="A17" t="s">
        <v>46</v>
      </c>
      <c r="B17" s="4" t="s">
        <v>17</v>
      </c>
      <c r="C17" s="1">
        <v>1394393</v>
      </c>
      <c r="D17" s="1">
        <v>580649</v>
      </c>
      <c r="E17">
        <v>1575794</v>
      </c>
      <c r="F17" s="1">
        <v>533778</v>
      </c>
      <c r="G17" s="1">
        <v>146977</v>
      </c>
      <c r="H17" s="1">
        <v>319123</v>
      </c>
      <c r="I17" s="1">
        <v>26160</v>
      </c>
      <c r="J17" t="str">
        <f t="shared" si="0"/>
        <v>PDP</v>
      </c>
      <c r="K17" t="str">
        <f>IF($G17=MEDIAN($G17:$I17),$G$1,IF($H17=MEDIAN($G17:$I17),$H$1,$I$1))</f>
        <v>APC</v>
      </c>
      <c r="L17" t="str">
        <f t="shared" si="2"/>
        <v>LP</v>
      </c>
      <c r="M17" s="1">
        <v>510043</v>
      </c>
    </row>
    <row r="18" spans="1:13" x14ac:dyDescent="0.25">
      <c r="A18" t="s">
        <v>45</v>
      </c>
      <c r="B18" s="4" t="s">
        <v>18</v>
      </c>
      <c r="C18" s="1">
        <v>2272293</v>
      </c>
      <c r="D18" s="1">
        <v>542777</v>
      </c>
      <c r="E18">
        <v>2419922</v>
      </c>
      <c r="F18" s="1">
        <v>469685</v>
      </c>
      <c r="G18" s="1">
        <v>66171</v>
      </c>
      <c r="H18" s="1">
        <v>30004</v>
      </c>
      <c r="I18" s="1">
        <v>352904</v>
      </c>
      <c r="J18" t="str">
        <f t="shared" si="0"/>
        <v>LP</v>
      </c>
      <c r="K18" t="str">
        <f t="shared" si="1"/>
        <v>APC</v>
      </c>
      <c r="L18" t="str">
        <f t="shared" si="2"/>
        <v>PDP</v>
      </c>
      <c r="M18" s="1">
        <v>459261</v>
      </c>
    </row>
    <row r="19" spans="1:13" x14ac:dyDescent="0.25">
      <c r="A19" t="s">
        <v>50</v>
      </c>
      <c r="B19" s="4" t="s">
        <v>19</v>
      </c>
      <c r="C19" s="1">
        <v>2111106</v>
      </c>
      <c r="D19" s="1">
        <v>1149922</v>
      </c>
      <c r="E19">
        <v>2351298</v>
      </c>
      <c r="F19" s="1">
        <v>954805</v>
      </c>
      <c r="G19" s="1">
        <v>421390</v>
      </c>
      <c r="H19" s="1">
        <v>386587</v>
      </c>
      <c r="I19" s="1">
        <v>1889</v>
      </c>
      <c r="J19" t="str">
        <f t="shared" si="0"/>
        <v>APC</v>
      </c>
      <c r="K19" t="str">
        <f t="shared" si="1"/>
        <v>PDP</v>
      </c>
      <c r="L19" t="str">
        <f t="shared" si="2"/>
        <v>LP</v>
      </c>
      <c r="M19" s="1">
        <v>920531</v>
      </c>
    </row>
    <row r="20" spans="1:13" x14ac:dyDescent="0.25">
      <c r="A20" t="s">
        <v>50</v>
      </c>
      <c r="B20" s="4" t="s">
        <v>20</v>
      </c>
      <c r="C20" s="1">
        <v>3932492</v>
      </c>
      <c r="D20" s="1">
        <v>1709005</v>
      </c>
      <c r="E20">
        <v>4335208</v>
      </c>
      <c r="F20" s="1">
        <v>1401376</v>
      </c>
      <c r="G20" s="1">
        <v>399293</v>
      </c>
      <c r="H20" s="1">
        <v>554360</v>
      </c>
      <c r="I20" s="1">
        <v>294494</v>
      </c>
      <c r="J20" t="str">
        <f t="shared" si="0"/>
        <v>PDP</v>
      </c>
      <c r="K20" t="str">
        <f t="shared" si="1"/>
        <v>APC</v>
      </c>
      <c r="L20" t="str">
        <f t="shared" si="2"/>
        <v>LP</v>
      </c>
      <c r="M20" s="1">
        <v>1360153</v>
      </c>
    </row>
    <row r="21" spans="1:13" x14ac:dyDescent="0.25">
      <c r="A21" t="s">
        <v>50</v>
      </c>
      <c r="B21" s="4" t="s">
        <v>21</v>
      </c>
      <c r="C21" s="1">
        <v>5457747</v>
      </c>
      <c r="D21" s="1">
        <v>1964751</v>
      </c>
      <c r="E21">
        <v>5921370</v>
      </c>
      <c r="F21" s="1">
        <v>1746410</v>
      </c>
      <c r="G21" s="1">
        <v>517341</v>
      </c>
      <c r="H21" s="1">
        <v>131716</v>
      </c>
      <c r="I21" s="1">
        <v>28513</v>
      </c>
      <c r="J21" t="str">
        <f t="shared" si="0"/>
        <v>APC</v>
      </c>
      <c r="K21" t="str">
        <f t="shared" si="1"/>
        <v>PDP</v>
      </c>
      <c r="L21" t="str">
        <f t="shared" si="2"/>
        <v>LP</v>
      </c>
      <c r="M21" s="1">
        <v>1702005</v>
      </c>
    </row>
    <row r="22" spans="1:13" x14ac:dyDescent="0.25">
      <c r="A22" t="s">
        <v>50</v>
      </c>
      <c r="B22" s="4" t="s">
        <v>22</v>
      </c>
      <c r="C22" s="1">
        <v>3230230</v>
      </c>
      <c r="D22" s="1">
        <v>1619185</v>
      </c>
      <c r="E22">
        <v>3516719</v>
      </c>
      <c r="F22" s="1">
        <v>1091187</v>
      </c>
      <c r="G22" s="1">
        <v>482283</v>
      </c>
      <c r="H22" s="1">
        <v>489045</v>
      </c>
      <c r="I22" s="1">
        <v>69386</v>
      </c>
      <c r="J22" t="str">
        <f t="shared" si="0"/>
        <v>PDP</v>
      </c>
      <c r="K22" t="str">
        <f t="shared" si="1"/>
        <v>APC</v>
      </c>
      <c r="L22" t="str">
        <f t="shared" si="2"/>
        <v>LP</v>
      </c>
      <c r="M22" s="1">
        <v>1058673</v>
      </c>
    </row>
    <row r="23" spans="1:13" x14ac:dyDescent="0.25">
      <c r="A23" t="s">
        <v>50</v>
      </c>
      <c r="B23" s="4" t="s">
        <v>23</v>
      </c>
      <c r="C23" s="1">
        <v>1806231</v>
      </c>
      <c r="D23" s="1">
        <v>803755</v>
      </c>
      <c r="E23">
        <v>2032041</v>
      </c>
      <c r="F23" s="1">
        <v>591475</v>
      </c>
      <c r="G23" s="1">
        <v>248088</v>
      </c>
      <c r="H23" s="1">
        <v>285175</v>
      </c>
      <c r="I23" s="1">
        <v>10682</v>
      </c>
      <c r="J23" t="str">
        <f t="shared" si="0"/>
        <v>PDP</v>
      </c>
      <c r="K23" t="str">
        <f t="shared" si="1"/>
        <v>APC</v>
      </c>
      <c r="L23" t="str">
        <f t="shared" si="2"/>
        <v>LP</v>
      </c>
      <c r="M23" s="1">
        <v>559522</v>
      </c>
    </row>
    <row r="24" spans="1:13" x14ac:dyDescent="0.25">
      <c r="A24" t="s">
        <v>49</v>
      </c>
      <c r="B24" s="4" t="s">
        <v>24</v>
      </c>
      <c r="C24" s="1">
        <v>1646350</v>
      </c>
      <c r="D24" s="1">
        <v>553493</v>
      </c>
      <c r="E24">
        <v>1932654</v>
      </c>
      <c r="F24" s="1">
        <v>476038</v>
      </c>
      <c r="G24" s="1">
        <v>240751</v>
      </c>
      <c r="H24" s="1">
        <v>145104</v>
      </c>
      <c r="I24" s="1">
        <v>56217</v>
      </c>
      <c r="J24" t="str">
        <f t="shared" si="0"/>
        <v>APC</v>
      </c>
      <c r="K24" t="str">
        <f t="shared" si="1"/>
        <v>PDP</v>
      </c>
      <c r="L24" t="str">
        <f t="shared" si="2"/>
        <v>LP</v>
      </c>
      <c r="M24" s="1">
        <v>456790</v>
      </c>
    </row>
    <row r="25" spans="1:13" x14ac:dyDescent="0.25">
      <c r="A25" t="s">
        <v>49</v>
      </c>
      <c r="B25" s="4" t="s">
        <v>25</v>
      </c>
      <c r="C25" s="1">
        <v>1406457</v>
      </c>
      <c r="D25" s="1">
        <v>486254</v>
      </c>
      <c r="E25">
        <v>1677927</v>
      </c>
      <c r="F25" s="1">
        <v>497519</v>
      </c>
      <c r="G25" s="1">
        <v>263572</v>
      </c>
      <c r="H25" s="1">
        <v>136909</v>
      </c>
      <c r="I25" s="1">
        <v>31166</v>
      </c>
      <c r="J25" t="str">
        <f t="shared" si="0"/>
        <v>APC</v>
      </c>
      <c r="K25" t="str">
        <f t="shared" si="1"/>
        <v>PDP</v>
      </c>
      <c r="L25" t="str">
        <f t="shared" si="2"/>
        <v>LP</v>
      </c>
      <c r="M25" s="1">
        <v>456790</v>
      </c>
    </row>
    <row r="26" spans="1:13" x14ac:dyDescent="0.25">
      <c r="A26" t="s">
        <v>48</v>
      </c>
      <c r="B26" s="4" t="s">
        <v>26</v>
      </c>
      <c r="C26" s="1">
        <v>6570291</v>
      </c>
      <c r="D26" s="1">
        <v>1156590</v>
      </c>
      <c r="E26">
        <v>7060195</v>
      </c>
      <c r="F26" s="1">
        <v>1335729</v>
      </c>
      <c r="G26" s="1">
        <v>572606</v>
      </c>
      <c r="H26" s="1">
        <v>75750</v>
      </c>
      <c r="I26" s="1">
        <v>582454</v>
      </c>
      <c r="J26" t="str">
        <f t="shared" si="0"/>
        <v>LP</v>
      </c>
      <c r="K26" t="str">
        <f t="shared" si="1"/>
        <v>APC</v>
      </c>
      <c r="L26" t="str">
        <f t="shared" si="2"/>
        <v>PDP</v>
      </c>
      <c r="M26" s="1">
        <v>1271451</v>
      </c>
    </row>
    <row r="27" spans="1:13" x14ac:dyDescent="0.25">
      <c r="A27" t="s">
        <v>49</v>
      </c>
      <c r="B27" s="4" t="s">
        <v>27</v>
      </c>
      <c r="C27" s="1">
        <v>1617786</v>
      </c>
      <c r="D27" s="1">
        <v>599399</v>
      </c>
      <c r="E27">
        <v>1899244</v>
      </c>
      <c r="F27" s="1">
        <v>556937</v>
      </c>
      <c r="G27" s="1">
        <v>172922</v>
      </c>
      <c r="H27" s="1">
        <v>147093</v>
      </c>
      <c r="I27" s="1">
        <v>191361</v>
      </c>
      <c r="J27" t="str">
        <f t="shared" si="0"/>
        <v>LP</v>
      </c>
      <c r="K27" t="str">
        <f t="shared" si="1"/>
        <v>APC</v>
      </c>
      <c r="L27" t="str">
        <f t="shared" si="2"/>
        <v>PDP</v>
      </c>
      <c r="M27" s="1">
        <v>540556</v>
      </c>
    </row>
    <row r="28" spans="1:13" ht="15.75" customHeight="1" x14ac:dyDescent="0.25">
      <c r="A28" t="s">
        <v>49</v>
      </c>
      <c r="B28" s="4" t="s">
        <v>28</v>
      </c>
      <c r="C28" s="1">
        <v>2390035</v>
      </c>
      <c r="D28" s="1">
        <v>896976</v>
      </c>
      <c r="E28">
        <v>2698344</v>
      </c>
      <c r="F28" s="1">
        <v>813355</v>
      </c>
      <c r="G28" s="1">
        <v>375183</v>
      </c>
      <c r="H28" s="1">
        <v>284898</v>
      </c>
      <c r="I28" s="1">
        <v>80452</v>
      </c>
      <c r="J28" t="str">
        <f t="shared" si="0"/>
        <v>APC</v>
      </c>
      <c r="K28" t="str">
        <f t="shared" si="1"/>
        <v>PDP</v>
      </c>
      <c r="L28" t="str">
        <f t="shared" si="2"/>
        <v>LP</v>
      </c>
      <c r="M28" s="1">
        <v>778668</v>
      </c>
    </row>
    <row r="29" spans="1:13" x14ac:dyDescent="0.25">
      <c r="A29" t="s">
        <v>48</v>
      </c>
      <c r="B29" s="4" t="s">
        <v>29</v>
      </c>
      <c r="C29" s="1">
        <v>2375003</v>
      </c>
      <c r="D29" s="1">
        <v>605938</v>
      </c>
      <c r="E29">
        <v>2688305</v>
      </c>
      <c r="F29" s="1">
        <v>612341</v>
      </c>
      <c r="G29" s="1">
        <v>341554</v>
      </c>
      <c r="H29" s="1">
        <v>123831</v>
      </c>
      <c r="I29" s="1">
        <v>85829</v>
      </c>
      <c r="J29" t="str">
        <f t="shared" si="0"/>
        <v>APC</v>
      </c>
      <c r="K29" t="str">
        <f t="shared" si="1"/>
        <v>PDP</v>
      </c>
      <c r="L29" t="str">
        <f t="shared" si="2"/>
        <v>LP</v>
      </c>
    </row>
    <row r="30" spans="1:13" x14ac:dyDescent="0.25">
      <c r="A30" t="s">
        <v>48</v>
      </c>
      <c r="B30" s="4" t="s">
        <v>30</v>
      </c>
      <c r="C30" s="1">
        <v>1822346</v>
      </c>
      <c r="D30" s="1">
        <v>586827</v>
      </c>
      <c r="E30">
        <v>1991344</v>
      </c>
      <c r="F30" s="1">
        <v>551008</v>
      </c>
      <c r="G30" s="1">
        <v>369924</v>
      </c>
      <c r="H30" s="1">
        <v>115463</v>
      </c>
      <c r="I30" s="1">
        <v>47350</v>
      </c>
      <c r="J30" t="str">
        <f t="shared" si="0"/>
        <v>APC</v>
      </c>
      <c r="K30" t="str">
        <f t="shared" si="1"/>
        <v>PDP</v>
      </c>
      <c r="L30" t="str">
        <f t="shared" si="2"/>
        <v>LP</v>
      </c>
      <c r="M30" s="1">
        <v>580124</v>
      </c>
    </row>
    <row r="31" spans="1:13" x14ac:dyDescent="0.25">
      <c r="A31" t="s">
        <v>48</v>
      </c>
      <c r="B31" s="4" t="s">
        <v>31</v>
      </c>
      <c r="C31" s="1">
        <v>1680498</v>
      </c>
      <c r="D31" s="1">
        <v>731882</v>
      </c>
      <c r="E31">
        <v>1954800</v>
      </c>
      <c r="F31" s="1">
        <v>756744</v>
      </c>
      <c r="G31" s="1">
        <v>343945</v>
      </c>
      <c r="H31" s="1">
        <v>354366</v>
      </c>
      <c r="I31" s="1">
        <v>23283</v>
      </c>
      <c r="J31" t="str">
        <f t="shared" si="0"/>
        <v>PDP</v>
      </c>
      <c r="K31" t="str">
        <f t="shared" si="1"/>
        <v>APC</v>
      </c>
      <c r="L31" t="str">
        <f t="shared" si="2"/>
        <v>LP</v>
      </c>
      <c r="M31" s="1">
        <v>733203</v>
      </c>
    </row>
    <row r="32" spans="1:13" ht="15.75" customHeight="1" x14ac:dyDescent="0.25">
      <c r="A32" t="s">
        <v>48</v>
      </c>
      <c r="B32" s="4" t="s">
        <v>32</v>
      </c>
      <c r="C32" s="1">
        <v>2934107</v>
      </c>
      <c r="D32" s="1">
        <v>891080</v>
      </c>
      <c r="E32">
        <v>3276675</v>
      </c>
      <c r="F32" s="1">
        <v>854439</v>
      </c>
      <c r="G32" s="1">
        <v>449884</v>
      </c>
      <c r="H32" s="1">
        <v>182977</v>
      </c>
      <c r="I32" s="1">
        <v>99110</v>
      </c>
      <c r="J32" t="str">
        <f>IF(G32=MAX(G32:I32),G$1,IF(I32=MAX(G32:I32),H$1,I$1))</f>
        <v>APC</v>
      </c>
      <c r="K32" t="str">
        <f>IF($G32=MEDIAN($G32:$I32),$G$1,IF($H32=MEDIAN($G32:$I32),$H$1,$I$1))</f>
        <v>PDP</v>
      </c>
      <c r="L32" t="str">
        <f>IF($G32=MIN($G32:$I32),$G$1,IF($I32=MIN($G32:$I32),$H$1,$I$1))</f>
        <v>PDP</v>
      </c>
    </row>
    <row r="33" spans="1:13" x14ac:dyDescent="0.25">
      <c r="A33" t="s">
        <v>49</v>
      </c>
      <c r="B33" s="4" t="s">
        <v>33</v>
      </c>
      <c r="C33" s="1">
        <v>2480455</v>
      </c>
      <c r="D33" s="1">
        <v>1062862</v>
      </c>
      <c r="E33">
        <v>2789528</v>
      </c>
      <c r="F33" s="1">
        <v>1111164</v>
      </c>
      <c r="G33" s="1">
        <v>307195</v>
      </c>
      <c r="H33" s="1">
        <v>243808</v>
      </c>
      <c r="I33" s="1">
        <v>466272</v>
      </c>
      <c r="J33" t="str">
        <f>IF(G33=MAX(G33:I33),G$1,IF(H33=MAX(G33:I33),H$1,I$1))</f>
        <v>LP</v>
      </c>
      <c r="K33" t="str">
        <f>IF($G33=MEDIAN($G33:$I33),$G$1,IF($H33=MEDIAN($G33:$I33),$H$1,$I$1))</f>
        <v>APC</v>
      </c>
      <c r="L33" t="str">
        <f>IF($G33=MIN($G33:$I33),$G$1,IF($H33=MIN($G33:$I33),$H$1,$I$1))</f>
        <v>PDP</v>
      </c>
      <c r="M33" s="1">
        <v>1088170</v>
      </c>
    </row>
    <row r="34" spans="1:13" x14ac:dyDescent="0.25">
      <c r="A34" t="s">
        <v>47</v>
      </c>
      <c r="B34" s="4" t="s">
        <v>34</v>
      </c>
      <c r="C34" s="1">
        <v>3215273</v>
      </c>
      <c r="D34" s="1">
        <v>666585</v>
      </c>
      <c r="E34">
        <v>3537190</v>
      </c>
      <c r="F34" s="1">
        <v>553944</v>
      </c>
      <c r="G34" s="1">
        <v>231591</v>
      </c>
      <c r="H34" s="1">
        <v>88468</v>
      </c>
      <c r="I34" s="1">
        <v>175071</v>
      </c>
      <c r="J34" t="str">
        <f t="shared" si="0"/>
        <v>APC</v>
      </c>
      <c r="K34" t="str">
        <f t="shared" si="1"/>
        <v>LP</v>
      </c>
      <c r="L34" t="str">
        <f t="shared" si="2"/>
        <v>PDP</v>
      </c>
      <c r="M34" s="1">
        <v>523651</v>
      </c>
    </row>
    <row r="35" spans="1:13" x14ac:dyDescent="0.25">
      <c r="A35" t="s">
        <v>50</v>
      </c>
      <c r="B35" s="4" t="s">
        <v>35</v>
      </c>
      <c r="C35" s="1">
        <v>1903166</v>
      </c>
      <c r="D35" s="1">
        <v>925940</v>
      </c>
      <c r="E35">
        <v>2172056</v>
      </c>
      <c r="F35" s="1">
        <v>607890</v>
      </c>
      <c r="G35" s="1">
        <v>285444</v>
      </c>
      <c r="H35" s="1">
        <v>288679</v>
      </c>
      <c r="I35" s="1">
        <v>6568</v>
      </c>
      <c r="J35" t="str">
        <f t="shared" si="0"/>
        <v>PDP</v>
      </c>
      <c r="K35" t="str">
        <f t="shared" si="1"/>
        <v>APC</v>
      </c>
      <c r="L35" t="str">
        <f t="shared" si="2"/>
        <v>LP</v>
      </c>
      <c r="M35" s="1">
        <v>586875</v>
      </c>
    </row>
    <row r="36" spans="1:13" x14ac:dyDescent="0.25">
      <c r="A36" t="s">
        <v>46</v>
      </c>
      <c r="B36" s="4" t="s">
        <v>36</v>
      </c>
      <c r="C36" s="1">
        <v>1777105</v>
      </c>
      <c r="D36" s="1">
        <v>741564</v>
      </c>
      <c r="E36">
        <v>2022374</v>
      </c>
      <c r="F36" s="1">
        <v>517818</v>
      </c>
      <c r="G36" s="1">
        <v>135165</v>
      </c>
      <c r="H36" s="1">
        <v>189017</v>
      </c>
      <c r="I36" s="1">
        <v>146315</v>
      </c>
      <c r="J36" t="str">
        <f t="shared" si="0"/>
        <v>PDP</v>
      </c>
      <c r="K36" t="str">
        <f t="shared" si="1"/>
        <v>LP</v>
      </c>
      <c r="L36" t="str">
        <f t="shared" si="2"/>
        <v>APC</v>
      </c>
      <c r="M36" s="1">
        <v>499358</v>
      </c>
    </row>
    <row r="37" spans="1:13" x14ac:dyDescent="0.25">
      <c r="A37" t="s">
        <v>46</v>
      </c>
      <c r="B37" s="4" t="s">
        <v>37</v>
      </c>
      <c r="C37" s="1">
        <v>1365913</v>
      </c>
      <c r="D37" s="1">
        <v>586137</v>
      </c>
      <c r="E37">
        <v>1485146</v>
      </c>
      <c r="F37" s="1">
        <v>397331</v>
      </c>
      <c r="G37" s="1">
        <v>151459</v>
      </c>
      <c r="H37" s="1">
        <v>198567</v>
      </c>
      <c r="I37" s="1">
        <v>2406</v>
      </c>
      <c r="J37" t="str">
        <f t="shared" si="0"/>
        <v>PDP</v>
      </c>
      <c r="K37" t="str">
        <f>IF($G37=MEDIAN($G37:$I37),$G$1,IF($I37=MEDIAN($G37:$I37),$H$1,$I$1))</f>
        <v>APC</v>
      </c>
      <c r="L37" t="str">
        <f>IF($G37=MIN($G37:$I37),$G$1,IF($I37=MIN($G37:$I37),$H$1,$I$1))</f>
        <v>PDP</v>
      </c>
      <c r="M37" s="1">
        <v>378397</v>
      </c>
    </row>
    <row r="38" spans="1:13" x14ac:dyDescent="0.25">
      <c r="A38" t="s">
        <v>50</v>
      </c>
      <c r="B38" s="4" t="s">
        <v>38</v>
      </c>
      <c r="C38" s="1">
        <v>1717128</v>
      </c>
      <c r="D38" s="1">
        <v>597224</v>
      </c>
      <c r="E38">
        <v>1926870</v>
      </c>
      <c r="F38" s="1">
        <v>519431</v>
      </c>
      <c r="G38" s="1">
        <v>298396</v>
      </c>
      <c r="H38" s="1">
        <v>193978</v>
      </c>
      <c r="I38" s="1">
        <v>1660</v>
      </c>
      <c r="J38" t="str">
        <f t="shared" si="0"/>
        <v>APC</v>
      </c>
      <c r="K38" t="str">
        <f t="shared" si="1"/>
        <v>PDP</v>
      </c>
      <c r="L38" t="str">
        <f t="shared" si="2"/>
        <v>LP</v>
      </c>
      <c r="M38" s="1">
        <v>502923</v>
      </c>
    </row>
    <row r="39" spans="1:13" x14ac:dyDescent="0.25">
      <c r="C39" s="1"/>
      <c r="D39" s="1"/>
    </row>
    <row r="42" spans="1:13" x14ac:dyDescent="0.25">
      <c r="D42" s="4"/>
    </row>
    <row r="43" spans="1:13" x14ac:dyDescent="0.25">
      <c r="D43" s="4"/>
    </row>
    <row r="44" spans="1:13" x14ac:dyDescent="0.25">
      <c r="D44" s="4"/>
    </row>
    <row r="45" spans="1:13" x14ac:dyDescent="0.25">
      <c r="D45" s="4"/>
    </row>
    <row r="46" spans="1:13" x14ac:dyDescent="0.25">
      <c r="D46" s="4"/>
    </row>
    <row r="47" spans="1:13" x14ac:dyDescent="0.25">
      <c r="D47" s="4"/>
    </row>
    <row r="48" spans="1:13" x14ac:dyDescent="0.25">
      <c r="D4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2019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Octopus</dc:creator>
  <cp:lastModifiedBy>Octopus</cp:lastModifiedBy>
  <dcterms:created xsi:type="dcterms:W3CDTF">2023-01-01T20:22:11Z</dcterms:created>
  <dcterms:modified xsi:type="dcterms:W3CDTF">2023-03-01T01:50:11Z</dcterms:modified>
</cp:coreProperties>
</file>