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1DE31E53-E4EA-4564-8900-2960D2670032}" xr6:coauthVersionLast="47" xr6:coauthVersionMax="47" xr10:uidLastSave="{00000000-0000-0000-0000-000000000000}"/>
  <bookViews>
    <workbookView xWindow="-110" yWindow="-110" windowWidth="19420" windowHeight="10300" xr2:uid="{BC095871-C1FA-4EE3-923F-B1C624DBF63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83" i="2" l="1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3" i="2"/>
  <c r="I4" i="2"/>
  <c r="I5" i="2"/>
  <c r="I6" i="2"/>
  <c r="I7" i="2"/>
  <c r="I8" i="2"/>
  <c r="I9" i="2"/>
  <c r="I10" i="2"/>
  <c r="I11" i="2"/>
  <c r="I12" i="2"/>
  <c r="I13" i="2"/>
  <c r="I14" i="2"/>
  <c r="I2" i="2"/>
  <c r="D2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</calcChain>
</file>

<file path=xl/sharedStrings.xml><?xml version="1.0" encoding="utf-8"?>
<sst xmlns="http://schemas.openxmlformats.org/spreadsheetml/2006/main" count="1219" uniqueCount="1136">
  <si>
    <t>Variable name</t>
  </si>
  <si>
    <t>Data type</t>
  </si>
  <si>
    <t>name</t>
  </si>
  <si>
    <t>japanese_name</t>
  </si>
  <si>
    <t>classification</t>
  </si>
  <si>
    <t>type1</t>
  </si>
  <si>
    <t>type2</t>
  </si>
  <si>
    <t>abilities</t>
  </si>
  <si>
    <t>base_total</t>
  </si>
  <si>
    <t>hp</t>
  </si>
  <si>
    <t>attack</t>
  </si>
  <si>
    <t>defense</t>
  </si>
  <si>
    <t>sp_attack</t>
  </si>
  <si>
    <t>sp_defense</t>
  </si>
  <si>
    <t>speed</t>
  </si>
  <si>
    <t>height_m</t>
  </si>
  <si>
    <t>weight_kg</t>
  </si>
  <si>
    <t>base_egg_steps</t>
  </si>
  <si>
    <t>base_happiness</t>
  </si>
  <si>
    <t>capture_rate</t>
  </si>
  <si>
    <t>percentage_male</t>
  </si>
  <si>
    <t>generation</t>
  </si>
  <si>
    <t>is_legendary</t>
  </si>
  <si>
    <t>pokedex _number</t>
  </si>
  <si>
    <t>pokedex_number</t>
  </si>
  <si>
    <t>Table 4</t>
  </si>
  <si>
    <t>count</t>
  </si>
  <si>
    <t>mean</t>
  </si>
  <si>
    <t>std</t>
  </si>
  <si>
    <t>min</t>
  </si>
  <si>
    <t>max</t>
  </si>
  <si>
    <t>Catergory</t>
  </si>
  <si>
    <t>proportion</t>
  </si>
  <si>
    <t>Table 3 (type1)</t>
  </si>
  <si>
    <t>bug</t>
  </si>
  <si>
    <t>dark</t>
  </si>
  <si>
    <t>dragon</t>
  </si>
  <si>
    <t xml:space="preserve">electric </t>
  </si>
  <si>
    <t>fairy</t>
  </si>
  <si>
    <t>fighting</t>
  </si>
  <si>
    <t>fire</t>
  </si>
  <si>
    <t>flying</t>
  </si>
  <si>
    <t>ghost</t>
  </si>
  <si>
    <t>grass</t>
  </si>
  <si>
    <t>ground</t>
  </si>
  <si>
    <t>ice</t>
  </si>
  <si>
    <t>normal</t>
  </si>
  <si>
    <t>poison</t>
  </si>
  <si>
    <t>psychic</t>
  </si>
  <si>
    <t>rock</t>
  </si>
  <si>
    <t>steel</t>
  </si>
  <si>
    <t>water</t>
  </si>
  <si>
    <t>frequency</t>
  </si>
  <si>
    <t>Table 3 (type2)</t>
  </si>
  <si>
    <t>Table 3 (classification)</t>
  </si>
  <si>
    <t>Abundance Pokémon</t>
  </si>
  <si>
    <t>Acorn Pokémon</t>
  </si>
  <si>
    <t>Alpha Pokémon</t>
  </si>
  <si>
    <t>Angler Pokémon</t>
  </si>
  <si>
    <t>Ant Pit Pokémon</t>
  </si>
  <si>
    <t>Anteater Pokémon</t>
  </si>
  <si>
    <t>Antenna Pokémon</t>
  </si>
  <si>
    <t>Aquamouse Pokémon</t>
  </si>
  <si>
    <t>Aquarabbit Pokémon</t>
  </si>
  <si>
    <t>Arm Thrust Pokémon</t>
  </si>
  <si>
    <t>Armor Bird Pokémon</t>
  </si>
  <si>
    <t>Armor Pokémon</t>
  </si>
  <si>
    <t>Arrow Quill Pokémon</t>
  </si>
  <si>
    <t>Artificial Pokémon</t>
  </si>
  <si>
    <t>Astral Body Pokémon</t>
  </si>
  <si>
    <t>Atrocious Pokémon</t>
  </si>
  <si>
    <t>Attaching Pokémon</t>
  </si>
  <si>
    <t>Aura Pokémon</t>
  </si>
  <si>
    <t>Aurora Pokémon</t>
  </si>
  <si>
    <t>Automaton Pokémon</t>
  </si>
  <si>
    <t>Avianoid Pokémon</t>
  </si>
  <si>
    <t>Axe Jaw Pokémon</t>
  </si>
  <si>
    <t>Bagworm Pokémon</t>
  </si>
  <si>
    <t>Ball Pokémon</t>
  </si>
  <si>
    <t>Ball Roll Pokémon</t>
  </si>
  <si>
    <t>Ball Whale Pokémon</t>
  </si>
  <si>
    <t>Balloon Pokémon</t>
  </si>
  <si>
    <t>Barnacle Pokémon</t>
  </si>
  <si>
    <t>Barrier Pokémon</t>
  </si>
  <si>
    <t>Bash Buffalo Pokémon</t>
  </si>
  <si>
    <t>Bat Pokémon</t>
  </si>
  <si>
    <t>Battery Pokémon</t>
  </si>
  <si>
    <t>Beak Pokémon</t>
  </si>
  <si>
    <t>Beaver Pokémon</t>
  </si>
  <si>
    <t>Beckon Pokémon</t>
  </si>
  <si>
    <t>Bee Fly Pokémon</t>
  </si>
  <si>
    <t>Beehive Pokémon</t>
  </si>
  <si>
    <t>Bell Pokémon</t>
  </si>
  <si>
    <t>Big Boss Pokémon</t>
  </si>
  <si>
    <t>Big Eater Pokémon</t>
  </si>
  <si>
    <t>Big Horn Pokémon</t>
  </si>
  <si>
    <t>Big Jaw Pokémon</t>
  </si>
  <si>
    <t>Big Voice Pokémon</t>
  </si>
  <si>
    <t>Big-Hearted Pokémon</t>
  </si>
  <si>
    <t>Bird Pokémon</t>
  </si>
  <si>
    <t>Bite Pokémon</t>
  </si>
  <si>
    <t>Bivalve Pokémon</t>
  </si>
  <si>
    <t>Blade Pokémon</t>
  </si>
  <si>
    <t>Blade Quill Pokémon</t>
  </si>
  <si>
    <t>Blast Pokémon</t>
  </si>
  <si>
    <t>Blast Turtle Pokémon</t>
  </si>
  <si>
    <t>Blaze Pokémon</t>
  </si>
  <si>
    <t>Blazing Pokémon</t>
  </si>
  <si>
    <t>Blimp Pokémon</t>
  </si>
  <si>
    <t>Bloom Sickle Pokémon</t>
  </si>
  <si>
    <t>Blossom Pokémon</t>
  </si>
  <si>
    <t>Bolt Strike Pokémon</t>
  </si>
  <si>
    <t>Bone Keeper Pokémon</t>
  </si>
  <si>
    <t>Bone Vulture Pokémon</t>
  </si>
  <si>
    <t>Bonsai Pokémon</t>
  </si>
  <si>
    <t>Bounce Pokémon</t>
  </si>
  <si>
    <t>Boundary Pokémon</t>
  </si>
  <si>
    <t>Bouquet Pokémon</t>
  </si>
  <si>
    <t>Boxing Pokémon</t>
  </si>
  <si>
    <t>Bright Pokémon</t>
  </si>
  <si>
    <t>Bronze Bell Pokémon</t>
  </si>
  <si>
    <t>Bronze Pokémon</t>
  </si>
  <si>
    <t>Brutal Pokémon</t>
  </si>
  <si>
    <t xml:space="preserve">Brutal Star Pokémon </t>
  </si>
  <si>
    <t>Bubble Frog Pokémon</t>
  </si>
  <si>
    <t>Bubble Jet Pokémon</t>
  </si>
  <si>
    <t>Bud Pokémon</t>
  </si>
  <si>
    <t>Bug Catcher Pokémon</t>
  </si>
  <si>
    <t>Centipede Pokémon</t>
  </si>
  <si>
    <t>Bugle Beak Pokémon</t>
  </si>
  <si>
    <t xml:space="preserve">Bulb Pokémon </t>
  </si>
  <si>
    <t xml:space="preserve">Butterfly Pokémon </t>
  </si>
  <si>
    <t>Cactus Pokémon</t>
  </si>
  <si>
    <t>Candle Pokémon</t>
  </si>
  <si>
    <t>Cannon Pokémon</t>
  </si>
  <si>
    <t>Carefree Pokémon</t>
  </si>
  <si>
    <t>Caring Pokémon</t>
  </si>
  <si>
    <t>Cat Ferret Pokémon</t>
  </si>
  <si>
    <t>Cavalry Pokémon</t>
  </si>
  <si>
    <t>Catty Pokémon</t>
  </si>
  <si>
    <t>Cave Pokémon</t>
  </si>
  <si>
    <t>Cavern Pokémon</t>
  </si>
  <si>
    <t>Cell Pokémon</t>
  </si>
  <si>
    <t>Cobra Pokémon</t>
  </si>
  <si>
    <t>Cerebral Pokémon</t>
  </si>
  <si>
    <t>Cheering Pokémon</t>
  </si>
  <si>
    <t>Cherry Pokémon</t>
  </si>
  <si>
    <t>Chick Pokémon</t>
  </si>
  <si>
    <t>Chill Pokémon</t>
  </si>
  <si>
    <t>Chimp Pokémon</t>
  </si>
  <si>
    <t>Chinchilla Pokémon</t>
  </si>
  <si>
    <t>Clamping Pokémon</t>
  </si>
  <si>
    <t>Clap Pokémon</t>
  </si>
  <si>
    <t>Classy Cat Pokémon</t>
  </si>
  <si>
    <t>Clay Doll Pokémon</t>
  </si>
  <si>
    <t>Clear Wing Pokémon</t>
  </si>
  <si>
    <t>Coal Pokémon</t>
  </si>
  <si>
    <t>Courting Pokémon</t>
  </si>
  <si>
    <t>Coconut Pokémon</t>
  </si>
  <si>
    <t>Cocoon Pokémon</t>
  </si>
  <si>
    <t>Coffin Pokémon</t>
  </si>
  <si>
    <t>Collective Pokémon</t>
  </si>
  <si>
    <t>Color Swap Pokémon</t>
  </si>
  <si>
    <t>Colossal Pokémon</t>
  </si>
  <si>
    <t>Colt Pokémon</t>
  </si>
  <si>
    <t>Compass Pokémon</t>
  </si>
  <si>
    <t>Compressed Pokémon</t>
  </si>
  <si>
    <t>Continent Pokémon</t>
  </si>
  <si>
    <t>Constraint Pokémon</t>
  </si>
  <si>
    <t>Coral Pokémon</t>
  </si>
  <si>
    <t>Cotton Bird Pokémon</t>
  </si>
  <si>
    <t>Cotton Candy Pokémon</t>
  </si>
  <si>
    <t>Cotton Puff Pokémon</t>
  </si>
  <si>
    <t>Cottonweed Pokémon</t>
  </si>
  <si>
    <t>Drawn Sword Pokémon</t>
  </si>
  <si>
    <t>Cricket Pokémon</t>
  </si>
  <si>
    <t>Cruel Pokémon</t>
  </si>
  <si>
    <t>Crystallizing Pokémon</t>
  </si>
  <si>
    <t>Curlipede Pokémon</t>
  </si>
  <si>
    <t>Cyclone Pokémon</t>
  </si>
  <si>
    <t>DNA Pokémon</t>
  </si>
  <si>
    <t>Dancing Pokémon</t>
  </si>
  <si>
    <t>Dark Pokémon</t>
  </si>
  <si>
    <t>Darkness Pokémon</t>
  </si>
  <si>
    <t>Daunting Pokémon</t>
  </si>
  <si>
    <t>Deceiver Pokémon</t>
  </si>
  <si>
    <t>Deep Black Pokémon</t>
  </si>
  <si>
    <t>Deep Sea Pokémon</t>
  </si>
  <si>
    <t>Delivery Pokémon</t>
  </si>
  <si>
    <t>Desert Croc Pokémon</t>
  </si>
  <si>
    <t>Despot Pokémon</t>
  </si>
  <si>
    <t>Destruction Pokémon</t>
  </si>
  <si>
    <t>Devious Pokémon</t>
  </si>
  <si>
    <t>Diapered Pokémon</t>
  </si>
  <si>
    <t>Digging Pokémon</t>
  </si>
  <si>
    <t>Disaster Pokémon</t>
  </si>
  <si>
    <t>Discharge Pokémon</t>
  </si>
  <si>
    <t>Discipline Pokémon</t>
  </si>
  <si>
    <t>Disguise Pokémon</t>
  </si>
  <si>
    <t>Diving Pokémon</t>
  </si>
  <si>
    <t>Donkey Pokémon</t>
  </si>
  <si>
    <t>Dopey Pokémon</t>
  </si>
  <si>
    <t>Draft Horse Pokémon</t>
  </si>
  <si>
    <t>Dragon Pokémon</t>
  </si>
  <si>
    <t>Fang Scorp Pokémon</t>
  </si>
  <si>
    <t>Dream Eater Pokémon</t>
  </si>
  <si>
    <t>Drill Pokémon</t>
  </si>
  <si>
    <t>Drowsing Pokémon</t>
  </si>
  <si>
    <t>Duck Pokémon</t>
  </si>
  <si>
    <t>Eaglet Pokémon</t>
  </si>
  <si>
    <t>Egg Pokémon</t>
  </si>
  <si>
    <t>Elder Tree Pokémon</t>
  </si>
  <si>
    <t>EleFish Pokémon</t>
  </si>
  <si>
    <t>EleSpider Pokémon</t>
  </si>
  <si>
    <t>EleSquirrel Pokémon</t>
  </si>
  <si>
    <t>Electric Pokémon</t>
  </si>
  <si>
    <t>Electrified Pokémon</t>
  </si>
  <si>
    <t>Emanation Pokémon</t>
  </si>
  <si>
    <t>Ember Pokémon</t>
  </si>
  <si>
    <t>Embrace Pokémon</t>
  </si>
  <si>
    <t>Emotion Pokémon</t>
  </si>
  <si>
    <t>Emperor Pokémon</t>
  </si>
  <si>
    <t>Endurance Pokémon</t>
  </si>
  <si>
    <t>Eon Pokémon</t>
  </si>
  <si>
    <t>Eruption Pokémon</t>
  </si>
  <si>
    <t>Evolution Pokémon</t>
  </si>
  <si>
    <t>Eyeball Pokémon</t>
  </si>
  <si>
    <t>Face Pokémon</t>
  </si>
  <si>
    <t>Fairy Pokémon</t>
  </si>
  <si>
    <t>Frog Pokémon</t>
  </si>
  <si>
    <t>Fang Snake Pokémon</t>
  </si>
  <si>
    <t>Feeling Pokémon</t>
  </si>
  <si>
    <t>Fire Cat Pokémon</t>
  </si>
  <si>
    <t>Fire Horse Pokémon</t>
  </si>
  <si>
    <t>Fire Mouse Pokémon</t>
  </si>
  <si>
    <t>Fire Pig Pokémon</t>
  </si>
  <si>
    <t>Firefly Pokémon</t>
  </si>
  <si>
    <t>First Bird Pokémon</t>
  </si>
  <si>
    <t>Fish Pokémon</t>
  </si>
  <si>
    <t>Five Star Pokémon</t>
  </si>
  <si>
    <t>Fixation Pokémon</t>
  </si>
  <si>
    <t>Flailing Pokémon</t>
  </si>
  <si>
    <t>Flame Pokémon</t>
  </si>
  <si>
    <t>Flash Pokémon</t>
  </si>
  <si>
    <t>Float Whale Pokémon</t>
  </si>
  <si>
    <t>Floating Pokémon</t>
  </si>
  <si>
    <t>Flower Pokémon</t>
  </si>
  <si>
    <t>Flowering Pokémon</t>
  </si>
  <si>
    <t>Flycatcher Pokémon</t>
  </si>
  <si>
    <t>Flyscorpion Pokémon</t>
  </si>
  <si>
    <t>Forbidden Pokémon</t>
  </si>
  <si>
    <t>Forest Pokémon</t>
  </si>
  <si>
    <t>Formidable Pokémon</t>
  </si>
  <si>
    <t>Fossil Pokémon</t>
  </si>
  <si>
    <t>Fox Pokémon</t>
  </si>
  <si>
    <t>Fragrance Pokémon</t>
  </si>
  <si>
    <t>Freeze Pokémon</t>
  </si>
  <si>
    <t>Freezing Pokémon</t>
  </si>
  <si>
    <t>Fresh Snow Pokémon</t>
  </si>
  <si>
    <t>Hermit Crab Pokémon</t>
  </si>
  <si>
    <t>Frosted Tree Pokémon</t>
  </si>
  <si>
    <t>Fruit Pokémon</t>
  </si>
  <si>
    <t>Garden Pokémon</t>
  </si>
  <si>
    <t>Gas Pokémon</t>
  </si>
  <si>
    <t>Gear Pokémon</t>
  </si>
  <si>
    <t>Generator Pokémon</t>
  </si>
  <si>
    <t>Genetic Pokémon</t>
  </si>
  <si>
    <t>Geyser Pokémon</t>
  </si>
  <si>
    <t>Gleam Eyes Pokémon</t>
  </si>
  <si>
    <t>Glowing Pokémon</t>
  </si>
  <si>
    <t>Gnash Teeth Pokémon</t>
  </si>
  <si>
    <t>Goldfish Pokémon</t>
  </si>
  <si>
    <t>Grass Monkey Pokémon</t>
  </si>
  <si>
    <t>Grass Quill Pokémon</t>
  </si>
  <si>
    <t>Grass Snake Pokémon</t>
  </si>
  <si>
    <t>Grassland Pokémon</t>
  </si>
  <si>
    <t>Gratitude Pokémon</t>
  </si>
  <si>
    <t>Gripper Pokémon</t>
  </si>
  <si>
    <t>Grove Pokémon</t>
  </si>
  <si>
    <t>Guts Pokémon</t>
  </si>
  <si>
    <t>Hairy Pokémon</t>
  </si>
  <si>
    <t>Handstand Pokémon</t>
  </si>
  <si>
    <t>Happiness Pokémon</t>
  </si>
  <si>
    <t>Hard Scale Pokémon</t>
  </si>
  <si>
    <t>Hard Shell Pokémon</t>
  </si>
  <si>
    <t>Head Butt Pokémon</t>
  </si>
  <si>
    <t>Hearing Pokémon</t>
  </si>
  <si>
    <t>Heavyweight Pokémon</t>
  </si>
  <si>
    <t>Heel Pokémon</t>
  </si>
  <si>
    <t>Herb Pokémon</t>
  </si>
  <si>
    <t>Jewel Pokémon</t>
  </si>
  <si>
    <t>Hibernator Pokémon</t>
  </si>
  <si>
    <t>High Temp Pokémon</t>
  </si>
  <si>
    <t>Hippo Pokémon</t>
  </si>
  <si>
    <t>Hoodlum Pokémon</t>
  </si>
  <si>
    <t>Hostile Pokémon</t>
  </si>
  <si>
    <t>Howitzer Pokémon</t>
  </si>
  <si>
    <t>Humanshape Pokémon</t>
  </si>
  <si>
    <t>Humming Pokémon</t>
  </si>
  <si>
    <t>Hypnosis Pokémon</t>
  </si>
  <si>
    <t>Ice Break Pokémon</t>
  </si>
  <si>
    <t>Ice Chunk Pokémon</t>
  </si>
  <si>
    <t>Iceberg Pokémon</t>
  </si>
  <si>
    <t>Icy Snow Pokémon</t>
  </si>
  <si>
    <t>Illuminating Pokémon</t>
  </si>
  <si>
    <t>Illusion Fox Pokémon</t>
  </si>
  <si>
    <t>Imitation Pokémon</t>
  </si>
  <si>
    <t>Insect Pokémon</t>
  </si>
  <si>
    <t>Intertwining Pokémon</t>
  </si>
  <si>
    <t>Intimidation Pokémon</t>
  </si>
  <si>
    <t>Irate Pokémon</t>
  </si>
  <si>
    <t>Iron Ant Pokémon</t>
  </si>
  <si>
    <t>Iron Armor Pokémon</t>
  </si>
  <si>
    <t>Iron Ball Pokémon</t>
  </si>
  <si>
    <t>Iron Claw Pokémon</t>
  </si>
  <si>
    <t>Iron Leg Pokémon</t>
  </si>
  <si>
    <t>Iron Pokémon</t>
  </si>
  <si>
    <t>Iron Snake Pokémon</t>
  </si>
  <si>
    <t>Iron Will Pokémon</t>
  </si>
  <si>
    <t>Jellyfish Pokémon</t>
  </si>
  <si>
    <t>Jet Pokémon</t>
  </si>
  <si>
    <t>Little Bird Pokémon</t>
  </si>
  <si>
    <t>Jolly Pokémon</t>
  </si>
  <si>
    <t>Jubilee Pokémon</t>
  </si>
  <si>
    <t>Judo Pokémon</t>
  </si>
  <si>
    <t>Junkivore Pokémon</t>
  </si>
  <si>
    <t>Karate Pokémon</t>
  </si>
  <si>
    <t>Key Ring Pokémon</t>
  </si>
  <si>
    <t>Kicking Pokémon</t>
  </si>
  <si>
    <t>Kiss Pokémon</t>
  </si>
  <si>
    <t>Kite Pokémon</t>
  </si>
  <si>
    <t>Kitten Pokémon</t>
  </si>
  <si>
    <t>Knowledge Pokémon</t>
  </si>
  <si>
    <t>Lamp Pokémon</t>
  </si>
  <si>
    <t>Land Shark Pokémon</t>
  </si>
  <si>
    <t>Land Snake Pokémon</t>
  </si>
  <si>
    <t>Land Spirit Pokémon</t>
  </si>
  <si>
    <t>Larva Pokémon</t>
  </si>
  <si>
    <t>Launch Pokémon</t>
  </si>
  <si>
    <t>Lava Dome Pokémon</t>
  </si>
  <si>
    <t>Lava Pokémon</t>
  </si>
  <si>
    <t>Lazy Pokémon</t>
  </si>
  <si>
    <t>Leaf Pokémon</t>
  </si>
  <si>
    <t>Leaf-Wrapped Pokémon</t>
  </si>
  <si>
    <t>Legendary Pokémon</t>
  </si>
  <si>
    <t>Licking Pokémon</t>
  </si>
  <si>
    <t>Life Pokémon</t>
  </si>
  <si>
    <t>Light Pokémon</t>
  </si>
  <si>
    <t>Lightning Pokémon</t>
  </si>
  <si>
    <t>Lion Cub Pokémon</t>
  </si>
  <si>
    <t>Lissome Pokémon</t>
  </si>
  <si>
    <t>Little Bear Pokémon</t>
  </si>
  <si>
    <t>Meteor Pokémon</t>
  </si>
  <si>
    <t>Live Coal Pokémon</t>
  </si>
  <si>
    <t>Lizard Pokémon</t>
  </si>
  <si>
    <t>Loitering Pokémon</t>
  </si>
  <si>
    <t>Lonely Pokémon</t>
  </si>
  <si>
    <t>Long Body Pokémon</t>
  </si>
  <si>
    <t>Long Leg Pokémon</t>
  </si>
  <si>
    <t>Long Neck Pokémon</t>
  </si>
  <si>
    <t>Long Nose Pokémon</t>
  </si>
  <si>
    <t>Long Tail Pokémon</t>
  </si>
  <si>
    <t>Longevity Pokémon</t>
  </si>
  <si>
    <t>Lookout Pokémon</t>
  </si>
  <si>
    <t>Loud Noise Pokémon</t>
  </si>
  <si>
    <t>Loyal Dog Pokémon</t>
  </si>
  <si>
    <t>Lunar Pokémon</t>
  </si>
  <si>
    <t>Luring Pokémon</t>
  </si>
  <si>
    <t>Mach Pokémon</t>
  </si>
  <si>
    <t>Magical Pokémon</t>
  </si>
  <si>
    <t>Magnet Area Pokémon</t>
  </si>
  <si>
    <t>Magnet Pokémon</t>
  </si>
  <si>
    <t>Manipulate Pokémon</t>
  </si>
  <si>
    <t>Mantis Pokémon</t>
  </si>
  <si>
    <t>Mantle Pokémon</t>
  </si>
  <si>
    <t>Marionette Pokémon</t>
  </si>
  <si>
    <t>Martial Arts Pokémon</t>
  </si>
  <si>
    <t>Meditate Pokémon</t>
  </si>
  <si>
    <t>Mega Fire Pig Pokémon</t>
  </si>
  <si>
    <t>Megapede Pokémon</t>
  </si>
  <si>
    <t>Megaton Pokémon</t>
  </si>
  <si>
    <t>Melody Pokémon</t>
  </si>
  <si>
    <t>Meringue Pokémon</t>
  </si>
  <si>
    <t>Mime Pokémon</t>
  </si>
  <si>
    <t>Meteorite Pokémon</t>
  </si>
  <si>
    <t>Milk Cow Pokémon</t>
  </si>
  <si>
    <t>Mischief Pokémon</t>
  </si>
  <si>
    <t>Ore Pokémon</t>
  </si>
  <si>
    <t>Mitosis Pokémon</t>
  </si>
  <si>
    <t>Mock Kelp Pokémon</t>
  </si>
  <si>
    <t>Mold Pokémon</t>
  </si>
  <si>
    <t>Mole Pokémon</t>
  </si>
  <si>
    <t>Moone Pokémon</t>
  </si>
  <si>
    <t>Moonlight Pokémon</t>
  </si>
  <si>
    <t>Moth Pokémon</t>
  </si>
  <si>
    <t>Mount Pokémon</t>
  </si>
  <si>
    <t>Mouse Pokémon</t>
  </si>
  <si>
    <t>Mud Fish Pokémon</t>
  </si>
  <si>
    <t>Multiplying Pokémon</t>
  </si>
  <si>
    <t>Muscular Pokémon</t>
  </si>
  <si>
    <t>Mushroom Pokémon</t>
  </si>
  <si>
    <t>Music Note Pokémon</t>
  </si>
  <si>
    <t>Mysterious Pokémon</t>
  </si>
  <si>
    <t>Mystic Pokémon</t>
  </si>
  <si>
    <t>Nebula Pokémon</t>
  </si>
  <si>
    <t>Neon Pokémon</t>
  </si>
  <si>
    <t>New Species Pokémon</t>
  </si>
  <si>
    <t>Ninja Pokémon</t>
  </si>
  <si>
    <t>Numb Pokémon</t>
  </si>
  <si>
    <t>Nurturing Pokémon</t>
  </si>
  <si>
    <t>Ogre Darner Pokémon</t>
  </si>
  <si>
    <t>Ogre Scorp Pokémon</t>
  </si>
  <si>
    <t>Old Shrimp Pokémon</t>
  </si>
  <si>
    <t>Order Pokémon</t>
  </si>
  <si>
    <t>Prim Pokémon</t>
  </si>
  <si>
    <t>Overturning Pokémon</t>
  </si>
  <si>
    <t>Owl Pokémon</t>
  </si>
  <si>
    <t>Painter Pokémon</t>
  </si>
  <si>
    <t>Paleozoic Pokémon</t>
  </si>
  <si>
    <t>Parasite Pokémon</t>
  </si>
  <si>
    <t>Parent Pokémon</t>
  </si>
  <si>
    <t>Patient Pokémon</t>
  </si>
  <si>
    <t>Penguin Pokémon</t>
  </si>
  <si>
    <t>Perfume Pokémon</t>
  </si>
  <si>
    <t>Pig Monkey Pokémon</t>
  </si>
  <si>
    <t>Pig Pokémon</t>
  </si>
  <si>
    <t>Pincer Pokémon</t>
  </si>
  <si>
    <t>Pitch-Black Pokémon</t>
  </si>
  <si>
    <t>Placid Pokémon</t>
  </si>
  <si>
    <t>Plasma Pokémon</t>
  </si>
  <si>
    <t>Plate Pokémon</t>
  </si>
  <si>
    <t>Playful Pokémon</t>
  </si>
  <si>
    <t>Playhouse Pokémon</t>
  </si>
  <si>
    <t>Plump Mouse Pokémon</t>
  </si>
  <si>
    <t>Poison Bag Pokémon</t>
  </si>
  <si>
    <t>Poison Bee Pokémon</t>
  </si>
  <si>
    <t>Poison Gas Pokémon</t>
  </si>
  <si>
    <t>Poison Moth Pokémon</t>
  </si>
  <si>
    <t>Poison Pin Pokémon</t>
  </si>
  <si>
    <t>Polka Dot Pokémon</t>
  </si>
  <si>
    <t>Pond Skater Pokémon</t>
  </si>
  <si>
    <t>Poodle Pokémon</t>
  </si>
  <si>
    <t>Pop Star Pokémon</t>
  </si>
  <si>
    <t>Posy Picker Pokémon</t>
  </si>
  <si>
    <t>Predator Pokémon</t>
  </si>
  <si>
    <t>Ruffian Pokémon</t>
  </si>
  <si>
    <t>Prism Pokémon</t>
  </si>
  <si>
    <t>Protostar Pokémon</t>
  </si>
  <si>
    <t>Prototurtle Pokémon</t>
  </si>
  <si>
    <t>Proud Pokémon</t>
  </si>
  <si>
    <t>Psi Pokémon</t>
  </si>
  <si>
    <t>Pumpkin Pokémon</t>
  </si>
  <si>
    <t>Punching Pokémon</t>
  </si>
  <si>
    <t>Puppet Pokémon</t>
  </si>
  <si>
    <t>Puppy Pokémon</t>
  </si>
  <si>
    <t>Rabbit Pokémon</t>
  </si>
  <si>
    <t>Rainbow Pokémon</t>
  </si>
  <si>
    <t>Regal Pokémon</t>
  </si>
  <si>
    <t>Rendezvous Pokémon</t>
  </si>
  <si>
    <t>Renegade Pokémon</t>
  </si>
  <si>
    <t>Requiem Pokémon</t>
  </si>
  <si>
    <t>Restraint Pokémon</t>
  </si>
  <si>
    <t>Revolving Pokémon</t>
  </si>
  <si>
    <t>River Crab Pokémon</t>
  </si>
  <si>
    <t>Rock Head Pokémon</t>
  </si>
  <si>
    <t>Rock Inn Pokémon</t>
  </si>
  <si>
    <t>Rock Peak Pokémon</t>
  </si>
  <si>
    <t>Rock Pokémon</t>
  </si>
  <si>
    <t>Rock Skin Pokémon</t>
  </si>
  <si>
    <t>Rock Snake Pokémon</t>
  </si>
  <si>
    <t>Rogue Pokémon</t>
  </si>
  <si>
    <t>Roly-Poly Pokémon</t>
  </si>
  <si>
    <t>Royal Heir Pokémon</t>
  </si>
  <si>
    <t>Royal Pokémon</t>
  </si>
  <si>
    <t>Royal Sword Pokémon</t>
  </si>
  <si>
    <t>Sea Weasel Pokémon</t>
  </si>
  <si>
    <t>Rush Pokémon</t>
  </si>
  <si>
    <t>Sage Pokémon</t>
  </si>
  <si>
    <t>Sand Castle Pokémon</t>
  </si>
  <si>
    <t>Sand Heap Pokémon</t>
  </si>
  <si>
    <t>Savage Pokémon</t>
  </si>
  <si>
    <t>Scale Pokémon</t>
  </si>
  <si>
    <t>Scaly Pokémon</t>
  </si>
  <si>
    <t>Scarecrow Pokémon</t>
  </si>
  <si>
    <t>Scarf Pokémon</t>
  </si>
  <si>
    <t>Scatterdust Pokémon</t>
  </si>
  <si>
    <t>Scorching Pokémon</t>
  </si>
  <si>
    <t>Scorpion Pokémon</t>
  </si>
  <si>
    <t>Scout Pokémon</t>
  </si>
  <si>
    <t>Scratch Cat Pokémon</t>
  </si>
  <si>
    <t>Screech Pokémon</t>
  </si>
  <si>
    <t>Scuffle Pokémon</t>
  </si>
  <si>
    <t>Sea Basin Pokémon</t>
  </si>
  <si>
    <t>Sea Creeper Pokémon</t>
  </si>
  <si>
    <t>Sea Cucumber Pokémon</t>
  </si>
  <si>
    <t>Sea Drifter Pokémon</t>
  </si>
  <si>
    <t>Sea Lily Pokémon</t>
  </si>
  <si>
    <t>Sea Lion Pokémon</t>
  </si>
  <si>
    <t>Sea Otter Pokémon</t>
  </si>
  <si>
    <t>Sea Slug Pokémon</t>
  </si>
  <si>
    <t>Sound Wave Pokémon</t>
  </si>
  <si>
    <t>Seafaring Pokémon</t>
  </si>
  <si>
    <t>Seagull Pokémon</t>
  </si>
  <si>
    <t>Season Pokémon</t>
  </si>
  <si>
    <t>Seed Pokémon</t>
  </si>
  <si>
    <t>Sewing Pokémon</t>
  </si>
  <si>
    <t>Shadow Pokémon</t>
  </si>
  <si>
    <t>Sharp Blade Pokémon</t>
  </si>
  <si>
    <t>Sharp Claw Pokémon</t>
  </si>
  <si>
    <t>Shed Pokémon</t>
  </si>
  <si>
    <t>Shedding Pokémon</t>
  </si>
  <si>
    <t>Shell Out Pokémon</t>
  </si>
  <si>
    <t>Shellfish Pokémon</t>
  </si>
  <si>
    <t>Shield Pokémon</t>
  </si>
  <si>
    <t>Sickle Grass Pokémon</t>
  </si>
  <si>
    <t>Single Bloom Pokémon</t>
  </si>
  <si>
    <t>Singlehorn Pokémon</t>
  </si>
  <si>
    <t>Skunk Pokémon</t>
  </si>
  <si>
    <t>Sky High Pokémon</t>
  </si>
  <si>
    <t>Sky Squirrel Pokémon</t>
  </si>
  <si>
    <t>Slacker Pokémon</t>
  </si>
  <si>
    <t>Sleeping Pokémon</t>
  </si>
  <si>
    <t>Sludge Pokémon</t>
  </si>
  <si>
    <t>Small Fry Pokémon</t>
  </si>
  <si>
    <t>Snail Pokémon</t>
  </si>
  <si>
    <t>Snake Pokémon</t>
  </si>
  <si>
    <t>Snow Hat Pokémon</t>
  </si>
  <si>
    <t>Snow Land Pokémon</t>
  </si>
  <si>
    <t>Snowstorm Pokémon</t>
  </si>
  <si>
    <t>Soft Tissue Pokémon</t>
  </si>
  <si>
    <t>Soloist Pokémon</t>
  </si>
  <si>
    <t>Zen Charm Pokémon</t>
  </si>
  <si>
    <t>South Sea Pokémon</t>
  </si>
  <si>
    <t>Spark Pokémon</t>
  </si>
  <si>
    <t>Spatial Pokémon</t>
  </si>
  <si>
    <t>Spike Ball Pokémon</t>
  </si>
  <si>
    <t>Spikes Pokémon</t>
  </si>
  <si>
    <t>Spiky Nut Pokémon</t>
  </si>
  <si>
    <t>Spiny Armor Pokémon</t>
  </si>
  <si>
    <t>Spiral Pokémon</t>
  </si>
  <si>
    <t>Spirit Pokémon</t>
  </si>
  <si>
    <t>Spitfire Pokémon</t>
  </si>
  <si>
    <t>Spot Panda Pokémon</t>
  </si>
  <si>
    <t>Spray Pokémon</t>
  </si>
  <si>
    <t>Stag Beetle Pokémon</t>
  </si>
  <si>
    <t>Stagbeetle Pokémon</t>
  </si>
  <si>
    <t>Stakeout Pokémon</t>
  </si>
  <si>
    <t>Star Shape Pokémon</t>
  </si>
  <si>
    <t>Starling Pokémon</t>
  </si>
  <si>
    <t>Starshape Pokémon</t>
  </si>
  <si>
    <t>Steam Pokémon</t>
  </si>
  <si>
    <t>Stomach Pokémon</t>
  </si>
  <si>
    <t>Stone Home Pokémon</t>
  </si>
  <si>
    <t>String Spit Pokémon</t>
  </si>
  <si>
    <t>Strong Arm Pokémon</t>
  </si>
  <si>
    <t>Stump Pokémon</t>
  </si>
  <si>
    <t>Subterrene Pokémon</t>
  </si>
  <si>
    <t>Sun Pokémon</t>
  </si>
  <si>
    <t>Sunne Pokémon</t>
  </si>
  <si>
    <t>Superpower Pokémon</t>
  </si>
  <si>
    <t>Swallow Pokémon</t>
  </si>
  <si>
    <t>Swine Pokémon</t>
  </si>
  <si>
    <t>Swollen Pokémonn</t>
  </si>
  <si>
    <t>Sword Blade Pokémon</t>
  </si>
  <si>
    <t>Sword Pokémon</t>
  </si>
  <si>
    <t>Symbol Pokémon</t>
  </si>
  <si>
    <t>Synthetic Pokémon</t>
  </si>
  <si>
    <t>Tadpole Pokémon</t>
  </si>
  <si>
    <t>Teamwork Pokémon</t>
  </si>
  <si>
    <t>Temporal Pokémon</t>
  </si>
  <si>
    <t>Tender Pokémon</t>
  </si>
  <si>
    <t>Thorn Monkey Pokémon</t>
  </si>
  <si>
    <t>Thorn Pod Pokémon</t>
  </si>
  <si>
    <t>Thorn Pokémon</t>
  </si>
  <si>
    <t>Thorn Seed Pokémon</t>
  </si>
  <si>
    <t>Thunder Pokémon</t>
  </si>
  <si>
    <t>Thunderbolt Pokémon</t>
  </si>
  <si>
    <t>Tiger Cat Pokémon</t>
  </si>
  <si>
    <t>Time Travel Pokémon</t>
  </si>
  <si>
    <t>Tiny Bee Pokémon</t>
  </si>
  <si>
    <t>Tiny Bird Pokémon</t>
  </si>
  <si>
    <t>Tiny Leaf Pokémob</t>
  </si>
  <si>
    <t>Tiny Mouse Pokémon</t>
  </si>
  <si>
    <t>Tiny Pigeon Pokémon</t>
  </si>
  <si>
    <t>Tiny Racoon Pokémon</t>
  </si>
  <si>
    <t>Tiny Robin Pokémon</t>
  </si>
  <si>
    <t>Tiny Turtle Pokémon</t>
  </si>
  <si>
    <t>TinySwallow Pokémon</t>
  </si>
  <si>
    <t>Torch Pokémon</t>
  </si>
  <si>
    <t>Toxic Lizard Pokémon</t>
  </si>
  <si>
    <t>Toxic Mouth Pokémon</t>
  </si>
  <si>
    <t>Trainee Pokémon</t>
  </si>
  <si>
    <t>Transform Pokémon</t>
  </si>
  <si>
    <t>Transport Pokémon</t>
  </si>
  <si>
    <t>Trap Pokémon</t>
  </si>
  <si>
    <t>Trash Bag Pokémon</t>
  </si>
  <si>
    <t>Trash Heap Pokémon</t>
  </si>
  <si>
    <t>Tricky Fox Pokémon</t>
  </si>
  <si>
    <t>Triple Bird Pokémon</t>
  </si>
  <si>
    <t>Tundra Pokémon</t>
  </si>
  <si>
    <t>Turn Tail Pokémon</t>
  </si>
  <si>
    <t>Turtle Pokémon</t>
  </si>
  <si>
    <t>Tusk Pokémon</t>
  </si>
  <si>
    <t>Twin Bird Pokémon</t>
  </si>
  <si>
    <t>Twin Tusk Pokémon</t>
  </si>
  <si>
    <t>Two-Handed Pokémon</t>
  </si>
  <si>
    <t>Valiant Pokémon</t>
  </si>
  <si>
    <t>Vast White Pokémon</t>
  </si>
  <si>
    <t>Verdant Pokémon</t>
  </si>
  <si>
    <t>Vibration Pokémon</t>
  </si>
  <si>
    <t>Victory Pokémon</t>
  </si>
  <si>
    <t>Vine Pokémon</t>
  </si>
  <si>
    <t>Virtual Pokémon</t>
  </si>
  <si>
    <t>Volcano Pokémon</t>
  </si>
  <si>
    <t>Water Bird Pokémon</t>
  </si>
  <si>
    <t>Water Bubble Pokémon</t>
  </si>
  <si>
    <t>Water Fish Pokémon</t>
  </si>
  <si>
    <t>Water Gun Pokémon</t>
  </si>
  <si>
    <t>Water Weed Pokémon</t>
  </si>
  <si>
    <t>Weather Pokémon</t>
  </si>
  <si>
    <t>Weed Pokémon</t>
  </si>
  <si>
    <t>Whiskers Pokémon</t>
  </si>
  <si>
    <t>Whisper Pokémon</t>
  </si>
  <si>
    <t>White Bird Pokémon</t>
  </si>
  <si>
    <t>Wickid Pokémon</t>
  </si>
  <si>
    <t>Wild Bull Pokémon</t>
  </si>
  <si>
    <t>Wild Duck Pokémon</t>
  </si>
  <si>
    <t>Wild Monkey Pokémon</t>
  </si>
  <si>
    <t>Wild Pigeon Pokémon</t>
  </si>
  <si>
    <t>Willpower Pokémon</t>
  </si>
  <si>
    <t>Wily Pokémon</t>
  </si>
  <si>
    <t>Wind Chime Pokémon</t>
  </si>
  <si>
    <t>Windveiled Pokémon</t>
  </si>
  <si>
    <t>Wing Fish Pokémon</t>
  </si>
  <si>
    <t>Wish Pokémon</t>
  </si>
  <si>
    <t>Wolf Pokémon</t>
  </si>
  <si>
    <t>Wood Gecko Pokémon</t>
  </si>
  <si>
    <t>Woodpecker Pokémon</t>
  </si>
  <si>
    <t>Wool Pokémon</t>
  </si>
  <si>
    <t>Woolly Crab Pokémon</t>
  </si>
  <si>
    <t>Worm Pokémon</t>
  </si>
  <si>
    <t>Wrestling Pokémon</t>
  </si>
  <si>
    <t>Young Fowl Pokémon</t>
  </si>
  <si>
    <t>Table 3 (abilities)</t>
  </si>
  <si>
    <t>['Adaptability', 'Download', 'Analytic']</t>
  </si>
  <si>
    <t>['Aftermath', 'Unburden', 'Flare Boost']</t>
  </si>
  <si>
    <t>['Air Lock']</t>
  </si>
  <si>
    <t>['Anticipation', 'Dry Skin', 'Poison Touch']</t>
  </si>
  <si>
    <t>['Anticipation', 'Overcoat']</t>
  </si>
  <si>
    <t>['Aura Break', 'Power Construct']</t>
  </si>
  <si>
    <t>['Bad Dreams']</t>
  </si>
  <si>
    <t>['Battery']</t>
  </si>
  <si>
    <t>['Battle Armor', 'Sniper', 'Keen Eye']</t>
  </si>
  <si>
    <t>['Battle Armor', 'Swift Swim']</t>
  </si>
  <si>
    <t>['Battle Armor']</t>
  </si>
  <si>
    <t>['Beast Boost']</t>
  </si>
  <si>
    <t>['Berserk', 'Sap Sipper', 'Cloud Nine']</t>
  </si>
  <si>
    <t>['Big Pecks', 'Gale Wings']</t>
  </si>
  <si>
    <t>['Big Pecks', 'Overcoat', 'Weak Armor']</t>
  </si>
  <si>
    <t>['Big Pecks', 'Super Luck', 'Rivalry']</t>
  </si>
  <si>
    <t>['Blaze', 'Flash Fire']</t>
  </si>
  <si>
    <t>['Blaze', 'Intimidate']</t>
  </si>
  <si>
    <t>['Blaze', 'Iron Fist']</t>
  </si>
  <si>
    <t>['Blaze', 'Magician']</t>
  </si>
  <si>
    <t>['Blaze', 'Reckless']</t>
  </si>
  <si>
    <t>['Blaze', 'Solar Power']</t>
  </si>
  <si>
    <t>['Blaze', 'Speed Boost']</t>
  </si>
  <si>
    <t>['Blaze', 'Thick Fat']</t>
  </si>
  <si>
    <t>['Bulletproof', 'Soundproof', 'Overcoat']</t>
  </si>
  <si>
    <t>['Cheek Pouch', 'Pickup', 'Plus']</t>
  </si>
  <si>
    <t>['Chlorophyll', 'Early Bird', 'Pickpocket']</t>
  </si>
  <si>
    <t>['Chlorophyll', 'Effect Spore']</t>
  </si>
  <si>
    <t>['Chlorophyll', 'Gluttony']</t>
  </si>
  <si>
    <t>['Chlorophyll', 'Harvest', 'Frisk', 'Harvest']</t>
  </si>
  <si>
    <t>['Chlorophyll', 'Harvest']</t>
  </si>
  <si>
    <t>['Chlorophyll', 'Healer']</t>
  </si>
  <si>
    <t>['Chlorophyll', 'Leaf Guard', 'Infiltrator']</t>
  </si>
  <si>
    <t>['Chlorophyll', 'Leaf Guard', 'Regenerator']</t>
  </si>
  <si>
    <t>['Chlorophyll', 'Own Tempo', 'Leaf Guard']</t>
  </si>
  <si>
    <t>['Chlorophyll', 'Run Away']</t>
  </si>
  <si>
    <t>['Chlorophyll', 'Sap Sipper', 'Serene Grace']</t>
  </si>
  <si>
    <t>['Chlorophyll', 'Solar Power', 'Early Bird']</t>
  </si>
  <si>
    <t>['Chlorophyll', 'Solar Power', 'Harvest']</t>
  </si>
  <si>
    <t>['Chlorophyll', 'Stench']</t>
  </si>
  <si>
    <t>['Chlorophyll']</t>
  </si>
  <si>
    <t>['Clear Body', 'Ice Body']</t>
  </si>
  <si>
    <t>['Clear Body', 'Light Metal']</t>
  </si>
  <si>
    <t>['Clear Body', 'Liquid Ooze', 'Rain Dish']</t>
  </si>
  <si>
    <t>['Clear Body', 'Sturdy']</t>
  </si>
  <si>
    <t>['Clear Body']</t>
  </si>
  <si>
    <t>['Color Change', 'Protean']</t>
  </si>
  <si>
    <t>['Comatose']</t>
  </si>
  <si>
    <t>['Compoundeyes', 'Run Away']</t>
  </si>
  <si>
    <t>['Compoundeyes', 'Tinted Lens', 'Run Away']</t>
  </si>
  <si>
    <t>['Compoundeyes', 'Tinted Lens']</t>
  </si>
  <si>
    <t>['Compoundeyes', 'Unnerve', 'Swarm']</t>
  </si>
  <si>
    <t>['Contrary', 'Suction Cups', 'Infiltrator']</t>
  </si>
  <si>
    <t>['Corrosion', 'Oblivious']</t>
  </si>
  <si>
    <t>['Cursed Body']</t>
  </si>
  <si>
    <t>['Cute Charm', 'Competitive', 'Friend Guard']</t>
  </si>
  <si>
    <t>['Cute Charm', 'Competitive', 'Frisk']</t>
  </si>
  <si>
    <t>['Cute Charm', 'Klutz', 'Limber']</t>
  </si>
  <si>
    <t>['Cute Charm', 'Magic Guard', 'Friend Guard']</t>
  </si>
  <si>
    <t>['Cute Charm', 'Magic Guard', 'Unaware']</t>
  </si>
  <si>
    <t>['Cute Charm', 'Normalize', 'Wonder Skin ']</t>
  </si>
  <si>
    <t>['Cute Charm', 'Pixilate']</t>
  </si>
  <si>
    <t>['Cute Charm', 'Technician', 'Skill Link']</t>
  </si>
  <si>
    <t>['Damp', 'Cloud Nine', 'Swift Swim']</t>
  </si>
  <si>
    <t>['Damp', 'Water Absorb', 'Unaware']</t>
  </si>
  <si>
    <t>['Hustle', 'Inner Focus']</t>
  </si>
  <si>
    <t>['Dancer']</t>
  </si>
  <si>
    <t>['Dark Aura']</t>
  </si>
  <si>
    <t>['Dazzling', 'Strong Jaw', 'Wonder Skin ']</t>
  </si>
  <si>
    <t>['Defeatist']</t>
  </si>
  <si>
    <t>['Defiant', 'Inner Focus', 'Pressure']</t>
  </si>
  <si>
    <t>['Disguise']</t>
  </si>
  <si>
    <t>['Download']</t>
  </si>
  <si>
    <t>['Drizzle']</t>
  </si>
  <si>
    <t>['Drought']</t>
  </si>
  <si>
    <t>['Dry Skin', 'Sand Veil', 'Solar Power']</t>
  </si>
  <si>
    <t>['Early Bird', 'Flash Fire', 'Unnerve']</t>
  </si>
  <si>
    <t>['Early Bird', 'Scrappy', 'Inner Focus']</t>
  </si>
  <si>
    <t>['Effect Spore', 'Dry Skin', 'Damp']</t>
  </si>
  <si>
    <t>['Effect Spore', 'Poison Heal', 'Quick Feet']</t>
  </si>
  <si>
    <t>['Effect Spore', 'Poison Heal', 'Technician']</t>
  </si>
  <si>
    <t>['Effect Spore', 'Regenerator']</t>
  </si>
  <si>
    <t>['Electric Surge', 'Telepathy']</t>
  </si>
  <si>
    <t>['Emergency Exit']</t>
  </si>
  <si>
    <t>['Fairy Aura']</t>
  </si>
  <si>
    <t>['Flame Body', 'Gale Wings']</t>
  </si>
  <si>
    <t>['Flame Body', 'Swarm']</t>
  </si>
  <si>
    <t>['Flame Body', 'Vital Spirit']</t>
  </si>
  <si>
    <t>['Flash Fire', 'Drought', 'Snow Cloak', 'Snow Warning']</t>
  </si>
  <si>
    <t>['Flash Fire', 'Flame Body', 'Infiltrator']</t>
  </si>
  <si>
    <t>['Flash Fire', 'Flame Body']</t>
  </si>
  <si>
    <t>['Flash Fire', 'Guts']</t>
  </si>
  <si>
    <t>['Flower Gift']</t>
  </si>
  <si>
    <t>['Flower Veil', 'Symbiosis']</t>
  </si>
  <si>
    <t>['Flower Veil', 'Triage', 'Natural Cure']</t>
  </si>
  <si>
    <t>['Fluffy', 'Klutz', 'Cute Charm']</t>
  </si>
  <si>
    <t>['Fluffy', 'Klutz', 'Unnerve']</t>
  </si>
  <si>
    <t>['Forecast']</t>
  </si>
  <si>
    <t>['Forewarn', 'Synchronize', 'Telepathy']</t>
  </si>
  <si>
    <t>['Frisk', 'Competitive', 'Shadow Tag']</t>
  </si>
  <si>
    <t>['Frisk', 'Infiltrator', 'Telepathy']</t>
  </si>
  <si>
    <t>['Full Metal Body']</t>
  </si>
  <si>
    <t>['Fur Coat']</t>
  </si>
  <si>
    <t>['Gluttony', 'Blaze']</t>
  </si>
  <si>
    <t>['Gluttony', 'Flash Fire', 'White Smoke']</t>
  </si>
  <si>
    <t>['Gluttony', 'Overgrow']</t>
  </si>
  <si>
    <t>['Gluttony', 'Torrent']</t>
  </si>
  <si>
    <t>['Grassy Surge', 'Telepathy']</t>
  </si>
  <si>
    <t>['Guts', 'Inner Focus', 'Mold Breaker']</t>
  </si>
  <si>
    <t>['Guts', 'No Guard', 'Steadfast']</t>
  </si>
  <si>
    <t>['Guts', 'Sand Veil']</t>
  </si>
  <si>
    <t>['Guts', 'Quick Feet', 'Unnerve']</t>
  </si>
  <si>
    <t>['Guts', 'Scrappy']</t>
  </si>
  <si>
    <t>['Guts', 'Sheer Force', 'Iron Fist']</t>
  </si>
  <si>
    <t>['Guts', 'Steadfast', 'Vital Spirit']</t>
  </si>
  <si>
    <t>['Healer', 'Aroma Veil']</t>
  </si>
  <si>
    <t>['Healer', 'Hydration', 'Regenerator']</t>
  </si>
  <si>
    <t>['Healer', 'Regenerator', 'Klutz']</t>
  </si>
  <si>
    <t>['Honey Gather', 'Hustle']</t>
  </si>
  <si>
    <t>['Honey Gather', 'Shield Dust', 'Sweet Veil']</t>
  </si>
  <si>
    <t>['Intimidate', 'Run Away', 'Rattled']</t>
  </si>
  <si>
    <t>['Hustle', 'Natural Cure', 'Regenerator']</t>
  </si>
  <si>
    <t>['Hustle', 'Serene Grace', 'Super Luck']</t>
  </si>
  <si>
    <t>['Hustle', 'Sniper', 'Moody']</t>
  </si>
  <si>
    <t>['Hustle']</t>
  </si>
  <si>
    <t>['Hydration', 'Shell Armor', 'Overcoat']</t>
  </si>
  <si>
    <t>['Hydration', 'Sticky Hold', 'Unburden']</t>
  </si>
  <si>
    <t>['Hydration']</t>
  </si>
  <si>
    <t>['Hyper Cutter', 'Arena Trap', 'Sheer Force']</t>
  </si>
  <si>
    <t>['Hyper Cutter', 'Intimidate', 'Sheer Force']</t>
  </si>
  <si>
    <t>['Hyper Cutter', 'Iron Fist', 'Anger Point']</t>
  </si>
  <si>
    <t>['Hyper Cutter', 'Mold Breaker', 'Moxie']</t>
  </si>
  <si>
    <t>['Hyper Cutter', 'Sand Veil', 'Immunity']</t>
  </si>
  <si>
    <t>['Hyper Cutter', 'Sand Veil', 'Poison Heal']</t>
  </si>
  <si>
    <t>['Hyper Cutter', 'Shell Armor', 'Adaptability']</t>
  </si>
  <si>
    <t>['Hyper Cutter', 'Shell Armor', 'Sheer Force']</t>
  </si>
  <si>
    <t>['Ice Body', 'Snow Cloak', 'Weak Armor']</t>
  </si>
  <si>
    <t>['Ice Body', 'Snow Warning', 'Weak Armor']</t>
  </si>
  <si>
    <t>['Illuminate', 'Effect Spore', 'Rain Dish']</t>
  </si>
  <si>
    <t>['Illuminate', 'Keen Eye', 'Analytic']</t>
  </si>
  <si>
    <t>['Illuminate', 'Natural Cure', 'Analytic']</t>
  </si>
  <si>
    <t>['Illuminate', 'Swarm', 'Prankster']</t>
  </si>
  <si>
    <t>['Illusion']</t>
  </si>
  <si>
    <t>['Immunity', 'Thick Fat', 'Gluttony']</t>
  </si>
  <si>
    <t>['Immunity', 'Toxic Boost']</t>
  </si>
  <si>
    <t>['Innards Out', 'Unaware']</t>
  </si>
  <si>
    <t>['Inner Focus', 'Early Bird', 'Sap Sipper']</t>
  </si>
  <si>
    <t>['Inner Focus', 'Ice Body', 'Moody']</t>
  </si>
  <si>
    <t>['Inner Focus', 'Infiltrator']</t>
  </si>
  <si>
    <t>['Inner Focus', 'Keen Eye', 'Pickpocket']</t>
  </si>
  <si>
    <t>['Inner Focus', 'Multiscale']</t>
  </si>
  <si>
    <t>['Inner Focus', 'Regenerator', 'Reckless']</t>
  </si>
  <si>
    <t>['Inner Focus', 'Telepathy', 'Symbiosis']</t>
  </si>
  <si>
    <t>['Insomnia', 'Forewarn', 'Inner Focus']</t>
  </si>
  <si>
    <t>['Insomnia', 'Frisk', 'Cursed Body']</t>
  </si>
  <si>
    <t>['Insomnia', 'Keen Eye', 'Tinted Lens']</t>
  </si>
  <si>
    <t>['Insomnia', 'Super Luck', 'Moxie']</t>
  </si>
  <si>
    <t>['Insomnia', 'Super Luck', 'Prankster']</t>
  </si>
  <si>
    <t>['Intimidate', 'Anger Point', 'Sheer Force']</t>
  </si>
  <si>
    <t>['Intimidate', 'Flash Fire', 'Justified']</t>
  </si>
  <si>
    <t>['Intimidate', 'Frisk', 'Sap Sipper']</t>
  </si>
  <si>
    <t>['Intimidate', 'Moxie', 'Anger Point']</t>
  </si>
  <si>
    <t>['Intimidate', 'Moxie']</t>
  </si>
  <si>
    <t>['Intimidate', 'Quick Feet', 'Moxie']</t>
  </si>
  <si>
    <t>['Intimidate', 'Quick Feet', 'Rattled']</t>
  </si>
  <si>
    <t>['Intimidate', 'Reckless']</t>
  </si>
  <si>
    <t>['Mummy']</t>
  </si>
  <si>
    <t>['Intimidate', 'Sand Rush', 'Scrappy']</t>
  </si>
  <si>
    <t>['Intimidate', 'Shed Skin', 'Unnerve']</t>
  </si>
  <si>
    <t>['Intimidate', 'Technician', 'Steadfast']</t>
  </si>
  <si>
    <t>['Intimidate', 'Unnerve']</t>
  </si>
  <si>
    <t>['Iron Barbs', 'Anticipation']</t>
  </si>
  <si>
    <t>['Iron Barbs', 'Lightningrod', 'Sturdy']</t>
  </si>
  <si>
    <t>['Iron Barbs']</t>
  </si>
  <si>
    <t>['Iron Fist', 'Klutz', 'No Guard']</t>
  </si>
  <si>
    <t>['Iron Fist', 'Mold Breaker', 'Scrappy']</t>
  </si>
  <si>
    <t>['Justified']</t>
  </si>
  <si>
    <t>['Keen Eye', 'Big Pecks', 'Hydration']</t>
  </si>
  <si>
    <t>['Keen Eye', 'Drizzle', 'Rain Dish']</t>
  </si>
  <si>
    <t>['Keen Eye', 'Hydration', 'Rain Dish']</t>
  </si>
  <si>
    <t>['Keen Eye', 'Infiltrator', 'Own Tempo']</t>
  </si>
  <si>
    <t>['Keen Eye', 'Infiltrator', 'Prankster', 'Competitive']</t>
  </si>
  <si>
    <t>['Keen Eye', 'Inner Focus', 'Defiant']</t>
  </si>
  <si>
    <t>['Keen Eye', 'Iron Fist', 'Inner Focus']</t>
  </si>
  <si>
    <t>['Keen Eye', 'Reckless']</t>
  </si>
  <si>
    <t>['Keen Eye', 'Sand Rush', 'Steadfast', 'Keen Eye', 'Vital Spirit', 'No Guard']</t>
  </si>
  <si>
    <t>['Keen Eye', 'Sheer Force', 'Defiant']</t>
  </si>
  <si>
    <t>['Keen Eye', 'Sheer Force', 'Hustle']</t>
  </si>
  <si>
    <t>['Keen Eye', 'Skill Link', 'Pickup']</t>
  </si>
  <si>
    <t>['Keen Eye', 'Skill Link', 'Sheer Force']</t>
  </si>
  <si>
    <t>['Keen Eye', 'Sniper']</t>
  </si>
  <si>
    <t>['Keen Eye', 'Stall', 'Prankster']</t>
  </si>
  <si>
    <t>['Keen Eye', 'Sturdy', 'Weak Armor']</t>
  </si>
  <si>
    <t>['Keen Eye', 'Tangled Feet', 'Big Pecks']</t>
  </si>
  <si>
    <t>['Keen Eye', 'Vital Spirit', 'Steadfast']</t>
  </si>
  <si>
    <t>['Leaf Guard', 'Chlorophyll', 'Overcoat']</t>
  </si>
  <si>
    <t>['Leaf Guard', 'Chlorophyll']</t>
  </si>
  <si>
    <t>['Leaf Guard', 'Contrary']</t>
  </si>
  <si>
    <t>['Leaf Guard', 'Oblivious', 'Sweet Veil']</t>
  </si>
  <si>
    <t>['Leaf Guard', 'Queenly Majesty', 'Sweet Veil']</t>
  </si>
  <si>
    <t>['Levitate', 'Frisk']</t>
  </si>
  <si>
    <t>['Levitate', 'Heatproof', 'Heavy Metal']</t>
  </si>
  <si>
    <t>['Levitate']</t>
  </si>
  <si>
    <t>['Lightningrod', 'Motor Drive', 'Sap Sipper']</t>
  </si>
  <si>
    <t>['Lightningrod', 'Rock Head', 'Reckless']</t>
  </si>
  <si>
    <t>['Lightningrod', 'Solid Rock', 'Reckless']</t>
  </si>
  <si>
    <t>['Limber', 'Imposter']</t>
  </si>
  <si>
    <t>['Limber', 'Own Tempo', 'Keen Eye']</t>
  </si>
  <si>
    <t>['Limber', 'Reckless', 'Unburden']</t>
  </si>
  <si>
    <t>['Limber', 'Technician', 'Unnerve', 'Fur Coat', 'Technician', 'Rattled']</t>
  </si>
  <si>
    <t>['Limber', 'Unburden', 'Mold Breaker']</t>
  </si>
  <si>
    <t>['Limber', 'Unburden', 'Prankster']</t>
  </si>
  <si>
    <t>['Liquid Ooze', 'Sticky Hold', 'Gluttony']</t>
  </si>
  <si>
    <t>['Magician']</t>
  </si>
  <si>
    <t>['Magma Armor', 'Flame Body', 'Weak Armor']</t>
  </si>
  <si>
    <t>['Magma Armor', 'Solid Rock', 'Anger Point']</t>
  </si>
  <si>
    <t>['Magnet Pull', 'Sturdy', 'Analytic']</t>
  </si>
  <si>
    <t>['Marvel Scale', 'Competitive', 'Cute Charm']</t>
  </si>
  <si>
    <t>['Mega Launcher']</t>
  </si>
  <si>
    <t>['Merciless', 'Limber', 'Regenerator']</t>
  </si>
  <si>
    <t>['Minus', 'Volt Absorb']</t>
  </si>
  <si>
    <t xml:space="preserve">['Misty Surge', 'Telepathy'] </t>
  </si>
  <si>
    <t>['Mold Breaker', 'Sheer Force']</t>
  </si>
  <si>
    <t>['Motor Drive', 'Vital Spirit']</t>
  </si>
  <si>
    <t>['Multitype']</t>
  </si>
  <si>
    <t>['Pressure', 'Inner Focus']</t>
  </si>
  <si>
    <t>['Natural Cure', 'Cloud Nine']</t>
  </si>
  <si>
    <t>['Natural Cure', 'Frisk', 'Harvest']</t>
  </si>
  <si>
    <t>['Natural Cure', 'Poison Point', 'Leaf Guard']</t>
  </si>
  <si>
    <t>['Natural Cure', 'Poison Point', 'Technician']</t>
  </si>
  <si>
    <t>['Natural Cure', 'Serene Grace', 'Friend Guard']</t>
  </si>
  <si>
    <t>['Natural Cure', 'Serene Grace', 'Healer']</t>
  </si>
  <si>
    <t>['Natural Cure', 'Serene Grace']</t>
  </si>
  <si>
    <t>['Natural Cure']</t>
  </si>
  <si>
    <t>['No Guard']</t>
  </si>
  <si>
    <t>['Oblivious', 'Anticipation', 'Hydration']</t>
  </si>
  <si>
    <t>['Oblivious', 'Forewarn', 'Dry Skin']</t>
  </si>
  <si>
    <t>['Oblivious', 'Forewarn', 'Hydration']</t>
  </si>
  <si>
    <t>['Oblivious', 'Own Tempo', 'Regenerator']</t>
  </si>
  <si>
    <t xml:space="preserve">['Oblivious', 'Simple', 'Own Tempo'] </t>
  </si>
  <si>
    <t>['Oblivious', 'Snow Cloak', 'Thick Fat']</t>
  </si>
  <si>
    <t>['Oblivious', 'Tinted Lens', 'Prankster']</t>
  </si>
  <si>
    <t>['Overcoat', 'Magic Guard', 'Regenerator']</t>
  </si>
  <si>
    <t>['Overgrow', 'Bulletproof']</t>
  </si>
  <si>
    <t>['Overgrow', 'Chlorophyll']</t>
  </si>
  <si>
    <t>['Overgrow', 'Contrary']</t>
  </si>
  <si>
    <t>['Overgrow', 'Leaf Guard']</t>
  </si>
  <si>
    <t>['Overgrow', 'Long Reach']</t>
  </si>
  <si>
    <t>['Overgrow', 'Shell Armor']</t>
  </si>
  <si>
    <t>['Overgrow', 'Unburden']</t>
  </si>
  <si>
    <t>['Own Tempo', 'Ice Body', 'Sturdy']</t>
  </si>
  <si>
    <t>['Own Tempo', 'Oblivious', 'Cloud Nine']</t>
  </si>
  <si>
    <t>['Own Tempo', 'Stamina', 'Inner Focus']</t>
  </si>
  <si>
    <t>['Own Tempo', 'Tangled Feet', 'Contrary']</t>
  </si>
  <si>
    <t>['Own Tempo', 'Technician', 'Moody']</t>
  </si>
  <si>
    <t>['Pickup', 'Cheek Pouch', 'Huge Power']</t>
  </si>
  <si>
    <t>['Pickup', 'Frisk', 'Insomnia']</t>
  </si>
  <si>
    <t>['Pickup', 'Gluttony', 'Quick Feet']</t>
  </si>
  <si>
    <t>['Pickup', 'Quick Feet', 'Honey Gather']</t>
  </si>
  <si>
    <t>['Pickup', 'Sand Veil']</t>
  </si>
  <si>
    <t>['Pickup', 'Technician', 'Unnerve', 'Pickup', 'Technician', 'Rattled']</t>
  </si>
  <si>
    <t>['Pickup', 'Thick Fat', 'Gluttony']</t>
  </si>
  <si>
    <t>['Plus', 'Lightningrod']</t>
  </si>
  <si>
    <t>['Plus', 'Minus', 'Clear Body']</t>
  </si>
  <si>
    <t>['Poison Point', 'Poison Touch', 'Adaptability']</t>
  </si>
  <si>
    <t>['Poison Point', 'Rivalry', 'Hustle']</t>
  </si>
  <si>
    <t>['Poison Point', 'Rivalry', 'Sheer Force']</t>
  </si>
  <si>
    <t>['Poison Point', 'Sniper', 'Damp']</t>
  </si>
  <si>
    <t>['Poison Point', 'Swarm', 'Speed Boost']</t>
  </si>
  <si>
    <t>['Poison Point', 'Swift Swim', 'Intimidate']</t>
  </si>
  <si>
    <t>['Prankster', 'Defiant', 'Regenerator']</t>
  </si>
  <si>
    <t>['Prankster', 'Defiant', 'Volt Absorb']</t>
  </si>
  <si>
    <t>['Prankster', 'Infiltrator', 'Chlorophyll']</t>
  </si>
  <si>
    <t>['Prankster', 'Magician']</t>
  </si>
  <si>
    <t>['Pressure', 'Flame Body']</t>
  </si>
  <si>
    <t>['Pressure', 'Frisk']</t>
  </si>
  <si>
    <t>['Pressure', 'Infiltrator']</t>
  </si>
  <si>
    <t>['Sticky Hold', 'Storm Drain', 'Sand Force']</t>
  </si>
  <si>
    <t>['Pressure', 'Multiscale']</t>
  </si>
  <si>
    <t>['Pressure', 'Pickpocket']</t>
  </si>
  <si>
    <t>['Pressure', 'Regenerator']</t>
  </si>
  <si>
    <t>['Pressure', 'Snow Cloak']</t>
  </si>
  <si>
    <t>['Pressure', 'Static']</t>
  </si>
  <si>
    <t>['Pressure', 'Super Luck', 'Justified']</t>
  </si>
  <si>
    <t>['Pressure', 'Telepathy', 'Levitate']</t>
  </si>
  <si>
    <t>['Pressure', 'Telepathy']</t>
  </si>
  <si>
    <t>['Pressure', 'Teravolt', 'Turboblaze']</t>
  </si>
  <si>
    <t>['Pressure', 'Unnerve']</t>
  </si>
  <si>
    <t>['Pressure']</t>
  </si>
  <si>
    <t>['Prism Armor']</t>
  </si>
  <si>
    <t>['Psychic Surge', 'Telepathy']</t>
  </si>
  <si>
    <t>['Pure Power', 'Telepathy']</t>
  </si>
  <si>
    <t>['RKS System']</t>
  </si>
  <si>
    <t>['Receiver', 'Defiant']</t>
  </si>
  <si>
    <t>['Reckless', 'Rock Head', 'Adaptability', 'Mold Breaker']</t>
  </si>
  <si>
    <t>['Reckless', 'Sap Sipper', 'Soundproof']</t>
  </si>
  <si>
    <t>['Refrigerate', 'Snow Warning']</t>
  </si>
  <si>
    <t>['Rivalry', 'Intimidate', 'Guts']</t>
  </si>
  <si>
    <t>['Rivalry', 'Mold Breaker', 'Unnerve']</t>
  </si>
  <si>
    <t>['Rivalry', 'Unnerve', 'Moxie']</t>
  </si>
  <si>
    <t>['Rock Head', 'Lightningrod', 'Battle Armor', 'Cursed Body', 'Lightningrod', 'Rock Head']</t>
  </si>
  <si>
    <t>['Rock Head', 'Lightningrod', 'Battle Armor']</t>
  </si>
  <si>
    <t>['Rock Head', 'Overcoat']</t>
  </si>
  <si>
    <t>['Rock Head', 'Pressure', 'Unnerve']</t>
  </si>
  <si>
    <t>['Rock Head', 'Sheer Force']</t>
  </si>
  <si>
    <t>['Rock Head', 'Sturdy', 'Sand Veil', 'Magnet Pull', 'Sturdy', 'Galvanize']</t>
  </si>
  <si>
    <t>['Rock Head', 'Sturdy', 'Sheer Force']</t>
  </si>
  <si>
    <t>['Rock Head', 'Sturdy', 'Weak Armor']</t>
  </si>
  <si>
    <t>['Rough Skin', 'Sheer Force', 'Mold Breaker']</t>
  </si>
  <si>
    <t>['Rough Skin', 'Speed Boost']</t>
  </si>
  <si>
    <t>['Run Away', 'Adaptability', 'Anticipation']</t>
  </si>
  <si>
    <t>['Run Away', 'Early Bird', 'Tangled Feet']</t>
  </si>
  <si>
    <t>['Run Away', 'Flash Fire', 'Flame Body']</t>
  </si>
  <si>
    <t>['Run Away', 'Guts', 'Hustle', 'Gluttony', 'Hustle', 'Thick Fat']</t>
  </si>
  <si>
    <t>['Run Away', 'Keen Eye', 'Analytic']</t>
  </si>
  <si>
    <t>['Run Away', 'Keen Eye', 'Frisk']</t>
  </si>
  <si>
    <t>['Run Away', 'Klutz', 'Limber']</t>
  </si>
  <si>
    <t>['Run Away', 'Pickup', 'Skill Link']</t>
  </si>
  <si>
    <t>['Run Away', 'Pickup', 'Volt Absorb']</t>
  </si>
  <si>
    <t>['Run Away', 'Quick Feet', 'Rattled']</t>
  </si>
  <si>
    <t>['Sand Force', 'Sheer Force', 'Intimidate']</t>
  </si>
  <si>
    <t>['Sand Rush', 'Sand Force', 'Mold Breaker']</t>
  </si>
  <si>
    <t>['Sand Stream', 'Sand Force']</t>
  </si>
  <si>
    <t>['Sand Stream', 'Unnerve']</t>
  </si>
  <si>
    <t>['Sand Veil', 'Arena Trap', 'Sand Force', 'Sand Veil', 'Tangling Hair', 'Sand Force']</t>
  </si>
  <si>
    <t>['Sand Veil', 'Rough Skin']</t>
  </si>
  <si>
    <t>['Sand Veil', 'Sand Rush', 'Snow Cloak', 'Slush Rush']</t>
  </si>
  <si>
    <t>['Sand Veil', 'Water Absorb']</t>
  </si>
  <si>
    <t>['Sap Sipper', 'Grass Pelt']</t>
  </si>
  <si>
    <t>['Sap Sipper', 'Hydration', 'Gooey']</t>
  </si>
  <si>
    <t>['Schooling']</t>
  </si>
  <si>
    <t>['Serene Grace', 'Run Away', 'Rattled']</t>
  </si>
  <si>
    <t>['Serene Grace']</t>
  </si>
  <si>
    <t>['Shadow Shield']</t>
  </si>
  <si>
    <t>['Shadow Tag', 'Telepathy']</t>
  </si>
  <si>
    <t>['Shed Skin', 'Friend Guard']</t>
  </si>
  <si>
    <t>['Shed Skin', 'Infiltrator']</t>
  </si>
  <si>
    <t>['Shed Skin', 'Marvel Scale']</t>
  </si>
  <si>
    <t>['Shed Skin', 'Moxie', 'Intimidate']</t>
  </si>
  <si>
    <t>['Shed Skin', 'Overcoat']</t>
  </si>
  <si>
    <t>['Shed Skin', 'Run Away']</t>
  </si>
  <si>
    <t>['Shed Skin']</t>
  </si>
  <si>
    <t>['Sheer Force', 'Zen Mode']</t>
  </si>
  <si>
    <t>['Shell Armor', 'Rattled']</t>
  </si>
  <si>
    <t>['Shell Armor', 'Skill Link', 'Overcoat']</t>
  </si>
  <si>
    <t>['Shell Armor']</t>
  </si>
  <si>
    <t>['Shield Dust', 'Compoundeyes', 'Friend Guard']</t>
  </si>
  <si>
    <t>['Shield Dust', 'Compoundeyes']</t>
  </si>
  <si>
    <t>['Shield Dust', 'Run Away']</t>
  </si>
  <si>
    <t>['Shield Dust', 'Tinted Lens', 'Wonder Skin ']</t>
  </si>
  <si>
    <t>['Shields Down']</t>
  </si>
  <si>
    <t>['Simple', 'Unaware', 'Moody']</t>
  </si>
  <si>
    <t>['Slow Start']</t>
  </si>
  <si>
    <t>['Snow Cloak', 'Cursed Body']</t>
  </si>
  <si>
    <t>['Snow Cloak', 'Ice Body']</t>
  </si>
  <si>
    <t>['Snow Cloak', 'Slush Rush', 'Rattled']</t>
  </si>
  <si>
    <t>['Snow Cloak', 'Slush Rush', 'Swift Swim']</t>
  </si>
  <si>
    <t>['Snow Warning', 'Soundproof']</t>
  </si>
  <si>
    <t>['Solid Rock', 'Sturdy', 'Swift Swim']</t>
  </si>
  <si>
    <t>['Soul-Heart']</t>
  </si>
  <si>
    <t>['Soundproof', 'Filter', 'Technician']</t>
  </si>
  <si>
    <t>['Soundproof', 'Rattled']</t>
  </si>
  <si>
    <t>['Soundproof', 'Scrappy']</t>
  </si>
  <si>
    <t>['Soundproof', 'Static', 'Aftermath']</t>
  </si>
  <si>
    <t>['Speed Boost', 'Compoundeyes', 'Frisk']</t>
  </si>
  <si>
    <t>['Speed Boost', 'Infiltrator']</t>
  </si>
  <si>
    <t>['Speed Boost', 'Tinted Lens', 'Frisk']</t>
  </si>
  <si>
    <t>['Stakeout', 'Strong Jaw', 'Adaptability']</t>
  </si>
  <si>
    <t>['Stance Change']</t>
  </si>
  <si>
    <t>['Static', 'Lightningrod', 'Minus']</t>
  </si>
  <si>
    <t>['Static', 'Lightningrod', 'Surge Surfer']</t>
  </si>
  <si>
    <t>['Static', 'Lightningrod']</t>
  </si>
  <si>
    <t>['Static', 'Limber', 'Sand Veil']</t>
  </si>
  <si>
    <t>['Static', 'Motor Drive']</t>
  </si>
  <si>
    <t>['Static', 'Plus']</t>
  </si>
  <si>
    <t>['Static', 'Vital Spirit']</t>
  </si>
  <si>
    <t>['Steadfast', 'Inner Focus', 'Justified']</t>
  </si>
  <si>
    <t>['Steadfast', 'Inner Focus', 'Prankster']</t>
  </si>
  <si>
    <t>['Steadfast', 'Justified']</t>
  </si>
  <si>
    <t>['Steelworker']</t>
  </si>
  <si>
    <t>['Stench', 'Aftermath', 'Keen Eye']</t>
  </si>
  <si>
    <t>['Stench', 'Sticky Hold', 'Aftermath']</t>
  </si>
  <si>
    <t>['Stench', 'Sticky Hold', 'Poison Touch', 'Poison Touch', 'Gluttony', 'Power of Alchemy']</t>
  </si>
  <si>
    <t>['Stench', 'Weak Armor', 'Aftermath']</t>
  </si>
  <si>
    <t>['Wonder Skin ', 'Magic Guard', 'Tinted Lens']</t>
  </si>
  <si>
    <t>['Strong Jaw', 'Rock Head'</t>
  </si>
  <si>
    <t>['Strong Jaw', 'Sturdy']</t>
  </si>
  <si>
    <t>['Sturdy', 'Gluttony', 'Contrary']</t>
  </si>
  <si>
    <t>['Sturdy', 'Inner Focus', 'Mold Breaker']</t>
  </si>
  <si>
    <t>['Sturdy', 'Magnet Pull', 'Sand Force']</t>
  </si>
  <si>
    <t>['Sturdy', 'Overcoat']</t>
  </si>
  <si>
    <t>['Sturdy', 'Rock Head', 'Heavy Metal']</t>
  </si>
  <si>
    <t>['Sturdy', 'Rock Head', 'Rattled']</t>
  </si>
  <si>
    <t>['Sturdy', 'Sand Stream', 'Sand Force']</t>
  </si>
  <si>
    <t>['Sturdy', 'Sand Veil']</t>
  </si>
  <si>
    <t>['Sturdy', 'Shell Armor', 'Weak Armor']</t>
  </si>
  <si>
    <t>['Sturdy', 'Soundproof']</t>
  </si>
  <si>
    <t>['Sturdy', 'Weak Armor', 'Sand Force']</t>
  </si>
  <si>
    <t>['Sturdy']</t>
  </si>
  <si>
    <t>['Suction Cups', 'Sniper', 'Moody']</t>
  </si>
  <si>
    <t>['Suction Cups', 'Storm Drain']</t>
  </si>
  <si>
    <t>['Swarm', 'Chlorophyll', 'Overcoat']</t>
  </si>
  <si>
    <t>['Swarm', 'Early Bird', 'Iron Fist']</t>
  </si>
  <si>
    <t>['Swarm', 'Early Bird', 'Rattled']</t>
  </si>
  <si>
    <t>['Swarm', 'Guts', 'Moxie']</t>
  </si>
  <si>
    <t>['Swarm', 'Hustle', 'Truant']</t>
  </si>
  <si>
    <t>['Swarm', 'Insomnia', 'Sniper']</t>
  </si>
  <si>
    <t>['Swarm', 'Rivalry']</t>
  </si>
  <si>
    <t>['Swarm', 'Shed Skin', 'No Guard']</t>
  </si>
  <si>
    <t>['Swarm', 'Shell Armor', 'Overcoat']</t>
  </si>
  <si>
    <t>['Swarm', 'Sniper']</t>
  </si>
  <si>
    <t>['Swarm', 'Technician', 'Light Metal']</t>
  </si>
  <si>
    <t>['Swarm', 'Technician', 'Steadfast']</t>
  </si>
  <si>
    <t>['Swarm', 'Technician']</t>
  </si>
  <si>
    <t>['Swarm', 'Tinted Lens']</t>
  </si>
  <si>
    <t>['Swarm']</t>
  </si>
  <si>
    <t>['Sweet Veil', 'Unburden']</t>
  </si>
  <si>
    <t>['Swift Swim', 'Battle Armor', 'Weak Armor']</t>
  </si>
  <si>
    <t>['Swift Swim', 'Hydration', 'Water Absorb']</t>
  </si>
  <si>
    <t>['Swift Swim', 'Hydration']</t>
  </si>
  <si>
    <t>['Swift Swim', 'Oblivious', 'Adaptability']</t>
  </si>
  <si>
    <t>['Swift Swim', 'Poison Touch', 'Water Absorb']</t>
  </si>
  <si>
    <t>['Swift Swim', 'Rain Dish', 'Own Tempo']</t>
  </si>
  <si>
    <t>['Swift Swim', 'Rain Dish']</t>
  </si>
  <si>
    <t>['Swift Swim', 'Rattled']</t>
  </si>
  <si>
    <t>['Swift Swim', 'Rock Head', 'Sturdy']</t>
  </si>
  <si>
    <t>['Swift Swim', 'Shell Armor', 'Weak Armor']</t>
  </si>
  <si>
    <t>['Swift Swim', 'Sniper', 'Damp']</t>
  </si>
  <si>
    <t>['Swift Swim', 'Storm Drain', 'Water Veil']</t>
  </si>
  <si>
    <t>['Swift Swim', 'Water Absorb', 'Water Veil']</t>
  </si>
  <si>
    <t>['Swift Swim', 'Water Veil', 'Lightningrod']</t>
  </si>
  <si>
    <t>['Swift Swim', 'Water Veil']</t>
  </si>
  <si>
    <t>['Synchronize', 'Early Bird', 'Magic Bounce']</t>
  </si>
  <si>
    <t>['Synchronize', 'Inner Focus', 'Magic Guard']</t>
  </si>
  <si>
    <t>['Synchronize', 'Inner Focus']</t>
  </si>
  <si>
    <t>['Synchronize', 'Magic Bounce']</t>
  </si>
  <si>
    <t>['Synchronize', 'Trace', 'Telepathy']</t>
  </si>
  <si>
    <t>['Synchronize']</t>
  </si>
  <si>
    <t>['Technician', 'Pickup', 'Skill Link']</t>
  </si>
  <si>
    <t>['Telepathy', 'Synchronize', 'Analytic']</t>
  </si>
  <si>
    <t>['Teravolt']</t>
  </si>
  <si>
    <t>['Thick Fat', 'Guts', 'Sheer Force']</t>
  </si>
  <si>
    <t>['Thick Fat', 'Huge Power', 'Sap Sipper']</t>
  </si>
  <si>
    <t>['Thick Fat', 'Hydration', 'Ice Body']</t>
  </si>
  <si>
    <t>['Thick Fat', 'Ice Body', 'Oblivious']</t>
  </si>
  <si>
    <t>['Thick Fat', 'Own Tempo', 'Defiant']</t>
  </si>
  <si>
    <t>['Thick Fat', 'Own Tempo', 'Gluttony']</t>
  </si>
  <si>
    <t>['Thick Fat', 'Scrappy', 'Sap Sipper']</t>
  </si>
  <si>
    <t>['Torrent', 'Damp']</t>
  </si>
  <si>
    <t>['Torrent', 'Defiant']</t>
  </si>
  <si>
    <t>['Torrent', 'Liquid Voice']</t>
  </si>
  <si>
    <t>['Torrent', 'Protean', 'Battle Bond']</t>
  </si>
  <si>
    <t>['Torrent', 'Protean']</t>
  </si>
  <si>
    <t>['Torrent', 'Rain Dish']</t>
  </si>
  <si>
    <t>['Torrent', 'Sheer Force']</t>
  </si>
  <si>
    <t>['Torrent', 'Shell Armor']</t>
  </si>
  <si>
    <t>['Tough Claws', 'Sniper', 'Pickpocket']</t>
  </si>
  <si>
    <t>['Trace', 'Download', 'Analytic']</t>
  </si>
  <si>
    <t>['Truant']</t>
  </si>
  <si>
    <t>['Turboblaze']</t>
  </si>
  <si>
    <t>['Unaware', 'Klutz', 'Simple']</t>
  </si>
  <si>
    <t>['Unaware']</t>
  </si>
  <si>
    <t>['Victory Star']</t>
  </si>
  <si>
    <t>['Vital Spirit', 'Anger Point', 'Defiant']</t>
  </si>
  <si>
    <t>['Vital Spirit', 'Hustle', 'Insomnia']</t>
  </si>
  <si>
    <t xml:space="preserve">['Vital Spirit', 'Pickup', 'Run Away'] </t>
  </si>
  <si>
    <t>['Vital Spirit']</t>
  </si>
  <si>
    <t>['Volt Absorb', 'Illuminate', 'Water Absorb']</t>
  </si>
  <si>
    <t>['Volt Absorb', 'Quick Feet']</t>
  </si>
  <si>
    <t>['Water Absorb', 'Chlorophyll', 'Storm Drain']</t>
  </si>
  <si>
    <t>['Water Absorb', 'Cursed Body', 'Damp']</t>
  </si>
  <si>
    <t>['Water Absorb', 'Damp', 'Drizzle']</t>
  </si>
  <si>
    <t>['Water Absorb', 'Damp', 'Swift Swim']</t>
  </si>
  <si>
    <t>['Water Absorb', 'Hydration']</t>
  </si>
  <si>
    <t>['Water Absorb', 'Shell Armor', 'Hydration']</t>
  </si>
  <si>
    <t>['Water Absorb']</t>
  </si>
  <si>
    <t>['Water Bubble', 'Water Absorb']</t>
  </si>
  <si>
    <t>['Water Compaction', 'Sand Veil']</t>
  </si>
  <si>
    <t>['Water Veil', 'Oblivious', 'Pressure']</t>
  </si>
  <si>
    <t>['White Smoke', 'Drought', 'Shell Armor']</t>
  </si>
  <si>
    <t>['Wimp Out']</t>
  </si>
  <si>
    <t>['Wonder Guard']</t>
  </si>
  <si>
    <t>int64/Nominal</t>
  </si>
  <si>
    <t>int64/Ratio</t>
  </si>
  <si>
    <t>object/Nominal</t>
  </si>
  <si>
    <t>float64/Ordinal</t>
  </si>
  <si>
    <t>int64/Interval</t>
  </si>
  <si>
    <t>object/Ratio</t>
  </si>
  <si>
    <t>float64/Nominal</t>
  </si>
  <si>
    <t>Table 1</t>
  </si>
  <si>
    <t>Table 2</t>
  </si>
  <si>
    <t>Table 3 (Classifications)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</si>
</sst>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(body)"/>
    </font>
    <font>
      <sz val="11"/>
      <color theme="1"/>
      <name val="Calibri"/>
      <family val="2"/>
      <scheme val="minor"/>
    </font>
    <font>
      <b/>
      <sz val="11"/>
      <color theme="1"/>
      <name val="Calibri (body)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right" vertical="center" wrapText="1"/>
    </xf>
    <xf numFmtId="0" fontId="1" fillId="0" borderId="1" xfId="0" applyFont="1" applyBorder="1"/>
    <xf numFmtId="0" fontId="2" fillId="0" borderId="1" xfId="0" applyFont="1" applyBorder="1"/>
    <xf numFmtId="9" fontId="2" fillId="0" borderId="1" xfId="0" applyNumberFormat="1" applyFont="1" applyBorder="1" applyAlignment="1">
      <alignment horizontal="left"/>
    </xf>
    <xf numFmtId="0" fontId="4" fillId="0" borderId="1" xfId="0" applyFont="1" applyBorder="1"/>
    <xf numFmtId="0" fontId="5" fillId="0" borderId="1" xfId="0" applyFont="1" applyBorder="1" applyAlignment="1">
      <alignment horizontal="left" vertical="center"/>
    </xf>
    <xf numFmtId="0" fontId="1" fillId="0" borderId="0" xfId="0" applyFont="1"/>
    <xf numFmtId="0" fontId="5" fillId="0" borderId="0" xfId="0" applyFont="1" applyBorder="1" applyAlignment="1">
      <alignment horizontal="left" vertical="center"/>
    </xf>
    <xf numFmtId="0" fontId="0" fillId="0" borderId="0" xfId="0" applyBorder="1"/>
    <xf numFmtId="9" fontId="0" fillId="0" borderId="0" xfId="1" applyFont="1" applyBorder="1"/>
    <xf numFmtId="164" fontId="0" fillId="0" borderId="1" xfId="1" applyNumberFormat="1" applyFont="1" applyBorder="1"/>
    <xf numFmtId="0" fontId="1" fillId="0" borderId="2" xfId="0" applyFont="1" applyFill="1" applyBorder="1"/>
    <xf numFmtId="0" fontId="0" fillId="0" borderId="0" xfId="0" applyFont="1" applyBorder="1"/>
    <xf numFmtId="0" fontId="1" fillId="0" borderId="3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5B7EA-7018-4F23-A810-E33282D29074}">
  <dimension ref="A1:S53"/>
  <sheetViews>
    <sheetView tabSelected="1" workbookViewId="0">
      <selection activeCell="C1" sqref="C1"/>
    </sheetView>
  </sheetViews>
  <sheetFormatPr defaultRowHeight="14.5"/>
  <cols>
    <col min="1" max="1" width="16" bestFit="1" customWidth="1"/>
    <col min="2" max="2" width="19.54296875" bestFit="1" customWidth="1"/>
    <col min="3" max="3" width="13.453125" bestFit="1" customWidth="1"/>
    <col min="4" max="4" width="9.90625" bestFit="1" customWidth="1"/>
    <col min="5" max="5" width="16" bestFit="1" customWidth="1"/>
    <col min="6" max="6" width="16.08984375" bestFit="1" customWidth="1"/>
    <col min="7" max="7" width="11.1796875" bestFit="1" customWidth="1"/>
    <col min="8" max="11" width="10.08984375" bestFit="1" customWidth="1"/>
    <col min="12" max="12" width="10.81640625" bestFit="1" customWidth="1"/>
    <col min="13" max="13" width="10.08984375" bestFit="1" customWidth="1"/>
    <col min="14" max="14" width="9.90625" bestFit="1" customWidth="1"/>
    <col min="15" max="15" width="11.08984375" bestFit="1" customWidth="1"/>
    <col min="16" max="16" width="12.26953125" bestFit="1" customWidth="1"/>
    <col min="17" max="17" width="14.7265625" bestFit="1" customWidth="1"/>
    <col min="18" max="18" width="15.7265625" bestFit="1" customWidth="1"/>
    <col min="19" max="19" width="10.26953125" bestFit="1" customWidth="1"/>
  </cols>
  <sheetData>
    <row r="1" spans="1:19">
      <c r="A1" s="1" t="s">
        <v>0</v>
      </c>
      <c r="B1" s="1" t="s">
        <v>1</v>
      </c>
      <c r="C1" s="15" t="s">
        <v>1133</v>
      </c>
      <c r="E1" s="3" t="s">
        <v>25</v>
      </c>
      <c r="F1" s="4" t="s">
        <v>24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12</v>
      </c>
      <c r="L1" s="4" t="s">
        <v>13</v>
      </c>
      <c r="M1" s="4" t="s">
        <v>14</v>
      </c>
      <c r="N1" s="4" t="s">
        <v>15</v>
      </c>
      <c r="O1" s="4" t="s">
        <v>16</v>
      </c>
      <c r="P1" s="4" t="s">
        <v>17</v>
      </c>
      <c r="Q1" s="4" t="s">
        <v>18</v>
      </c>
      <c r="R1" s="4" t="s">
        <v>20</v>
      </c>
      <c r="S1" s="4" t="s">
        <v>21</v>
      </c>
    </row>
    <row r="2" spans="1:19">
      <c r="A2" s="1" t="s">
        <v>23</v>
      </c>
      <c r="B2" s="1" t="s">
        <v>1126</v>
      </c>
      <c r="C2" s="14"/>
      <c r="E2" s="1" t="s">
        <v>23</v>
      </c>
      <c r="F2" s="2">
        <v>1</v>
      </c>
      <c r="G2" s="2">
        <v>0.14036299999999999</v>
      </c>
      <c r="H2" s="2">
        <v>0.10807899999999999</v>
      </c>
      <c r="I2" s="2">
        <v>0.13763300000000001</v>
      </c>
      <c r="J2" s="2">
        <v>0.102412</v>
      </c>
      <c r="K2" s="2">
        <v>0.10928499999999999</v>
      </c>
      <c r="L2" s="2">
        <v>9.3848000000000001E-2</v>
      </c>
      <c r="M2" s="2">
        <v>4.2940000000000001E-3</v>
      </c>
      <c r="N2" s="2">
        <v>8.5800000000000008E-3</v>
      </c>
      <c r="O2" s="2">
        <v>0.123567</v>
      </c>
      <c r="P2" s="2">
        <v>0.19727800000000001</v>
      </c>
      <c r="Q2" s="2">
        <v>-0.154776</v>
      </c>
      <c r="R2" s="2">
        <v>-3.5846000000000003E-2</v>
      </c>
      <c r="S2" s="2">
        <v>0.985904</v>
      </c>
    </row>
    <row r="3" spans="1:19">
      <c r="A3" s="1" t="s">
        <v>2</v>
      </c>
      <c r="B3" s="1" t="s">
        <v>1128</v>
      </c>
      <c r="C3" s="10"/>
      <c r="E3" s="1" t="s">
        <v>8</v>
      </c>
      <c r="F3" s="2">
        <v>0.14036299999999999</v>
      </c>
      <c r="G3" s="2">
        <v>1</v>
      </c>
      <c r="H3" s="2">
        <v>0.62062399999999995</v>
      </c>
      <c r="I3" s="2">
        <v>0.73013399999999995</v>
      </c>
      <c r="J3" s="2">
        <v>0.62961999999999996</v>
      </c>
      <c r="K3" s="2">
        <v>0.74112</v>
      </c>
      <c r="L3" s="2">
        <v>0.71743400000000002</v>
      </c>
      <c r="M3" s="2">
        <v>0.54766599999999999</v>
      </c>
      <c r="N3" s="2">
        <v>0.53506299999999996</v>
      </c>
      <c r="O3" s="2">
        <v>0.45811099999999999</v>
      </c>
      <c r="P3" s="2">
        <v>0.49646600000000002</v>
      </c>
      <c r="Q3" s="2">
        <v>-0.27479500000000001</v>
      </c>
      <c r="R3" s="2">
        <v>9.8461999999999994E-2</v>
      </c>
      <c r="S3" s="2">
        <v>8.4358000000000002E-2</v>
      </c>
    </row>
    <row r="4" spans="1:19">
      <c r="A4" s="1" t="s">
        <v>3</v>
      </c>
      <c r="B4" s="1" t="s">
        <v>1128</v>
      </c>
      <c r="C4" s="10"/>
      <c r="E4" s="1" t="s">
        <v>9</v>
      </c>
      <c r="F4" s="2">
        <v>0.10807899999999999</v>
      </c>
      <c r="G4" s="2">
        <v>0.62062399999999995</v>
      </c>
      <c r="H4" s="2">
        <v>1</v>
      </c>
      <c r="I4" s="2">
        <v>0.41061599999999998</v>
      </c>
      <c r="J4" s="2">
        <v>0.24237800000000001</v>
      </c>
      <c r="K4" s="2">
        <v>0.36597299999999999</v>
      </c>
      <c r="L4" s="2">
        <v>0.36697099999999999</v>
      </c>
      <c r="M4" s="2">
        <v>0.16075999999999999</v>
      </c>
      <c r="N4" s="2">
        <v>0.47836899999999999</v>
      </c>
      <c r="O4" s="2">
        <v>0.42774299999999998</v>
      </c>
      <c r="P4" s="2">
        <v>0.35921799999999998</v>
      </c>
      <c r="Q4" s="2">
        <v>-0.10821699999999999</v>
      </c>
      <c r="R4" s="2">
        <v>-5.9013999999999997E-2</v>
      </c>
      <c r="S4" s="2">
        <v>7.4065000000000006E-2</v>
      </c>
    </row>
    <row r="5" spans="1:19">
      <c r="A5" s="1" t="s">
        <v>4</v>
      </c>
      <c r="B5" s="1" t="s">
        <v>1128</v>
      </c>
      <c r="C5" s="10"/>
      <c r="E5" s="1" t="s">
        <v>10</v>
      </c>
      <c r="F5" s="2">
        <v>0.13763300000000001</v>
      </c>
      <c r="G5" s="2">
        <v>0.73013399999999995</v>
      </c>
      <c r="H5" s="2">
        <v>0.41061599999999998</v>
      </c>
      <c r="I5" s="2">
        <v>1</v>
      </c>
      <c r="J5" s="2">
        <v>0.46891500000000003</v>
      </c>
      <c r="K5" s="2">
        <v>0.36815399999999998</v>
      </c>
      <c r="L5" s="2">
        <v>0.26583600000000002</v>
      </c>
      <c r="M5" s="2">
        <v>0.35270299999999999</v>
      </c>
      <c r="N5" s="2">
        <v>0.42315999999999998</v>
      </c>
      <c r="O5" s="2">
        <v>0.38218299999999999</v>
      </c>
      <c r="P5" s="2">
        <v>0.33108799999999999</v>
      </c>
      <c r="Q5" s="2">
        <v>-0.25181100000000001</v>
      </c>
      <c r="R5" s="2">
        <v>0.19003500000000001</v>
      </c>
      <c r="S5" s="2">
        <v>0.10137500000000001</v>
      </c>
    </row>
    <row r="6" spans="1:19">
      <c r="A6" s="1" t="s">
        <v>5</v>
      </c>
      <c r="B6" s="1" t="s">
        <v>1128</v>
      </c>
      <c r="C6" s="10"/>
      <c r="E6" s="1" t="s">
        <v>11</v>
      </c>
      <c r="F6" s="2">
        <v>0.102412</v>
      </c>
      <c r="G6" s="2">
        <v>0.62961999999999996</v>
      </c>
      <c r="H6" s="2">
        <v>0.24237800000000001</v>
      </c>
      <c r="I6" s="2">
        <v>0.46891500000000003</v>
      </c>
      <c r="J6" s="2">
        <v>1</v>
      </c>
      <c r="K6" s="2">
        <v>0.24188200000000001</v>
      </c>
      <c r="L6" s="2">
        <v>0.52634800000000004</v>
      </c>
      <c r="M6" s="2">
        <v>7.9340000000000001E-3</v>
      </c>
      <c r="N6" s="2">
        <v>0.36193799999999998</v>
      </c>
      <c r="O6" s="2">
        <v>0.42406700000000003</v>
      </c>
      <c r="P6" s="2">
        <v>0.26523000000000002</v>
      </c>
      <c r="Q6" s="2">
        <v>-0.19150300000000001</v>
      </c>
      <c r="R6" s="2">
        <v>4.4706000000000003E-2</v>
      </c>
      <c r="S6" s="2">
        <v>5.7603000000000001E-2</v>
      </c>
    </row>
    <row r="7" spans="1:19">
      <c r="A7" s="1" t="s">
        <v>6</v>
      </c>
      <c r="B7" s="1" t="s">
        <v>1128</v>
      </c>
      <c r="C7" s="10"/>
      <c r="E7" s="1" t="s">
        <v>12</v>
      </c>
      <c r="F7" s="2">
        <v>0.10928499999999999</v>
      </c>
      <c r="G7" s="2">
        <v>0.74112</v>
      </c>
      <c r="H7" s="2">
        <v>0.36597299999999999</v>
      </c>
      <c r="I7" s="2">
        <v>0.36815399999999998</v>
      </c>
      <c r="J7" s="2">
        <v>0.24188200000000001</v>
      </c>
      <c r="K7" s="2">
        <v>1</v>
      </c>
      <c r="L7" s="2">
        <v>0.51149599999999995</v>
      </c>
      <c r="M7" s="2">
        <v>0.43898100000000001</v>
      </c>
      <c r="N7" s="2">
        <v>0.35300700000000002</v>
      </c>
      <c r="O7" s="2">
        <v>0.24521799999999999</v>
      </c>
      <c r="P7" s="2">
        <v>0.40447699999999998</v>
      </c>
      <c r="Q7" s="2">
        <v>-0.22892399999999999</v>
      </c>
      <c r="R7" s="2">
        <v>0.102876</v>
      </c>
      <c r="S7" s="2">
        <v>7.0146E-2</v>
      </c>
    </row>
    <row r="8" spans="1:19">
      <c r="A8" s="1" t="s">
        <v>7</v>
      </c>
      <c r="B8" s="1" t="s">
        <v>1128</v>
      </c>
      <c r="C8" s="10"/>
      <c r="E8" s="1" t="s">
        <v>13</v>
      </c>
      <c r="F8" s="2">
        <v>9.3848000000000001E-2</v>
      </c>
      <c r="G8" s="2">
        <v>0.71743400000000002</v>
      </c>
      <c r="H8" s="2">
        <v>0.36697099999999999</v>
      </c>
      <c r="I8" s="2">
        <v>0.26583600000000002</v>
      </c>
      <c r="J8" s="2">
        <v>0.52634800000000004</v>
      </c>
      <c r="K8" s="2">
        <v>0.51149599999999995</v>
      </c>
      <c r="L8" s="2">
        <v>1</v>
      </c>
      <c r="M8" s="2">
        <v>0.22597700000000001</v>
      </c>
      <c r="N8" s="2">
        <v>0.32832699999999998</v>
      </c>
      <c r="O8" s="2">
        <v>0.30652299999999999</v>
      </c>
      <c r="P8" s="2">
        <v>0.33540399999999998</v>
      </c>
      <c r="Q8" s="2">
        <v>-0.14971899999999999</v>
      </c>
      <c r="R8" s="2">
        <v>9.7029999999999998E-3</v>
      </c>
      <c r="S8" s="2">
        <v>4.8710999999999997E-2</v>
      </c>
    </row>
    <row r="9" spans="1:19">
      <c r="A9" s="1" t="s">
        <v>8</v>
      </c>
      <c r="B9" s="1" t="s">
        <v>1127</v>
      </c>
      <c r="C9" s="10"/>
      <c r="E9" s="1" t="s">
        <v>14</v>
      </c>
      <c r="F9" s="2">
        <v>4.2940000000000001E-3</v>
      </c>
      <c r="G9" s="2">
        <v>0.54766599999999999</v>
      </c>
      <c r="H9" s="2">
        <v>0.16075999999999999</v>
      </c>
      <c r="I9" s="2">
        <v>0.35270299999999999</v>
      </c>
      <c r="J9" s="2">
        <v>7.9340000000000001E-3</v>
      </c>
      <c r="K9" s="2">
        <v>0.43898100000000001</v>
      </c>
      <c r="L9" s="2">
        <v>0.22597700000000001</v>
      </c>
      <c r="M9" s="2">
        <v>1</v>
      </c>
      <c r="N9" s="2">
        <v>0.20220199999999999</v>
      </c>
      <c r="O9" s="2">
        <v>5.1383999999999999E-2</v>
      </c>
      <c r="P9" s="2">
        <v>0.28944700000000001</v>
      </c>
      <c r="Q9" s="2">
        <v>-0.148753</v>
      </c>
      <c r="R9" s="2">
        <v>5.6959999999999997E-2</v>
      </c>
      <c r="S9" s="2">
        <v>-1.9914000000000001E-2</v>
      </c>
    </row>
    <row r="10" spans="1:19">
      <c r="A10" s="1" t="s">
        <v>9</v>
      </c>
      <c r="B10" s="1" t="s">
        <v>1127</v>
      </c>
      <c r="C10" s="10"/>
      <c r="E10" s="1" t="s">
        <v>15</v>
      </c>
      <c r="F10" s="2">
        <v>8.5800000000000008E-3</v>
      </c>
      <c r="G10" s="2">
        <v>0.53506299999999996</v>
      </c>
      <c r="H10" s="2">
        <v>0.47836899999999999</v>
      </c>
      <c r="I10" s="2">
        <v>0.42315999999999998</v>
      </c>
      <c r="J10" s="2">
        <v>0.36193799999999998</v>
      </c>
      <c r="K10" s="2">
        <v>0.35300700000000002</v>
      </c>
      <c r="L10" s="2">
        <v>0.32832699999999998</v>
      </c>
      <c r="M10" s="2">
        <v>0.20220199999999999</v>
      </c>
      <c r="N10" s="2">
        <v>1</v>
      </c>
      <c r="O10" s="2">
        <v>0.62655099999999997</v>
      </c>
      <c r="P10" s="2">
        <v>0.38145499999999999</v>
      </c>
      <c r="Q10" s="2">
        <v>-0.34339399999999998</v>
      </c>
      <c r="R10" s="2">
        <v>4.0892999999999999E-2</v>
      </c>
      <c r="S10" s="2">
        <v>-2.5524999999999999E-2</v>
      </c>
    </row>
    <row r="11" spans="1:19">
      <c r="A11" s="1" t="s">
        <v>10</v>
      </c>
      <c r="B11" s="1" t="s">
        <v>1127</v>
      </c>
      <c r="C11" s="10"/>
      <c r="E11" s="1" t="s">
        <v>16</v>
      </c>
      <c r="F11" s="2">
        <v>0.123567</v>
      </c>
      <c r="G11" s="2">
        <v>0.45811099999999999</v>
      </c>
      <c r="H11" s="2">
        <v>0.42774299999999998</v>
      </c>
      <c r="I11" s="2">
        <v>0.38218299999999999</v>
      </c>
      <c r="J11" s="2">
        <v>0.42406700000000003</v>
      </c>
      <c r="K11" s="2">
        <v>0.24521799999999999</v>
      </c>
      <c r="L11" s="2">
        <v>0.30652299999999999</v>
      </c>
      <c r="M11" s="2">
        <v>5.1383999999999999E-2</v>
      </c>
      <c r="N11" s="2">
        <v>0.62655099999999997</v>
      </c>
      <c r="O11" s="2">
        <v>1</v>
      </c>
      <c r="P11" s="2">
        <v>0.44328600000000001</v>
      </c>
      <c r="Q11" s="2">
        <v>-0.40583999999999998</v>
      </c>
      <c r="R11" s="2">
        <v>4.7130999999999999E-2</v>
      </c>
      <c r="S11" s="2">
        <v>8.5766999999999996E-2</v>
      </c>
    </row>
    <row r="12" spans="1:19">
      <c r="A12" s="1" t="s">
        <v>11</v>
      </c>
      <c r="B12" s="1" t="s">
        <v>1127</v>
      </c>
      <c r="C12" s="10"/>
      <c r="E12" s="1" t="s">
        <v>17</v>
      </c>
      <c r="F12" s="2">
        <v>0.19727800000000001</v>
      </c>
      <c r="G12" s="2">
        <v>0.49646600000000002</v>
      </c>
      <c r="H12" s="2">
        <v>0.35921799999999998</v>
      </c>
      <c r="I12" s="2">
        <v>0.33108799999999999</v>
      </c>
      <c r="J12" s="2">
        <v>0.26523000000000002</v>
      </c>
      <c r="K12" s="2">
        <v>0.40447699999999998</v>
      </c>
      <c r="L12" s="2">
        <v>0.33540399999999998</v>
      </c>
      <c r="M12" s="2">
        <v>0.28944700000000001</v>
      </c>
      <c r="N12" s="2">
        <v>0.38145499999999999</v>
      </c>
      <c r="O12" s="2">
        <v>0.44328600000000001</v>
      </c>
      <c r="P12" s="2">
        <v>1</v>
      </c>
      <c r="Q12" s="2">
        <v>-0.52455099999999999</v>
      </c>
      <c r="R12" s="2">
        <v>0.115968</v>
      </c>
      <c r="S12" s="2">
        <v>0.128941</v>
      </c>
    </row>
    <row r="13" spans="1:19">
      <c r="A13" s="1" t="s">
        <v>12</v>
      </c>
      <c r="B13" s="1" t="s">
        <v>1127</v>
      </c>
      <c r="C13" s="10"/>
      <c r="E13" s="1" t="s">
        <v>18</v>
      </c>
      <c r="F13" s="2">
        <v>-0.154776</v>
      </c>
      <c r="G13" s="2">
        <v>-0.27479500000000001</v>
      </c>
      <c r="H13" s="2">
        <v>-0.10821699999999999</v>
      </c>
      <c r="I13" s="2">
        <v>-0.25181100000000001</v>
      </c>
      <c r="J13" s="2">
        <v>-0.19150300000000001</v>
      </c>
      <c r="K13" s="2">
        <v>-0.22892399999999999</v>
      </c>
      <c r="L13" s="2">
        <v>-0.14971899999999999</v>
      </c>
      <c r="M13" s="2">
        <v>-0.148753</v>
      </c>
      <c r="N13" s="2">
        <v>-0.34339399999999998</v>
      </c>
      <c r="O13" s="2">
        <v>-0.40583999999999998</v>
      </c>
      <c r="P13" s="2">
        <v>-0.52455099999999999</v>
      </c>
      <c r="Q13" s="2">
        <v>1</v>
      </c>
      <c r="R13" s="2">
        <v>-5.9802000000000001E-2</v>
      </c>
      <c r="S13" s="2">
        <v>-0.11597399999999999</v>
      </c>
    </row>
    <row r="14" spans="1:19">
      <c r="A14" s="1" t="s">
        <v>13</v>
      </c>
      <c r="B14" s="1" t="s">
        <v>1127</v>
      </c>
      <c r="C14" s="10"/>
      <c r="E14" s="1" t="s">
        <v>20</v>
      </c>
      <c r="F14" s="2">
        <v>-3.5846000000000003E-2</v>
      </c>
      <c r="G14" s="2">
        <v>9.8461999999999994E-2</v>
      </c>
      <c r="H14" s="2">
        <v>-5.9013999999999997E-2</v>
      </c>
      <c r="I14" s="2">
        <v>0.19003500000000001</v>
      </c>
      <c r="J14" s="2">
        <v>4.4706000000000003E-2</v>
      </c>
      <c r="K14" s="2">
        <v>0.102876</v>
      </c>
      <c r="L14" s="2">
        <v>9.7029999999999998E-3</v>
      </c>
      <c r="M14" s="2">
        <v>5.6959999999999997E-2</v>
      </c>
      <c r="N14" s="2">
        <v>4.0892999999999999E-2</v>
      </c>
      <c r="O14" s="2">
        <v>4.7130999999999999E-2</v>
      </c>
      <c r="P14" s="2">
        <v>0.115968</v>
      </c>
      <c r="Q14" s="2">
        <v>-5.9802000000000001E-2</v>
      </c>
      <c r="R14" s="2">
        <v>1</v>
      </c>
      <c r="S14" s="2">
        <v>-1.4874999999999999E-2</v>
      </c>
    </row>
    <row r="15" spans="1:19">
      <c r="A15" s="1" t="s">
        <v>14</v>
      </c>
      <c r="B15" s="1" t="s">
        <v>1127</v>
      </c>
      <c r="C15" s="10"/>
      <c r="E15" s="1" t="s">
        <v>21</v>
      </c>
      <c r="F15" s="2">
        <v>0.985904</v>
      </c>
      <c r="G15" s="2">
        <v>8.4358000000000002E-2</v>
      </c>
      <c r="H15" s="2">
        <v>7.4065000000000006E-2</v>
      </c>
      <c r="I15" s="2">
        <v>0.10137500000000001</v>
      </c>
      <c r="J15" s="2">
        <v>5.7603000000000001E-2</v>
      </c>
      <c r="K15" s="2">
        <v>7.0146E-2</v>
      </c>
      <c r="L15" s="2">
        <v>4.8710999999999997E-2</v>
      </c>
      <c r="M15" s="2">
        <v>-1.9914000000000001E-2</v>
      </c>
      <c r="N15" s="2">
        <v>-2.5524999999999999E-2</v>
      </c>
      <c r="O15" s="2">
        <v>8.5766999999999996E-2</v>
      </c>
      <c r="P15" s="2">
        <v>0.128941</v>
      </c>
      <c r="Q15" s="2">
        <v>-0.11597399999999999</v>
      </c>
      <c r="R15" s="2">
        <v>-1.4874999999999999E-2</v>
      </c>
      <c r="S15" s="2">
        <v>1</v>
      </c>
    </row>
    <row r="16" spans="1:19">
      <c r="A16" s="1" t="s">
        <v>15</v>
      </c>
      <c r="B16" s="1" t="s">
        <v>1129</v>
      </c>
      <c r="C16" s="10"/>
    </row>
    <row r="17" spans="1:19">
      <c r="A17" s="1" t="s">
        <v>16</v>
      </c>
      <c r="B17" s="1" t="s">
        <v>1129</v>
      </c>
      <c r="C17" s="10"/>
    </row>
    <row r="18" spans="1:19">
      <c r="A18" s="1" t="s">
        <v>17</v>
      </c>
      <c r="B18" s="1" t="s">
        <v>1130</v>
      </c>
      <c r="C18" s="10"/>
    </row>
    <row r="19" spans="1:19">
      <c r="A19" s="1" t="s">
        <v>18</v>
      </c>
      <c r="B19" s="1" t="s">
        <v>1127</v>
      </c>
      <c r="C19" s="10"/>
    </row>
    <row r="20" spans="1:19">
      <c r="A20" s="1" t="s">
        <v>19</v>
      </c>
      <c r="B20" s="1" t="s">
        <v>1131</v>
      </c>
      <c r="C20" s="10"/>
      <c r="E20" s="6" t="s">
        <v>1134</v>
      </c>
      <c r="F20" s="4" t="s">
        <v>24</v>
      </c>
      <c r="G20" s="4" t="s">
        <v>8</v>
      </c>
      <c r="H20" s="4" t="s">
        <v>9</v>
      </c>
      <c r="I20" s="4" t="s">
        <v>10</v>
      </c>
      <c r="J20" s="4" t="s">
        <v>11</v>
      </c>
      <c r="K20" s="4" t="s">
        <v>12</v>
      </c>
      <c r="L20" s="4" t="s">
        <v>13</v>
      </c>
      <c r="M20" s="4" t="s">
        <v>14</v>
      </c>
      <c r="N20" s="4" t="s">
        <v>15</v>
      </c>
      <c r="O20" s="4" t="s">
        <v>16</v>
      </c>
      <c r="P20" s="4" t="s">
        <v>17</v>
      </c>
      <c r="Q20" s="4" t="s">
        <v>18</v>
      </c>
      <c r="R20" s="4" t="s">
        <v>20</v>
      </c>
      <c r="S20" s="4" t="s">
        <v>21</v>
      </c>
    </row>
    <row r="21" spans="1:19">
      <c r="A21" s="1" t="s">
        <v>20</v>
      </c>
      <c r="B21" s="1" t="s">
        <v>1132</v>
      </c>
      <c r="C21" s="10"/>
      <c r="E21" s="4" t="s">
        <v>26</v>
      </c>
      <c r="F21" s="2">
        <v>801</v>
      </c>
      <c r="G21" s="2">
        <v>801</v>
      </c>
      <c r="H21" s="2">
        <v>801</v>
      </c>
      <c r="I21" s="2">
        <v>801</v>
      </c>
      <c r="J21" s="2">
        <v>801</v>
      </c>
      <c r="K21" s="2">
        <v>801</v>
      </c>
      <c r="L21" s="2">
        <v>801</v>
      </c>
      <c r="M21" s="2">
        <v>801</v>
      </c>
      <c r="N21" s="2">
        <v>781</v>
      </c>
      <c r="O21" s="2">
        <v>781</v>
      </c>
      <c r="P21" s="2">
        <v>801</v>
      </c>
      <c r="Q21" s="2">
        <v>801</v>
      </c>
      <c r="R21" s="2">
        <v>703</v>
      </c>
      <c r="S21" s="2">
        <v>801</v>
      </c>
    </row>
    <row r="22" spans="1:19">
      <c r="A22" s="1" t="s">
        <v>21</v>
      </c>
      <c r="B22" s="1" t="s">
        <v>1126</v>
      </c>
      <c r="C22" s="10"/>
      <c r="E22" s="4" t="s">
        <v>27</v>
      </c>
      <c r="F22" s="2">
        <v>401</v>
      </c>
      <c r="G22" s="2">
        <v>428.37702899999999</v>
      </c>
      <c r="H22" s="2">
        <v>68.958800999999994</v>
      </c>
      <c r="I22" s="2">
        <v>77.857678000000007</v>
      </c>
      <c r="J22" s="2">
        <v>73.008739000000006</v>
      </c>
      <c r="K22" s="2">
        <v>71.305868000000004</v>
      </c>
      <c r="L22" s="2">
        <v>70.911360999999999</v>
      </c>
      <c r="M22" s="2">
        <v>66.334581999999997</v>
      </c>
      <c r="N22" s="2">
        <v>1.1638919999999999</v>
      </c>
      <c r="O22" s="2">
        <v>61.378104999999998</v>
      </c>
      <c r="P22" s="2">
        <v>7191.0112360000003</v>
      </c>
      <c r="Q22" s="2">
        <v>65.362047000000004</v>
      </c>
      <c r="R22" s="2">
        <v>55.155760999999998</v>
      </c>
      <c r="S22" s="2">
        <v>3.6903869999999999</v>
      </c>
    </row>
    <row r="23" spans="1:19">
      <c r="A23" s="1" t="s">
        <v>22</v>
      </c>
      <c r="B23" s="1" t="s">
        <v>1126</v>
      </c>
      <c r="C23" s="10"/>
      <c r="E23" s="4" t="s">
        <v>28</v>
      </c>
      <c r="F23" s="2">
        <v>231.373075</v>
      </c>
      <c r="G23" s="2">
        <v>119.203577</v>
      </c>
      <c r="H23" s="2">
        <v>26.576015000000002</v>
      </c>
      <c r="I23" s="2">
        <v>32.158819999999999</v>
      </c>
      <c r="J23" s="2">
        <v>30.769158999999998</v>
      </c>
      <c r="K23" s="2">
        <v>32.353825999999998</v>
      </c>
      <c r="L23" s="2">
        <v>27.942501</v>
      </c>
      <c r="M23" s="2">
        <v>28.907661999999998</v>
      </c>
      <c r="N23" s="2">
        <v>1.0803259999999999</v>
      </c>
      <c r="O23" s="2">
        <v>109.354766</v>
      </c>
      <c r="P23" s="2">
        <v>6558.2204220000003</v>
      </c>
      <c r="Q23" s="2">
        <v>19.598948</v>
      </c>
      <c r="R23" s="2">
        <v>20.261623</v>
      </c>
      <c r="S23" s="2">
        <v>1.93042</v>
      </c>
    </row>
    <row r="24" spans="1:19">
      <c r="C24" s="10"/>
      <c r="E24" s="4" t="s">
        <v>29</v>
      </c>
      <c r="F24" s="2">
        <v>1</v>
      </c>
      <c r="G24" s="2">
        <v>180</v>
      </c>
      <c r="H24" s="2">
        <v>1</v>
      </c>
      <c r="I24" s="2">
        <v>5</v>
      </c>
      <c r="J24" s="2">
        <v>5</v>
      </c>
      <c r="K24" s="2">
        <v>10</v>
      </c>
      <c r="L24" s="2">
        <v>20</v>
      </c>
      <c r="M24" s="2">
        <v>5</v>
      </c>
      <c r="N24" s="2">
        <v>0.1</v>
      </c>
      <c r="O24" s="2">
        <v>0.1</v>
      </c>
      <c r="P24" s="2">
        <v>1280</v>
      </c>
      <c r="Q24" s="2">
        <v>0</v>
      </c>
      <c r="R24" s="2">
        <v>0</v>
      </c>
      <c r="S24" s="2">
        <v>1</v>
      </c>
    </row>
    <row r="25" spans="1:19">
      <c r="E25" s="5">
        <v>0.25</v>
      </c>
      <c r="F25" s="2">
        <v>201</v>
      </c>
      <c r="G25" s="2">
        <v>320</v>
      </c>
      <c r="H25" s="2">
        <v>50</v>
      </c>
      <c r="I25" s="2">
        <v>55</v>
      </c>
      <c r="J25" s="2">
        <v>50</v>
      </c>
      <c r="K25" s="2">
        <v>45</v>
      </c>
      <c r="L25" s="2">
        <v>50</v>
      </c>
      <c r="M25" s="2">
        <v>45</v>
      </c>
      <c r="N25" s="2">
        <v>0.6</v>
      </c>
      <c r="O25" s="2">
        <v>9</v>
      </c>
      <c r="P25" s="2">
        <v>5120</v>
      </c>
      <c r="Q25" s="2">
        <v>70</v>
      </c>
      <c r="R25" s="2">
        <v>50</v>
      </c>
      <c r="S25" s="2">
        <v>2</v>
      </c>
    </row>
    <row r="26" spans="1:19">
      <c r="E26" s="5">
        <v>0.5</v>
      </c>
      <c r="F26" s="2">
        <v>401</v>
      </c>
      <c r="G26" s="2">
        <v>435</v>
      </c>
      <c r="H26" s="2">
        <v>65</v>
      </c>
      <c r="I26" s="2">
        <v>75</v>
      </c>
      <c r="J26" s="2">
        <v>70</v>
      </c>
      <c r="K26" s="2">
        <v>65</v>
      </c>
      <c r="L26" s="2">
        <v>66</v>
      </c>
      <c r="M26" s="2">
        <v>65</v>
      </c>
      <c r="N26" s="2">
        <v>1</v>
      </c>
      <c r="O26" s="2">
        <v>27.3</v>
      </c>
      <c r="P26" s="2">
        <v>5120</v>
      </c>
      <c r="Q26" s="2">
        <v>70</v>
      </c>
      <c r="R26" s="2">
        <v>50</v>
      </c>
      <c r="S26" s="2">
        <v>4</v>
      </c>
    </row>
    <row r="27" spans="1:19">
      <c r="E27" s="5">
        <v>0.75</v>
      </c>
      <c r="F27" s="2">
        <v>601</v>
      </c>
      <c r="G27" s="2">
        <v>505</v>
      </c>
      <c r="H27" s="2">
        <v>80</v>
      </c>
      <c r="I27" s="2">
        <v>100</v>
      </c>
      <c r="J27" s="2">
        <v>90</v>
      </c>
      <c r="K27" s="2">
        <v>91</v>
      </c>
      <c r="L27" s="2">
        <v>90</v>
      </c>
      <c r="M27" s="2">
        <v>85</v>
      </c>
      <c r="N27" s="2">
        <v>1.5</v>
      </c>
      <c r="O27" s="2">
        <v>64.8</v>
      </c>
      <c r="P27" s="2">
        <v>6400</v>
      </c>
      <c r="Q27" s="2">
        <v>70</v>
      </c>
      <c r="R27" s="2">
        <v>50</v>
      </c>
      <c r="S27" s="2">
        <v>5</v>
      </c>
    </row>
    <row r="28" spans="1:19">
      <c r="E28" s="4" t="s">
        <v>30</v>
      </c>
      <c r="F28" s="2">
        <v>801</v>
      </c>
      <c r="G28" s="2">
        <v>780</v>
      </c>
      <c r="H28" s="2">
        <v>255</v>
      </c>
      <c r="I28" s="2">
        <v>185</v>
      </c>
      <c r="J28" s="2">
        <v>230</v>
      </c>
      <c r="K28" s="2">
        <v>194</v>
      </c>
      <c r="L28" s="2">
        <v>230</v>
      </c>
      <c r="M28" s="2">
        <v>180</v>
      </c>
      <c r="N28" s="2">
        <v>14.5</v>
      </c>
      <c r="O28" s="2">
        <v>999.9</v>
      </c>
      <c r="P28" s="2">
        <v>30720</v>
      </c>
      <c r="Q28" s="2">
        <v>140</v>
      </c>
      <c r="R28" s="2">
        <v>100</v>
      </c>
      <c r="S28" s="2">
        <v>7</v>
      </c>
    </row>
    <row r="30" spans="1:19">
      <c r="A30" s="8" t="s">
        <v>33</v>
      </c>
      <c r="B30" s="1" t="s">
        <v>31</v>
      </c>
      <c r="C30" s="1" t="s">
        <v>52</v>
      </c>
      <c r="D30" s="1" t="s">
        <v>32</v>
      </c>
      <c r="E30" s="13" t="s">
        <v>53</v>
      </c>
      <c r="F30" s="1" t="s">
        <v>31</v>
      </c>
      <c r="G30" s="1" t="s">
        <v>52</v>
      </c>
      <c r="H30" s="1" t="s">
        <v>32</v>
      </c>
    </row>
    <row r="31" spans="1:19">
      <c r="B31" s="7" t="s">
        <v>34</v>
      </c>
      <c r="C31" s="1">
        <v>72</v>
      </c>
      <c r="D31" s="12">
        <f>72/801</f>
        <v>8.98876404494382E-2</v>
      </c>
      <c r="F31" s="7" t="s">
        <v>34</v>
      </c>
      <c r="G31" s="1">
        <v>5</v>
      </c>
      <c r="H31" s="12">
        <f>5/801</f>
        <v>6.2421972534332081E-3</v>
      </c>
    </row>
    <row r="32" spans="1:19">
      <c r="B32" s="7" t="s">
        <v>35</v>
      </c>
      <c r="C32" s="1">
        <v>29</v>
      </c>
      <c r="D32" s="12">
        <f>29/801</f>
        <v>3.6204744069912607E-2</v>
      </c>
      <c r="F32" s="7" t="s">
        <v>35</v>
      </c>
      <c r="G32" s="1">
        <v>21</v>
      </c>
      <c r="H32" s="12">
        <f>21/801</f>
        <v>2.6217228464419477E-2</v>
      </c>
    </row>
    <row r="33" spans="2:8">
      <c r="B33" s="7" t="s">
        <v>36</v>
      </c>
      <c r="C33" s="1">
        <v>27</v>
      </c>
      <c r="D33" s="12">
        <f>27/801</f>
        <v>3.3707865168539325E-2</v>
      </c>
      <c r="F33" s="7" t="s">
        <v>36</v>
      </c>
      <c r="G33" s="1">
        <v>17</v>
      </c>
      <c r="H33" s="12">
        <f>17/801</f>
        <v>2.1223470661672909E-2</v>
      </c>
    </row>
    <row r="34" spans="2:8">
      <c r="B34" s="7" t="s">
        <v>37</v>
      </c>
      <c r="C34" s="1">
        <v>39</v>
      </c>
      <c r="D34" s="12">
        <f>39/801</f>
        <v>4.8689138576779027E-2</v>
      </c>
      <c r="F34" s="7" t="s">
        <v>37</v>
      </c>
      <c r="G34" s="1">
        <v>9</v>
      </c>
      <c r="H34" s="12">
        <f>9/801</f>
        <v>1.1235955056179775E-2</v>
      </c>
    </row>
    <row r="35" spans="2:8">
      <c r="B35" s="7" t="s">
        <v>38</v>
      </c>
      <c r="C35" s="1">
        <v>18</v>
      </c>
      <c r="D35" s="12">
        <f>18/801</f>
        <v>2.247191011235955E-2</v>
      </c>
      <c r="F35" s="7" t="s">
        <v>38</v>
      </c>
      <c r="G35" s="1">
        <v>29</v>
      </c>
      <c r="H35" s="12">
        <f>29/801</f>
        <v>3.6204744069912607E-2</v>
      </c>
    </row>
    <row r="36" spans="2:8">
      <c r="B36" s="7" t="s">
        <v>39</v>
      </c>
      <c r="C36" s="1">
        <v>28</v>
      </c>
      <c r="D36" s="12">
        <f>28/801</f>
        <v>3.495630461922597E-2</v>
      </c>
      <c r="F36" s="7" t="s">
        <v>39</v>
      </c>
      <c r="G36" s="1">
        <v>25</v>
      </c>
      <c r="H36" s="12">
        <f>25/801</f>
        <v>3.1210986267166042E-2</v>
      </c>
    </row>
    <row r="37" spans="2:8">
      <c r="B37" s="7" t="s">
        <v>40</v>
      </c>
      <c r="C37" s="1">
        <v>52</v>
      </c>
      <c r="D37" s="12">
        <f>52/801</f>
        <v>6.4918851435705374E-2</v>
      </c>
      <c r="F37" s="7" t="s">
        <v>40</v>
      </c>
      <c r="G37" s="1">
        <v>13</v>
      </c>
      <c r="H37" s="12">
        <f>13/801</f>
        <v>1.6229712858926344E-2</v>
      </c>
    </row>
    <row r="38" spans="2:8">
      <c r="B38" s="7" t="s">
        <v>41</v>
      </c>
      <c r="C38" s="1">
        <v>3</v>
      </c>
      <c r="D38" s="12">
        <f>3/801</f>
        <v>3.7453183520599251E-3</v>
      </c>
      <c r="F38" s="7" t="s">
        <v>41</v>
      </c>
      <c r="G38" s="1">
        <v>95</v>
      </c>
      <c r="H38" s="12">
        <f>95/801</f>
        <v>0.11860174781523096</v>
      </c>
    </row>
    <row r="39" spans="2:8">
      <c r="B39" s="7" t="s">
        <v>42</v>
      </c>
      <c r="C39" s="1">
        <v>27</v>
      </c>
      <c r="D39" s="12">
        <f>27/801</f>
        <v>3.3707865168539325E-2</v>
      </c>
      <c r="F39" s="7" t="s">
        <v>42</v>
      </c>
      <c r="G39" s="1">
        <v>14</v>
      </c>
      <c r="H39" s="12">
        <f>14/801</f>
        <v>1.7478152309612985E-2</v>
      </c>
    </row>
    <row r="40" spans="2:8">
      <c r="B40" s="7" t="s">
        <v>43</v>
      </c>
      <c r="C40" s="1">
        <v>78</v>
      </c>
      <c r="D40" s="12">
        <f>78/801</f>
        <v>9.7378277153558054E-2</v>
      </c>
      <c r="F40" s="7" t="s">
        <v>43</v>
      </c>
      <c r="G40" s="1">
        <v>20</v>
      </c>
      <c r="H40" s="12">
        <f>20/801</f>
        <v>2.4968789013732832E-2</v>
      </c>
    </row>
    <row r="41" spans="2:8">
      <c r="B41" s="7" t="s">
        <v>44</v>
      </c>
      <c r="C41" s="1">
        <v>32</v>
      </c>
      <c r="D41" s="12">
        <f>32/801</f>
        <v>3.9950062421972535E-2</v>
      </c>
      <c r="F41" s="7" t="s">
        <v>44</v>
      </c>
      <c r="G41" s="1">
        <v>34</v>
      </c>
      <c r="H41" s="12">
        <f>34/801</f>
        <v>4.2446941323345817E-2</v>
      </c>
    </row>
    <row r="42" spans="2:8">
      <c r="B42" s="7" t="s">
        <v>45</v>
      </c>
      <c r="C42" s="1">
        <v>23</v>
      </c>
      <c r="D42" s="12">
        <f>23/801</f>
        <v>2.871410736579276E-2</v>
      </c>
      <c r="F42" s="7" t="s">
        <v>45</v>
      </c>
      <c r="G42" s="1">
        <v>15</v>
      </c>
      <c r="H42" s="12">
        <f>15/801</f>
        <v>1.8726591760299626E-2</v>
      </c>
    </row>
    <row r="43" spans="2:8">
      <c r="B43" s="7" t="s">
        <v>46</v>
      </c>
      <c r="C43" s="1">
        <v>105</v>
      </c>
      <c r="D43" s="12">
        <f>105/801</f>
        <v>0.13108614232209737</v>
      </c>
      <c r="F43" s="7" t="s">
        <v>46</v>
      </c>
      <c r="G43" s="1">
        <v>4</v>
      </c>
      <c r="H43" s="12">
        <f>4/801</f>
        <v>4.9937578027465668E-3</v>
      </c>
    </row>
    <row r="44" spans="2:8">
      <c r="B44" s="7" t="s">
        <v>47</v>
      </c>
      <c r="C44" s="1">
        <v>32</v>
      </c>
      <c r="D44" s="12">
        <f>32/801</f>
        <v>3.9950062421972535E-2</v>
      </c>
      <c r="F44" s="7" t="s">
        <v>47</v>
      </c>
      <c r="G44" s="1">
        <v>34</v>
      </c>
      <c r="H44" s="12">
        <f>34/801</f>
        <v>4.2446941323345817E-2</v>
      </c>
    </row>
    <row r="45" spans="2:8">
      <c r="B45" s="7" t="s">
        <v>48</v>
      </c>
      <c r="C45" s="1">
        <v>53</v>
      </c>
      <c r="D45" s="12">
        <f>53/801</f>
        <v>6.6167290886392005E-2</v>
      </c>
      <c r="F45" s="7" t="s">
        <v>48</v>
      </c>
      <c r="G45" s="1">
        <v>29</v>
      </c>
      <c r="H45" s="12">
        <f>29/801</f>
        <v>3.6204744069912607E-2</v>
      </c>
    </row>
    <row r="46" spans="2:8">
      <c r="B46" s="7" t="s">
        <v>49</v>
      </c>
      <c r="C46" s="1">
        <v>45</v>
      </c>
      <c r="D46" s="12">
        <f>45/801</f>
        <v>5.6179775280898875E-2</v>
      </c>
      <c r="F46" s="7" t="s">
        <v>49</v>
      </c>
      <c r="G46" s="1">
        <v>14</v>
      </c>
      <c r="H46" s="12">
        <f>14/801</f>
        <v>1.7478152309612985E-2</v>
      </c>
    </row>
    <row r="47" spans="2:8">
      <c r="B47" s="7" t="s">
        <v>50</v>
      </c>
      <c r="C47" s="1">
        <v>24</v>
      </c>
      <c r="D47" s="12">
        <f>24/801</f>
        <v>2.9962546816479401E-2</v>
      </c>
      <c r="F47" s="7" t="s">
        <v>50</v>
      </c>
      <c r="G47" s="1">
        <v>22</v>
      </c>
      <c r="H47" s="12">
        <f>22/801</f>
        <v>2.7465667915106119E-2</v>
      </c>
    </row>
    <row r="48" spans="2:8">
      <c r="B48" s="7" t="s">
        <v>51</v>
      </c>
      <c r="C48" s="1">
        <v>114</v>
      </c>
      <c r="D48" s="12">
        <f>114/801</f>
        <v>0.14232209737827714</v>
      </c>
      <c r="F48" s="7" t="s">
        <v>51</v>
      </c>
      <c r="G48" s="1">
        <v>17</v>
      </c>
      <c r="H48" s="12">
        <f>17/801</f>
        <v>2.1223470661672909E-2</v>
      </c>
    </row>
    <row r="49" spans="1:4">
      <c r="B49" s="9"/>
      <c r="C49" s="10"/>
      <c r="D49" s="11"/>
    </row>
    <row r="50" spans="1:4">
      <c r="B50" s="9"/>
      <c r="C50" s="10"/>
      <c r="D50" s="11"/>
    </row>
    <row r="51" spans="1:4">
      <c r="A51" s="10"/>
      <c r="B51" s="9"/>
      <c r="C51" s="10"/>
      <c r="D51" s="11"/>
    </row>
    <row r="52" spans="1:4">
      <c r="A52" s="10"/>
      <c r="B52" s="9"/>
      <c r="C52" s="10"/>
      <c r="D52" s="11"/>
    </row>
    <row r="53" spans="1:4">
      <c r="B53" s="10"/>
      <c r="C53" s="10"/>
      <c r="D53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34F8C-B134-425C-95B3-C454FB8E46BC}">
  <dimension ref="A1:J589"/>
  <sheetViews>
    <sheetView topLeftCell="B1" workbookViewId="0">
      <selection activeCell="F3" sqref="F3"/>
    </sheetView>
  </sheetViews>
  <sheetFormatPr defaultRowHeight="14.5"/>
  <cols>
    <col min="1" max="1" width="19.36328125" bestFit="1" customWidth="1"/>
    <col min="2" max="2" width="20.7265625" bestFit="1" customWidth="1"/>
    <col min="3" max="3" width="9.1796875" bestFit="1" customWidth="1"/>
    <col min="4" max="4" width="9.90625" bestFit="1" customWidth="1"/>
    <col min="5" max="5" width="20.453125" bestFit="1" customWidth="1"/>
    <col min="6" max="6" width="7.54296875" customWidth="1"/>
    <col min="7" max="7" width="70.453125" bestFit="1" customWidth="1"/>
    <col min="8" max="8" width="9.1796875" bestFit="1" customWidth="1"/>
    <col min="9" max="9" width="12.36328125" bestFit="1" customWidth="1"/>
    <col min="10" max="10" width="15.08984375" bestFit="1" customWidth="1"/>
  </cols>
  <sheetData>
    <row r="1" spans="1:10">
      <c r="A1" s="8" t="s">
        <v>54</v>
      </c>
      <c r="B1" s="1" t="s">
        <v>31</v>
      </c>
      <c r="C1" s="1" t="s">
        <v>52</v>
      </c>
      <c r="D1" s="1" t="s">
        <v>32</v>
      </c>
      <c r="E1" s="8" t="s">
        <v>1135</v>
      </c>
      <c r="F1" s="8"/>
      <c r="G1" s="1" t="s">
        <v>31</v>
      </c>
      <c r="H1" s="1" t="s">
        <v>52</v>
      </c>
      <c r="I1" s="1" t="s">
        <v>32</v>
      </c>
      <c r="J1" s="8" t="s">
        <v>643</v>
      </c>
    </row>
    <row r="2" spans="1:10">
      <c r="B2" s="7" t="s">
        <v>55</v>
      </c>
      <c r="C2" s="1">
        <v>1</v>
      </c>
      <c r="D2" s="12">
        <f>C2/801</f>
        <v>1.2484394506866417E-3</v>
      </c>
      <c r="G2" s="7" t="s">
        <v>644</v>
      </c>
      <c r="H2" s="1">
        <v>1</v>
      </c>
      <c r="I2" s="12">
        <f>H2/801</f>
        <v>1.2484394506866417E-3</v>
      </c>
    </row>
    <row r="3" spans="1:10">
      <c r="B3" s="7" t="s">
        <v>56</v>
      </c>
      <c r="C3" s="1">
        <v>1</v>
      </c>
      <c r="D3" s="12">
        <f t="shared" ref="D3:D66" si="0">C3/801</f>
        <v>1.2484394506866417E-3</v>
      </c>
      <c r="G3" s="7" t="s">
        <v>645</v>
      </c>
      <c r="H3" s="1">
        <v>2</v>
      </c>
      <c r="I3" s="12">
        <f t="shared" ref="I3:I257" si="1">H3/801</f>
        <v>2.4968789013732834E-3</v>
      </c>
    </row>
    <row r="4" spans="1:10">
      <c r="B4" s="7" t="s">
        <v>57</v>
      </c>
      <c r="C4" s="1">
        <v>1</v>
      </c>
      <c r="D4" s="12">
        <f t="shared" si="0"/>
        <v>1.2484394506866417E-3</v>
      </c>
      <c r="G4" s="7" t="s">
        <v>646</v>
      </c>
      <c r="H4" s="1">
        <v>1</v>
      </c>
      <c r="I4" s="12">
        <f t="shared" si="1"/>
        <v>1.2484394506866417E-3</v>
      </c>
    </row>
    <row r="5" spans="1:10">
      <c r="B5" s="7" t="s">
        <v>58</v>
      </c>
      <c r="C5" s="1">
        <v>1</v>
      </c>
      <c r="D5" s="12">
        <f t="shared" si="0"/>
        <v>1.2484394506866417E-3</v>
      </c>
      <c r="G5" s="7" t="s">
        <v>647</v>
      </c>
      <c r="H5" s="1">
        <v>2</v>
      </c>
      <c r="I5" s="12">
        <f t="shared" si="1"/>
        <v>2.4968789013732834E-3</v>
      </c>
    </row>
    <row r="6" spans="1:10">
      <c r="B6" s="7" t="s">
        <v>59</v>
      </c>
      <c r="C6" s="1">
        <v>1</v>
      </c>
      <c r="D6" s="12">
        <f t="shared" si="0"/>
        <v>1.2484394506866417E-3</v>
      </c>
      <c r="G6" s="7" t="s">
        <v>648</v>
      </c>
      <c r="H6" s="1">
        <v>1</v>
      </c>
      <c r="I6" s="12">
        <f t="shared" si="1"/>
        <v>1.2484394506866417E-3</v>
      </c>
    </row>
    <row r="7" spans="1:10">
      <c r="B7" s="7" t="s">
        <v>60</v>
      </c>
      <c r="C7" s="1">
        <v>1</v>
      </c>
      <c r="D7" s="12">
        <f t="shared" si="0"/>
        <v>1.2484394506866417E-3</v>
      </c>
      <c r="G7" s="7" t="s">
        <v>649</v>
      </c>
      <c r="H7" s="1">
        <v>1</v>
      </c>
      <c r="I7" s="12">
        <f t="shared" si="1"/>
        <v>1.2484394506866417E-3</v>
      </c>
    </row>
    <row r="8" spans="1:10">
      <c r="B8" s="7" t="s">
        <v>61</v>
      </c>
      <c r="C8" s="1">
        <v>1</v>
      </c>
      <c r="D8" s="12">
        <f t="shared" si="0"/>
        <v>1.2484394506866417E-3</v>
      </c>
      <c r="G8" s="7" t="s">
        <v>650</v>
      </c>
      <c r="H8" s="1">
        <v>1</v>
      </c>
      <c r="I8" s="12">
        <f t="shared" si="1"/>
        <v>1.2484394506866417E-3</v>
      </c>
    </row>
    <row r="9" spans="1:10">
      <c r="B9" s="7" t="s">
        <v>62</v>
      </c>
      <c r="C9" s="1">
        <v>1</v>
      </c>
      <c r="D9" s="12">
        <f t="shared" si="0"/>
        <v>1.2484394506866417E-3</v>
      </c>
      <c r="G9" s="7" t="s">
        <v>651</v>
      </c>
      <c r="H9" s="1">
        <v>1</v>
      </c>
      <c r="I9" s="12">
        <f t="shared" si="1"/>
        <v>1.2484394506866417E-3</v>
      </c>
    </row>
    <row r="10" spans="1:10">
      <c r="B10" s="7" t="s">
        <v>63</v>
      </c>
      <c r="C10" s="1">
        <v>1</v>
      </c>
      <c r="D10" s="12">
        <f t="shared" si="0"/>
        <v>1.2484394506866417E-3</v>
      </c>
      <c r="G10" s="7" t="s">
        <v>652</v>
      </c>
      <c r="H10" s="1">
        <v>2</v>
      </c>
      <c r="I10" s="12">
        <f t="shared" si="1"/>
        <v>2.4968789013732834E-3</v>
      </c>
    </row>
    <row r="11" spans="1:10">
      <c r="B11" s="7" t="s">
        <v>64</v>
      </c>
      <c r="C11" s="1">
        <v>1</v>
      </c>
      <c r="D11" s="12">
        <f t="shared" si="0"/>
        <v>1.2484394506866417E-3</v>
      </c>
      <c r="G11" s="7" t="s">
        <v>653</v>
      </c>
      <c r="H11" s="1">
        <v>2</v>
      </c>
      <c r="I11" s="12">
        <f t="shared" si="1"/>
        <v>2.4968789013732834E-3</v>
      </c>
    </row>
    <row r="12" spans="1:10">
      <c r="B12" s="7" t="s">
        <v>65</v>
      </c>
      <c r="C12" s="1">
        <v>1</v>
      </c>
      <c r="D12" s="12">
        <f t="shared" si="0"/>
        <v>1.2484394506866417E-3</v>
      </c>
      <c r="G12" s="7" t="s">
        <v>654</v>
      </c>
      <c r="H12" s="1">
        <v>1</v>
      </c>
      <c r="I12" s="12">
        <f t="shared" si="1"/>
        <v>1.2484394506866417E-3</v>
      </c>
    </row>
    <row r="13" spans="1:10">
      <c r="B13" s="7" t="s">
        <v>66</v>
      </c>
      <c r="C13" s="1">
        <v>2</v>
      </c>
      <c r="D13" s="12">
        <f t="shared" si="0"/>
        <v>2.4968789013732834E-3</v>
      </c>
      <c r="G13" s="7" t="s">
        <v>655</v>
      </c>
      <c r="H13" s="1">
        <v>7</v>
      </c>
      <c r="I13" s="12">
        <f t="shared" si="1"/>
        <v>8.7390761548064924E-3</v>
      </c>
    </row>
    <row r="14" spans="1:10">
      <c r="B14" s="7" t="s">
        <v>67</v>
      </c>
      <c r="C14" s="1">
        <v>1</v>
      </c>
      <c r="D14" s="12">
        <f t="shared" si="0"/>
        <v>1.2484394506866417E-3</v>
      </c>
      <c r="G14" s="7" t="s">
        <v>656</v>
      </c>
      <c r="H14" s="1">
        <v>1</v>
      </c>
      <c r="I14" s="12">
        <f t="shared" si="1"/>
        <v>1.2484394506866417E-3</v>
      </c>
    </row>
    <row r="15" spans="1:10">
      <c r="B15" s="7" t="s">
        <v>68</v>
      </c>
      <c r="C15" s="1">
        <v>1</v>
      </c>
      <c r="D15" s="12">
        <f t="shared" si="0"/>
        <v>1.2484394506866417E-3</v>
      </c>
      <c r="G15" s="7" t="s">
        <v>657</v>
      </c>
      <c r="H15" s="1">
        <v>1</v>
      </c>
      <c r="I15" s="12">
        <f t="shared" si="1"/>
        <v>1.2484394506866417E-3</v>
      </c>
    </row>
    <row r="16" spans="1:10">
      <c r="B16" s="7" t="s">
        <v>69</v>
      </c>
      <c r="C16" s="1">
        <v>1</v>
      </c>
      <c r="D16" s="12">
        <f t="shared" si="0"/>
        <v>1.2484394506866417E-3</v>
      </c>
      <c r="G16" s="7" t="s">
        <v>658</v>
      </c>
      <c r="H16" s="1">
        <v>2</v>
      </c>
      <c r="I16" s="12">
        <f t="shared" si="1"/>
        <v>2.4968789013732834E-3</v>
      </c>
    </row>
    <row r="17" spans="2:9">
      <c r="B17" s="7" t="s">
        <v>70</v>
      </c>
      <c r="C17" s="1">
        <v>1</v>
      </c>
      <c r="D17" s="12">
        <f t="shared" si="0"/>
        <v>1.2484394506866417E-3</v>
      </c>
      <c r="G17" s="7" t="s">
        <v>659</v>
      </c>
      <c r="H17" s="1">
        <v>3</v>
      </c>
      <c r="I17" s="12">
        <f t="shared" si="1"/>
        <v>3.7453183520599251E-3</v>
      </c>
    </row>
    <row r="18" spans="2:9">
      <c r="B18" s="7" t="s">
        <v>71</v>
      </c>
      <c r="C18" s="1">
        <v>1</v>
      </c>
      <c r="D18" s="12">
        <f t="shared" si="0"/>
        <v>1.2484394506866417E-3</v>
      </c>
      <c r="G18" s="7" t="s">
        <v>660</v>
      </c>
      <c r="H18" s="1">
        <v>3</v>
      </c>
      <c r="I18" s="12">
        <f t="shared" si="1"/>
        <v>3.7453183520599251E-3</v>
      </c>
    </row>
    <row r="19" spans="2:9">
      <c r="B19" s="7" t="s">
        <v>72</v>
      </c>
      <c r="C19" s="1">
        <v>1</v>
      </c>
      <c r="D19" s="12">
        <f t="shared" si="0"/>
        <v>1.2484394506866417E-3</v>
      </c>
      <c r="G19" s="7" t="s">
        <v>661</v>
      </c>
      <c r="H19" s="1">
        <v>3</v>
      </c>
      <c r="I19" s="12">
        <f t="shared" si="1"/>
        <v>3.7453183520599251E-3</v>
      </c>
    </row>
    <row r="20" spans="2:9">
      <c r="B20" s="7" t="s">
        <v>73</v>
      </c>
      <c r="C20" s="1">
        <v>1</v>
      </c>
      <c r="D20" s="12">
        <f t="shared" si="0"/>
        <v>1.2484394506866417E-3</v>
      </c>
      <c r="G20" s="7" t="s">
        <v>662</v>
      </c>
      <c r="H20" s="1">
        <v>3</v>
      </c>
      <c r="I20" s="12">
        <f t="shared" si="1"/>
        <v>3.7453183520599251E-3</v>
      </c>
    </row>
    <row r="21" spans="2:9">
      <c r="B21" s="7" t="s">
        <v>74</v>
      </c>
      <c r="C21" s="1">
        <v>2</v>
      </c>
      <c r="D21" s="12">
        <f t="shared" si="0"/>
        <v>2.4968789013732834E-3</v>
      </c>
      <c r="G21" s="7" t="s">
        <v>663</v>
      </c>
      <c r="H21" s="1">
        <v>3</v>
      </c>
      <c r="I21" s="12">
        <f t="shared" si="1"/>
        <v>3.7453183520599251E-3</v>
      </c>
    </row>
    <row r="22" spans="2:9">
      <c r="B22" s="7" t="s">
        <v>75</v>
      </c>
      <c r="C22" s="1">
        <v>1</v>
      </c>
      <c r="D22" s="12">
        <f t="shared" si="0"/>
        <v>1.2484394506866417E-3</v>
      </c>
      <c r="G22" s="7" t="s">
        <v>664</v>
      </c>
      <c r="H22" s="1">
        <v>1</v>
      </c>
      <c r="I22" s="12">
        <f t="shared" si="1"/>
        <v>1.2484394506866417E-3</v>
      </c>
    </row>
    <row r="23" spans="2:9">
      <c r="B23" s="7" t="s">
        <v>76</v>
      </c>
      <c r="C23" s="1">
        <v>2</v>
      </c>
      <c r="D23" s="12">
        <f t="shared" si="0"/>
        <v>2.4968789013732834E-3</v>
      </c>
      <c r="G23" s="7" t="s">
        <v>665</v>
      </c>
      <c r="H23" s="1">
        <v>3</v>
      </c>
      <c r="I23" s="12">
        <f t="shared" si="1"/>
        <v>3.7453183520599251E-3</v>
      </c>
    </row>
    <row r="24" spans="2:9">
      <c r="B24" s="7" t="s">
        <v>77</v>
      </c>
      <c r="C24" s="1">
        <v>4</v>
      </c>
      <c r="D24" s="12">
        <f t="shared" si="0"/>
        <v>4.9937578027465668E-3</v>
      </c>
      <c r="G24" s="7" t="s">
        <v>666</v>
      </c>
      <c r="H24" s="1">
        <v>3</v>
      </c>
      <c r="I24" s="12">
        <f t="shared" si="1"/>
        <v>3.7453183520599251E-3</v>
      </c>
    </row>
    <row r="25" spans="2:9">
      <c r="B25" s="7" t="s">
        <v>78</v>
      </c>
      <c r="C25" s="1">
        <v>2</v>
      </c>
      <c r="D25" s="12">
        <f t="shared" si="0"/>
        <v>2.4968789013732834E-3</v>
      </c>
      <c r="G25" s="7" t="s">
        <v>667</v>
      </c>
      <c r="H25" s="1">
        <v>2</v>
      </c>
      <c r="I25" s="12">
        <f t="shared" si="1"/>
        <v>2.4968789013732834E-3</v>
      </c>
    </row>
    <row r="26" spans="2:9">
      <c r="B26" s="7" t="s">
        <v>79</v>
      </c>
      <c r="C26" s="1">
        <v>1</v>
      </c>
      <c r="D26" s="12">
        <f t="shared" si="0"/>
        <v>1.2484394506866417E-3</v>
      </c>
      <c r="G26" s="7" t="s">
        <v>668</v>
      </c>
      <c r="H26" s="1">
        <v>3</v>
      </c>
      <c r="I26" s="12">
        <f t="shared" si="1"/>
        <v>3.7453183520599251E-3</v>
      </c>
    </row>
    <row r="27" spans="2:9">
      <c r="B27" s="7" t="s">
        <v>80</v>
      </c>
      <c r="C27" s="1">
        <v>1</v>
      </c>
      <c r="D27" s="12">
        <f t="shared" si="0"/>
        <v>1.2484394506866417E-3</v>
      </c>
      <c r="G27" s="7" t="s">
        <v>669</v>
      </c>
      <c r="H27" s="1">
        <v>1</v>
      </c>
      <c r="I27" s="12">
        <f t="shared" si="1"/>
        <v>1.2484394506866417E-3</v>
      </c>
    </row>
    <row r="28" spans="2:9">
      <c r="B28" s="7" t="s">
        <v>81</v>
      </c>
      <c r="C28" s="1">
        <v>5</v>
      </c>
      <c r="D28" s="12">
        <f t="shared" si="0"/>
        <v>6.2421972534332081E-3</v>
      </c>
      <c r="G28" s="7" t="s">
        <v>670</v>
      </c>
      <c r="H28" s="1">
        <v>3</v>
      </c>
      <c r="I28" s="12">
        <f t="shared" si="1"/>
        <v>3.7453183520599251E-3</v>
      </c>
    </row>
    <row r="29" spans="2:9">
      <c r="B29" s="7" t="s">
        <v>82</v>
      </c>
      <c r="C29" s="1">
        <v>1</v>
      </c>
      <c r="D29" s="12">
        <f t="shared" si="0"/>
        <v>1.2484394506866417E-3</v>
      </c>
      <c r="G29" s="7" t="s">
        <v>671</v>
      </c>
      <c r="H29" s="1">
        <v>1</v>
      </c>
      <c r="I29" s="12">
        <f t="shared" si="1"/>
        <v>1.2484394506866417E-3</v>
      </c>
    </row>
    <row r="30" spans="2:9">
      <c r="B30" s="7" t="s">
        <v>83</v>
      </c>
      <c r="C30" s="1">
        <v>1</v>
      </c>
      <c r="D30" s="12">
        <f t="shared" si="0"/>
        <v>1.2484394506866417E-3</v>
      </c>
      <c r="G30" s="7" t="s">
        <v>672</v>
      </c>
      <c r="H30" s="1">
        <v>3</v>
      </c>
      <c r="I30" s="12">
        <f t="shared" si="1"/>
        <v>3.7453183520599251E-3</v>
      </c>
    </row>
    <row r="31" spans="2:9">
      <c r="B31" s="7" t="s">
        <v>84</v>
      </c>
      <c r="C31" s="1">
        <v>1</v>
      </c>
      <c r="D31" s="12">
        <f t="shared" si="0"/>
        <v>1.2484394506866417E-3</v>
      </c>
      <c r="G31" s="7" t="s">
        <v>673</v>
      </c>
      <c r="H31" s="1">
        <v>1</v>
      </c>
      <c r="I31" s="12">
        <f t="shared" si="1"/>
        <v>1.2484394506866417E-3</v>
      </c>
    </row>
    <row r="32" spans="2:9">
      <c r="B32" s="7" t="s">
        <v>85</v>
      </c>
      <c r="C32" s="1">
        <v>4</v>
      </c>
      <c r="D32" s="12">
        <f t="shared" si="0"/>
        <v>4.9937578027465668E-3</v>
      </c>
      <c r="G32" s="7" t="s">
        <v>674</v>
      </c>
      <c r="H32" s="1">
        <v>1</v>
      </c>
      <c r="I32" s="12">
        <f t="shared" si="1"/>
        <v>1.2484394506866417E-3</v>
      </c>
    </row>
    <row r="33" spans="2:9">
      <c r="B33" s="7" t="s">
        <v>86</v>
      </c>
      <c r="C33" s="1">
        <v>1</v>
      </c>
      <c r="D33" s="12">
        <f t="shared" si="0"/>
        <v>1.2484394506866417E-3</v>
      </c>
      <c r="G33" s="7" t="s">
        <v>675</v>
      </c>
      <c r="H33" s="1">
        <v>1</v>
      </c>
      <c r="I33" s="12">
        <f t="shared" si="1"/>
        <v>1.2484394506866417E-3</v>
      </c>
    </row>
    <row r="34" spans="2:9">
      <c r="B34" s="7" t="s">
        <v>87</v>
      </c>
      <c r="C34" s="1">
        <v>1</v>
      </c>
      <c r="D34" s="12">
        <f t="shared" si="0"/>
        <v>1.2484394506866417E-3</v>
      </c>
      <c r="G34" s="7" t="s">
        <v>676</v>
      </c>
      <c r="H34" s="1">
        <v>3</v>
      </c>
      <c r="I34" s="12">
        <f t="shared" si="1"/>
        <v>3.7453183520599251E-3</v>
      </c>
    </row>
    <row r="35" spans="2:9">
      <c r="B35" s="7" t="s">
        <v>88</v>
      </c>
      <c r="C35" s="1">
        <v>1</v>
      </c>
      <c r="D35" s="12">
        <f t="shared" si="0"/>
        <v>1.2484394506866417E-3</v>
      </c>
      <c r="G35" s="7" t="s">
        <v>677</v>
      </c>
      <c r="H35" s="1">
        <v>2</v>
      </c>
      <c r="I35" s="12">
        <f t="shared" si="1"/>
        <v>2.4968789013732834E-3</v>
      </c>
    </row>
    <row r="36" spans="2:9">
      <c r="B36" s="7" t="s">
        <v>89</v>
      </c>
      <c r="C36" s="1">
        <v>1</v>
      </c>
      <c r="D36" s="12">
        <f t="shared" si="0"/>
        <v>1.2484394506866417E-3</v>
      </c>
      <c r="G36" s="7" t="s">
        <v>678</v>
      </c>
      <c r="H36" s="1">
        <v>2</v>
      </c>
      <c r="I36" s="12">
        <f t="shared" si="1"/>
        <v>2.4968789013732834E-3</v>
      </c>
    </row>
    <row r="37" spans="2:9">
      <c r="B37" s="7" t="s">
        <v>90</v>
      </c>
      <c r="C37" s="1">
        <v>2</v>
      </c>
      <c r="D37" s="12">
        <f t="shared" si="0"/>
        <v>2.4968789013732834E-3</v>
      </c>
      <c r="G37" s="7" t="s">
        <v>679</v>
      </c>
      <c r="H37" s="1">
        <v>1</v>
      </c>
      <c r="I37" s="12">
        <f t="shared" si="1"/>
        <v>1.2484394506866417E-3</v>
      </c>
    </row>
    <row r="38" spans="2:9">
      <c r="B38" s="7" t="s">
        <v>91</v>
      </c>
      <c r="C38" s="1">
        <v>1</v>
      </c>
      <c r="D38" s="12">
        <f t="shared" si="0"/>
        <v>1.2484394506866417E-3</v>
      </c>
      <c r="G38" s="7" t="s">
        <v>680</v>
      </c>
      <c r="H38" s="1">
        <v>2</v>
      </c>
      <c r="I38" s="12">
        <f t="shared" si="1"/>
        <v>2.4968789013732834E-3</v>
      </c>
    </row>
    <row r="39" spans="2:9">
      <c r="B39" s="7" t="s">
        <v>92</v>
      </c>
      <c r="C39" s="1">
        <v>1</v>
      </c>
      <c r="D39" s="12">
        <f t="shared" si="0"/>
        <v>1.2484394506866417E-3</v>
      </c>
      <c r="G39" s="7" t="s">
        <v>681</v>
      </c>
      <c r="H39" s="1">
        <v>2</v>
      </c>
      <c r="I39" s="12">
        <f t="shared" si="1"/>
        <v>2.4968789013732834E-3</v>
      </c>
    </row>
    <row r="40" spans="2:9">
      <c r="B40" s="7" t="s">
        <v>93</v>
      </c>
      <c r="C40" s="1">
        <v>1</v>
      </c>
      <c r="D40" s="12">
        <f t="shared" si="0"/>
        <v>1.2484394506866417E-3</v>
      </c>
      <c r="G40" s="7" t="s">
        <v>682</v>
      </c>
      <c r="H40" s="1">
        <v>1</v>
      </c>
      <c r="I40" s="12">
        <f t="shared" si="1"/>
        <v>1.2484394506866417E-3</v>
      </c>
    </row>
    <row r="41" spans="2:9">
      <c r="B41" s="7" t="s">
        <v>94</v>
      </c>
      <c r="C41" s="1">
        <v>1</v>
      </c>
      <c r="D41" s="12">
        <f t="shared" si="0"/>
        <v>1.2484394506866417E-3</v>
      </c>
      <c r="G41" s="7" t="s">
        <v>683</v>
      </c>
      <c r="H41" s="1">
        <v>1</v>
      </c>
      <c r="I41" s="12">
        <f t="shared" si="1"/>
        <v>1.2484394506866417E-3</v>
      </c>
    </row>
    <row r="42" spans="2:9">
      <c r="B42" s="7" t="s">
        <v>95</v>
      </c>
      <c r="C42" s="1">
        <v>1</v>
      </c>
      <c r="D42" s="12">
        <f t="shared" si="0"/>
        <v>1.2484394506866417E-3</v>
      </c>
      <c r="G42" s="7" t="s">
        <v>684</v>
      </c>
      <c r="H42" s="1">
        <v>1</v>
      </c>
      <c r="I42" s="12">
        <f t="shared" si="1"/>
        <v>1.2484394506866417E-3</v>
      </c>
    </row>
    <row r="43" spans="2:9">
      <c r="B43" s="7" t="s">
        <v>96</v>
      </c>
      <c r="C43" s="1">
        <v>3</v>
      </c>
      <c r="D43" s="12">
        <f t="shared" si="0"/>
        <v>3.7453183520599251E-3</v>
      </c>
      <c r="G43" s="7" t="s">
        <v>685</v>
      </c>
      <c r="H43" s="1">
        <v>1</v>
      </c>
      <c r="I43" s="12">
        <f t="shared" si="1"/>
        <v>1.2484394506866417E-3</v>
      </c>
    </row>
    <row r="44" spans="2:9">
      <c r="B44" s="7" t="s">
        <v>97</v>
      </c>
      <c r="C44" s="1">
        <v>1</v>
      </c>
      <c r="D44" s="12">
        <f t="shared" si="0"/>
        <v>1.2484394506866417E-3</v>
      </c>
      <c r="G44" s="7" t="s">
        <v>686</v>
      </c>
      <c r="H44" s="1">
        <v>4</v>
      </c>
      <c r="I44" s="12">
        <f t="shared" si="1"/>
        <v>4.9937578027465668E-3</v>
      </c>
    </row>
    <row r="45" spans="2:9">
      <c r="B45" s="7" t="s">
        <v>98</v>
      </c>
      <c r="C45" s="1">
        <v>1</v>
      </c>
      <c r="D45" s="12">
        <f t="shared" si="0"/>
        <v>1.2484394506866417E-3</v>
      </c>
      <c r="G45" s="7" t="s">
        <v>687</v>
      </c>
      <c r="H45" s="1">
        <v>2</v>
      </c>
      <c r="I45" s="12">
        <f t="shared" si="1"/>
        <v>2.4968789013732834E-3</v>
      </c>
    </row>
    <row r="46" spans="2:9">
      <c r="B46" s="7" t="s">
        <v>99</v>
      </c>
      <c r="C46" s="1">
        <v>2</v>
      </c>
      <c r="D46" s="12">
        <f t="shared" si="0"/>
        <v>2.4968789013732834E-3</v>
      </c>
      <c r="G46" s="7" t="s">
        <v>688</v>
      </c>
      <c r="H46" s="1">
        <v>2</v>
      </c>
      <c r="I46" s="12">
        <f t="shared" si="1"/>
        <v>2.4968789013732834E-3</v>
      </c>
    </row>
    <row r="47" spans="2:9">
      <c r="B47" s="7" t="s">
        <v>100</v>
      </c>
      <c r="C47" s="1">
        <v>2</v>
      </c>
      <c r="D47" s="12">
        <f t="shared" si="0"/>
        <v>2.4968789013732834E-3</v>
      </c>
      <c r="G47" s="7" t="s">
        <v>689</v>
      </c>
      <c r="H47" s="1">
        <v>1</v>
      </c>
      <c r="I47" s="12">
        <f t="shared" si="1"/>
        <v>1.2484394506866417E-3</v>
      </c>
    </row>
    <row r="48" spans="2:9">
      <c r="B48" s="7" t="s">
        <v>101</v>
      </c>
      <c r="C48" s="1">
        <v>3</v>
      </c>
      <c r="D48" s="12">
        <f t="shared" si="0"/>
        <v>3.7453183520599251E-3</v>
      </c>
      <c r="G48" s="7" t="s">
        <v>690</v>
      </c>
      <c r="H48" s="1">
        <v>1</v>
      </c>
      <c r="I48" s="12">
        <f t="shared" si="1"/>
        <v>1.2484394506866417E-3</v>
      </c>
    </row>
    <row r="49" spans="2:9">
      <c r="B49" s="7" t="s">
        <v>102</v>
      </c>
      <c r="C49" s="1">
        <v>1</v>
      </c>
      <c r="D49" s="12">
        <f t="shared" si="0"/>
        <v>1.2484394506866417E-3</v>
      </c>
      <c r="G49" s="7" t="s">
        <v>691</v>
      </c>
      <c r="H49" s="1">
        <v>1</v>
      </c>
      <c r="I49" s="12">
        <f t="shared" si="1"/>
        <v>1.2484394506866417E-3</v>
      </c>
    </row>
    <row r="50" spans="2:9">
      <c r="B50" s="7" t="s">
        <v>103</v>
      </c>
      <c r="C50" s="1">
        <v>1</v>
      </c>
      <c r="D50" s="12">
        <f t="shared" si="0"/>
        <v>1.2484394506866417E-3</v>
      </c>
      <c r="G50" s="7" t="s">
        <v>692</v>
      </c>
      <c r="H50" s="1">
        <v>1</v>
      </c>
      <c r="I50" s="12">
        <f t="shared" si="1"/>
        <v>1.2484394506866417E-3</v>
      </c>
    </row>
    <row r="51" spans="2:9">
      <c r="B51" s="7" t="s">
        <v>104</v>
      </c>
      <c r="C51" s="1">
        <v>1</v>
      </c>
      <c r="D51" s="12">
        <f t="shared" si="0"/>
        <v>1.2484394506866417E-3</v>
      </c>
      <c r="G51" s="7" t="s">
        <v>693</v>
      </c>
      <c r="H51" s="1">
        <v>1</v>
      </c>
      <c r="I51" s="12">
        <f t="shared" si="1"/>
        <v>1.2484394506866417E-3</v>
      </c>
    </row>
    <row r="52" spans="2:9">
      <c r="B52" s="7" t="s">
        <v>105</v>
      </c>
      <c r="C52" s="1">
        <v>1</v>
      </c>
      <c r="D52" s="12">
        <f t="shared" si="0"/>
        <v>1.2484394506866417E-3</v>
      </c>
      <c r="G52" s="7" t="s">
        <v>694</v>
      </c>
      <c r="H52" s="1">
        <v>1</v>
      </c>
      <c r="I52" s="12">
        <f t="shared" si="1"/>
        <v>1.2484394506866417E-3</v>
      </c>
    </row>
    <row r="53" spans="2:9">
      <c r="B53" s="7" t="s">
        <v>106</v>
      </c>
      <c r="C53" s="1">
        <v>1</v>
      </c>
      <c r="D53" s="12">
        <f t="shared" si="0"/>
        <v>1.2484394506866417E-3</v>
      </c>
      <c r="G53" s="7" t="s">
        <v>695</v>
      </c>
      <c r="H53" s="1">
        <v>2</v>
      </c>
      <c r="I53" s="12">
        <f t="shared" si="1"/>
        <v>2.4968789013732834E-3</v>
      </c>
    </row>
    <row r="54" spans="2:9">
      <c r="B54" s="7" t="s">
        <v>107</v>
      </c>
      <c r="C54" s="1">
        <v>1</v>
      </c>
      <c r="D54" s="12">
        <f t="shared" si="0"/>
        <v>1.2484394506866417E-3</v>
      </c>
      <c r="G54" s="7" t="s">
        <v>696</v>
      </c>
      <c r="H54" s="1">
        <v>2</v>
      </c>
      <c r="I54" s="12">
        <f t="shared" si="1"/>
        <v>2.4968789013732834E-3</v>
      </c>
    </row>
    <row r="55" spans="2:9">
      <c r="B55" s="7" t="s">
        <v>108</v>
      </c>
      <c r="C55" s="1">
        <v>1</v>
      </c>
      <c r="D55" s="12">
        <f t="shared" si="0"/>
        <v>1.2484394506866417E-3</v>
      </c>
      <c r="G55" s="7" t="s">
        <v>697</v>
      </c>
      <c r="H55" s="1">
        <v>2</v>
      </c>
      <c r="I55" s="12">
        <f t="shared" si="1"/>
        <v>2.4968789013732834E-3</v>
      </c>
    </row>
    <row r="56" spans="2:9">
      <c r="B56" s="7" t="s">
        <v>109</v>
      </c>
      <c r="C56" s="1">
        <v>1</v>
      </c>
      <c r="D56" s="12">
        <f t="shared" si="0"/>
        <v>1.2484394506866417E-3</v>
      </c>
      <c r="G56" s="7" t="s">
        <v>698</v>
      </c>
      <c r="H56" s="1">
        <v>1</v>
      </c>
      <c r="I56" s="12">
        <f t="shared" si="1"/>
        <v>1.2484394506866417E-3</v>
      </c>
    </row>
    <row r="57" spans="2:9">
      <c r="B57" s="7" t="s">
        <v>110</v>
      </c>
      <c r="C57" s="1">
        <v>1</v>
      </c>
      <c r="D57" s="12">
        <f t="shared" si="0"/>
        <v>1.2484394506866417E-3</v>
      </c>
      <c r="G57" s="7" t="s">
        <v>699</v>
      </c>
      <c r="H57" s="1">
        <v>2</v>
      </c>
      <c r="I57" s="12">
        <f t="shared" si="1"/>
        <v>2.4968789013732834E-3</v>
      </c>
    </row>
    <row r="58" spans="2:9">
      <c r="B58" s="7" t="s">
        <v>111</v>
      </c>
      <c r="C58" s="1">
        <v>1</v>
      </c>
      <c r="D58" s="12">
        <f t="shared" si="0"/>
        <v>1.2484394506866417E-3</v>
      </c>
      <c r="G58" s="7" t="s">
        <v>700</v>
      </c>
      <c r="H58" s="1">
        <v>1</v>
      </c>
      <c r="I58" s="12">
        <f t="shared" si="1"/>
        <v>1.2484394506866417E-3</v>
      </c>
    </row>
    <row r="59" spans="2:9">
      <c r="B59" s="7" t="s">
        <v>112</v>
      </c>
      <c r="C59" s="1">
        <v>1</v>
      </c>
      <c r="D59" s="12">
        <f t="shared" si="0"/>
        <v>1.2484394506866417E-3</v>
      </c>
      <c r="G59" s="7" t="s">
        <v>701</v>
      </c>
      <c r="H59" s="1">
        <v>1</v>
      </c>
      <c r="I59" s="12">
        <f t="shared" si="1"/>
        <v>1.2484394506866417E-3</v>
      </c>
    </row>
    <row r="60" spans="2:9">
      <c r="B60" s="7" t="s">
        <v>113</v>
      </c>
      <c r="C60" s="1">
        <v>1</v>
      </c>
      <c r="D60" s="12">
        <f t="shared" si="0"/>
        <v>1.2484394506866417E-3</v>
      </c>
      <c r="G60" s="7" t="s">
        <v>702</v>
      </c>
      <c r="H60" s="1">
        <v>2</v>
      </c>
      <c r="I60" s="12">
        <f t="shared" si="1"/>
        <v>2.4968789013732834E-3</v>
      </c>
    </row>
    <row r="61" spans="2:9">
      <c r="B61" s="7" t="s">
        <v>114</v>
      </c>
      <c r="C61" s="1">
        <v>1</v>
      </c>
      <c r="D61" s="12">
        <f t="shared" si="0"/>
        <v>1.2484394506866417E-3</v>
      </c>
      <c r="G61" s="7" t="s">
        <v>703</v>
      </c>
      <c r="H61" s="1">
        <v>1</v>
      </c>
      <c r="I61" s="12">
        <f t="shared" si="1"/>
        <v>1.2484394506866417E-3</v>
      </c>
    </row>
    <row r="62" spans="2:9">
      <c r="B62" s="7" t="s">
        <v>115</v>
      </c>
      <c r="C62" s="1">
        <v>1</v>
      </c>
      <c r="D62" s="12">
        <f t="shared" si="0"/>
        <v>1.2484394506866417E-3</v>
      </c>
      <c r="G62" s="7" t="s">
        <v>704</v>
      </c>
      <c r="H62" s="1">
        <v>2</v>
      </c>
      <c r="I62" s="12">
        <f t="shared" si="1"/>
        <v>2.4968789013732834E-3</v>
      </c>
    </row>
    <row r="63" spans="2:9">
      <c r="B63" s="7" t="s">
        <v>116</v>
      </c>
      <c r="C63" s="1">
        <v>1</v>
      </c>
      <c r="D63" s="12">
        <f t="shared" si="0"/>
        <v>1.2484394506866417E-3</v>
      </c>
      <c r="G63" s="7" t="s">
        <v>705</v>
      </c>
      <c r="H63" s="1">
        <v>1</v>
      </c>
      <c r="I63" s="12">
        <f t="shared" si="1"/>
        <v>1.2484394506866417E-3</v>
      </c>
    </row>
    <row r="64" spans="2:9">
      <c r="B64" s="7" t="s">
        <v>117</v>
      </c>
      <c r="C64" s="1">
        <v>1</v>
      </c>
      <c r="D64" s="12">
        <f t="shared" si="0"/>
        <v>1.2484394506866417E-3</v>
      </c>
      <c r="G64" s="7" t="s">
        <v>706</v>
      </c>
      <c r="H64" s="1">
        <v>2</v>
      </c>
      <c r="I64" s="12">
        <f t="shared" si="1"/>
        <v>2.4968789013732834E-3</v>
      </c>
    </row>
    <row r="65" spans="2:9">
      <c r="B65" s="7" t="s">
        <v>118</v>
      </c>
      <c r="C65" s="1">
        <v>1</v>
      </c>
      <c r="D65" s="12">
        <f t="shared" si="0"/>
        <v>1.2484394506866417E-3</v>
      </c>
      <c r="G65" s="7" t="s">
        <v>707</v>
      </c>
      <c r="H65" s="1">
        <v>2</v>
      </c>
      <c r="I65" s="12">
        <f t="shared" si="1"/>
        <v>2.4968789013732834E-3</v>
      </c>
    </row>
    <row r="66" spans="2:9">
      <c r="B66" s="7" t="s">
        <v>119</v>
      </c>
      <c r="C66" s="1">
        <v>1</v>
      </c>
      <c r="D66" s="12">
        <f t="shared" si="0"/>
        <v>1.2484394506866417E-3</v>
      </c>
      <c r="G66" s="7" t="s">
        <v>708</v>
      </c>
      <c r="H66" s="1">
        <v>2</v>
      </c>
      <c r="I66" s="12">
        <f t="shared" si="1"/>
        <v>2.4968789013732834E-3</v>
      </c>
    </row>
    <row r="67" spans="2:9">
      <c r="B67" s="7" t="s">
        <v>120</v>
      </c>
      <c r="C67" s="1">
        <v>1</v>
      </c>
      <c r="D67" s="12">
        <f t="shared" ref="D67:D321" si="2">C67/801</f>
        <v>1.2484394506866417E-3</v>
      </c>
      <c r="G67" s="7" t="s">
        <v>710</v>
      </c>
      <c r="H67" s="1">
        <v>1</v>
      </c>
      <c r="I67" s="12">
        <f t="shared" si="1"/>
        <v>1.2484394506866417E-3</v>
      </c>
    </row>
    <row r="68" spans="2:9">
      <c r="B68" s="7" t="s">
        <v>121</v>
      </c>
      <c r="C68" s="1">
        <v>1</v>
      </c>
      <c r="D68" s="12">
        <f t="shared" si="2"/>
        <v>1.2484394506866417E-3</v>
      </c>
      <c r="G68" s="7" t="s">
        <v>711</v>
      </c>
      <c r="H68" s="1">
        <v>1</v>
      </c>
      <c r="I68" s="12">
        <f t="shared" si="1"/>
        <v>1.2484394506866417E-3</v>
      </c>
    </row>
    <row r="69" spans="2:9">
      <c r="B69" s="7" t="s">
        <v>122</v>
      </c>
      <c r="C69" s="1">
        <v>2</v>
      </c>
      <c r="D69" s="12">
        <f t="shared" si="2"/>
        <v>2.4968789013732834E-3</v>
      </c>
      <c r="G69" s="7" t="s">
        <v>712</v>
      </c>
      <c r="H69" s="1">
        <v>1</v>
      </c>
      <c r="I69" s="12">
        <f t="shared" si="1"/>
        <v>1.2484394506866417E-3</v>
      </c>
    </row>
    <row r="70" spans="2:9">
      <c r="B70" s="7" t="s">
        <v>123</v>
      </c>
      <c r="C70" s="1">
        <v>2</v>
      </c>
      <c r="D70" s="12">
        <f t="shared" si="2"/>
        <v>2.4968789013732834E-3</v>
      </c>
      <c r="G70" s="7" t="s">
        <v>713</v>
      </c>
      <c r="H70" s="1">
        <v>2</v>
      </c>
      <c r="I70" s="12">
        <f t="shared" si="1"/>
        <v>2.4968789013732834E-3</v>
      </c>
    </row>
    <row r="71" spans="2:9">
      <c r="B71" s="7" t="s">
        <v>124</v>
      </c>
      <c r="C71" s="1">
        <v>2</v>
      </c>
      <c r="D71" s="12">
        <f t="shared" si="2"/>
        <v>2.4968789013732834E-3</v>
      </c>
      <c r="G71" s="7" t="s">
        <v>714</v>
      </c>
      <c r="H71" s="1">
        <v>2</v>
      </c>
      <c r="I71" s="12">
        <f t="shared" si="1"/>
        <v>2.4968789013732834E-3</v>
      </c>
    </row>
    <row r="72" spans="2:9">
      <c r="B72" s="7" t="s">
        <v>125</v>
      </c>
      <c r="C72" s="1">
        <v>1</v>
      </c>
      <c r="D72" s="12">
        <f t="shared" si="2"/>
        <v>1.2484394506866417E-3</v>
      </c>
      <c r="G72" s="7" t="s">
        <v>715</v>
      </c>
      <c r="H72" s="1">
        <v>1</v>
      </c>
      <c r="I72" s="12">
        <f t="shared" si="1"/>
        <v>1.2484394506866417E-3</v>
      </c>
    </row>
    <row r="73" spans="2:9">
      <c r="B73" s="7" t="s">
        <v>126</v>
      </c>
      <c r="C73" s="1">
        <v>1</v>
      </c>
      <c r="D73" s="12">
        <f t="shared" si="2"/>
        <v>1.2484394506866417E-3</v>
      </c>
      <c r="G73" s="7" t="s">
        <v>716</v>
      </c>
      <c r="H73" s="1">
        <v>1</v>
      </c>
      <c r="I73" s="12">
        <f t="shared" si="1"/>
        <v>1.2484394506866417E-3</v>
      </c>
    </row>
    <row r="74" spans="2:9">
      <c r="B74" s="7" t="s">
        <v>127</v>
      </c>
      <c r="C74" s="1">
        <v>1</v>
      </c>
      <c r="D74" s="12">
        <f t="shared" si="2"/>
        <v>1.2484394506866417E-3</v>
      </c>
      <c r="G74" s="7" t="s">
        <v>717</v>
      </c>
      <c r="H74" s="1">
        <v>1</v>
      </c>
      <c r="I74" s="12">
        <f t="shared" si="1"/>
        <v>1.2484394506866417E-3</v>
      </c>
    </row>
    <row r="75" spans="2:9">
      <c r="B75" s="7" t="s">
        <v>129</v>
      </c>
      <c r="C75" s="1">
        <v>1</v>
      </c>
      <c r="D75" s="12">
        <f t="shared" si="2"/>
        <v>1.2484394506866417E-3</v>
      </c>
      <c r="G75" s="7" t="s">
        <v>718</v>
      </c>
      <c r="H75" s="1">
        <v>1</v>
      </c>
      <c r="I75" s="12">
        <f t="shared" si="1"/>
        <v>1.2484394506866417E-3</v>
      </c>
    </row>
    <row r="76" spans="2:9">
      <c r="B76" s="7" t="s">
        <v>130</v>
      </c>
      <c r="C76" s="1">
        <v>1</v>
      </c>
      <c r="D76" s="12">
        <f t="shared" si="2"/>
        <v>1.2484394506866417E-3</v>
      </c>
      <c r="G76" s="7" t="s">
        <v>719</v>
      </c>
      <c r="H76" s="1">
        <v>2</v>
      </c>
      <c r="I76" s="12">
        <f t="shared" si="1"/>
        <v>2.4968789013732834E-3</v>
      </c>
    </row>
    <row r="77" spans="2:9">
      <c r="B77" s="7" t="s">
        <v>131</v>
      </c>
      <c r="C77" s="1">
        <v>2</v>
      </c>
      <c r="D77" s="12">
        <f t="shared" si="2"/>
        <v>2.4968789013732834E-3</v>
      </c>
      <c r="G77" s="7" t="s">
        <v>720</v>
      </c>
      <c r="H77" s="1">
        <v>2</v>
      </c>
      <c r="I77" s="12">
        <f t="shared" si="1"/>
        <v>2.4968789013732834E-3</v>
      </c>
    </row>
    <row r="78" spans="2:9">
      <c r="B78" s="7" t="s">
        <v>132</v>
      </c>
      <c r="C78" s="1">
        <v>2</v>
      </c>
      <c r="D78" s="12">
        <f t="shared" si="2"/>
        <v>2.4968789013732834E-3</v>
      </c>
      <c r="G78" s="7" t="s">
        <v>721</v>
      </c>
      <c r="H78" s="1">
        <v>1</v>
      </c>
      <c r="I78" s="12">
        <f t="shared" si="1"/>
        <v>1.2484394506866417E-3</v>
      </c>
    </row>
    <row r="79" spans="2:9">
      <c r="B79" s="7" t="s">
        <v>133</v>
      </c>
      <c r="C79" s="1">
        <v>1</v>
      </c>
      <c r="D79" s="12">
        <f t="shared" si="2"/>
        <v>1.2484394506866417E-3</v>
      </c>
      <c r="G79" s="7" t="s">
        <v>722</v>
      </c>
      <c r="H79" s="1">
        <v>2</v>
      </c>
      <c r="I79" s="12">
        <f t="shared" si="1"/>
        <v>2.4968789013732834E-3</v>
      </c>
    </row>
    <row r="80" spans="2:9">
      <c r="B80" s="7" t="s">
        <v>134</v>
      </c>
      <c r="C80" s="1">
        <v>1</v>
      </c>
      <c r="D80" s="12">
        <f t="shared" si="2"/>
        <v>1.2484394506866417E-3</v>
      </c>
      <c r="G80" s="7" t="s">
        <v>723</v>
      </c>
      <c r="H80" s="1">
        <v>1</v>
      </c>
      <c r="I80" s="12">
        <f t="shared" si="1"/>
        <v>1.2484394506866417E-3</v>
      </c>
    </row>
    <row r="81" spans="2:9">
      <c r="B81" s="7" t="s">
        <v>135</v>
      </c>
      <c r="C81" s="1">
        <v>1</v>
      </c>
      <c r="D81" s="12">
        <f t="shared" si="2"/>
        <v>1.2484394506866417E-3</v>
      </c>
      <c r="G81" s="7" t="s">
        <v>724</v>
      </c>
      <c r="H81" s="1">
        <v>1</v>
      </c>
      <c r="I81" s="12">
        <f t="shared" si="1"/>
        <v>1.2484394506866417E-3</v>
      </c>
    </row>
    <row r="82" spans="2:9">
      <c r="B82" s="7" t="s">
        <v>136</v>
      </c>
      <c r="C82" s="1">
        <v>1</v>
      </c>
      <c r="D82" s="12">
        <f t="shared" si="2"/>
        <v>1.2484394506866417E-3</v>
      </c>
      <c r="G82" s="7" t="s">
        <v>725</v>
      </c>
      <c r="H82" s="1">
        <v>2</v>
      </c>
      <c r="I82" s="12">
        <f t="shared" si="1"/>
        <v>2.4968789013732834E-3</v>
      </c>
    </row>
    <row r="83" spans="2:9">
      <c r="B83" s="7" t="s">
        <v>137</v>
      </c>
      <c r="C83" s="1">
        <v>1</v>
      </c>
      <c r="D83" s="12">
        <f t="shared" si="2"/>
        <v>1.2484394506866417E-3</v>
      </c>
      <c r="G83" s="7" t="s">
        <v>726</v>
      </c>
      <c r="H83" s="1">
        <v>1</v>
      </c>
      <c r="I83" s="12">
        <f t="shared" si="1"/>
        <v>1.2484394506866417E-3</v>
      </c>
    </row>
    <row r="84" spans="2:9">
      <c r="B84" s="7" t="s">
        <v>139</v>
      </c>
      <c r="C84" s="1">
        <v>1</v>
      </c>
      <c r="D84" s="12">
        <f t="shared" si="2"/>
        <v>1.2484394506866417E-3</v>
      </c>
      <c r="G84" s="7" t="s">
        <v>727</v>
      </c>
      <c r="H84" s="1">
        <v>1</v>
      </c>
      <c r="I84" s="12">
        <f t="shared" si="1"/>
        <v>1.2484394506866417E-3</v>
      </c>
    </row>
    <row r="85" spans="2:9">
      <c r="B85" s="7" t="s">
        <v>138</v>
      </c>
      <c r="C85" s="1">
        <v>1</v>
      </c>
      <c r="D85" s="12">
        <f t="shared" si="2"/>
        <v>1.2484394506866417E-3</v>
      </c>
      <c r="G85" s="7" t="s">
        <v>728</v>
      </c>
      <c r="H85" s="1">
        <v>1</v>
      </c>
      <c r="I85" s="12">
        <f t="shared" si="1"/>
        <v>1.2484394506866417E-3</v>
      </c>
    </row>
    <row r="86" spans="2:9">
      <c r="B86" s="7" t="s">
        <v>140</v>
      </c>
      <c r="C86" s="1">
        <v>2</v>
      </c>
      <c r="D86" s="12">
        <f t="shared" si="2"/>
        <v>2.4968789013732834E-3</v>
      </c>
      <c r="G86" s="7" t="s">
        <v>729</v>
      </c>
      <c r="H86" s="1">
        <v>2</v>
      </c>
      <c r="I86" s="12">
        <f t="shared" si="1"/>
        <v>2.4968789013732834E-3</v>
      </c>
    </row>
    <row r="87" spans="2:9">
      <c r="B87" s="7" t="s">
        <v>141</v>
      </c>
      <c r="C87" s="1">
        <v>1</v>
      </c>
      <c r="D87" s="12">
        <f t="shared" si="2"/>
        <v>1.2484394506866417E-3</v>
      </c>
      <c r="G87" s="7" t="s">
        <v>730</v>
      </c>
      <c r="H87" s="1">
        <v>2</v>
      </c>
      <c r="I87" s="12">
        <f t="shared" si="1"/>
        <v>2.4968789013732834E-3</v>
      </c>
    </row>
    <row r="88" spans="2:9">
      <c r="B88" s="7" t="s">
        <v>142</v>
      </c>
      <c r="C88" s="1">
        <v>1</v>
      </c>
      <c r="D88" s="12">
        <f t="shared" si="2"/>
        <v>1.2484394506866417E-3</v>
      </c>
      <c r="G88" s="7" t="s">
        <v>731</v>
      </c>
      <c r="H88" s="1">
        <v>3</v>
      </c>
      <c r="I88" s="12">
        <f t="shared" si="1"/>
        <v>3.7453183520599251E-3</v>
      </c>
    </row>
    <row r="89" spans="2:9">
      <c r="B89" s="7" t="s">
        <v>128</v>
      </c>
      <c r="C89" s="1">
        <v>1</v>
      </c>
      <c r="D89" s="12">
        <f t="shared" si="2"/>
        <v>1.2484394506866417E-3</v>
      </c>
      <c r="G89" s="7" t="s">
        <v>732</v>
      </c>
      <c r="H89" s="1">
        <v>2</v>
      </c>
      <c r="I89" s="12">
        <f t="shared" si="1"/>
        <v>2.4968789013732834E-3</v>
      </c>
    </row>
    <row r="90" spans="2:9">
      <c r="B90" s="7" t="s">
        <v>144</v>
      </c>
      <c r="C90" s="1">
        <v>2</v>
      </c>
      <c r="D90" s="12">
        <f t="shared" si="2"/>
        <v>2.4968789013732834E-3</v>
      </c>
      <c r="G90" s="7" t="s">
        <v>733</v>
      </c>
      <c r="H90" s="1">
        <v>3</v>
      </c>
      <c r="I90" s="12">
        <f t="shared" si="1"/>
        <v>3.7453183520599251E-3</v>
      </c>
    </row>
    <row r="91" spans="2:9">
      <c r="B91" s="7" t="s">
        <v>145</v>
      </c>
      <c r="C91" s="1">
        <v>2</v>
      </c>
      <c r="D91" s="12">
        <f t="shared" si="2"/>
        <v>2.4968789013732834E-3</v>
      </c>
      <c r="G91" s="7" t="s">
        <v>734</v>
      </c>
      <c r="H91" s="1">
        <v>1</v>
      </c>
      <c r="I91" s="12">
        <f t="shared" si="1"/>
        <v>1.2484394506866417E-3</v>
      </c>
    </row>
    <row r="92" spans="2:9">
      <c r="B92" s="7" t="s">
        <v>146</v>
      </c>
      <c r="C92" s="1">
        <v>1</v>
      </c>
      <c r="D92" s="12">
        <f t="shared" si="2"/>
        <v>1.2484394506866417E-3</v>
      </c>
      <c r="G92" s="7" t="s">
        <v>735</v>
      </c>
      <c r="H92" s="1">
        <v>1</v>
      </c>
      <c r="I92" s="12">
        <f t="shared" si="1"/>
        <v>1.2484394506866417E-3</v>
      </c>
    </row>
    <row r="93" spans="2:9">
      <c r="B93" s="7" t="s">
        <v>147</v>
      </c>
      <c r="C93" s="1">
        <v>1</v>
      </c>
      <c r="D93" s="12">
        <f t="shared" si="2"/>
        <v>1.2484394506866417E-3</v>
      </c>
      <c r="G93" s="7" t="s">
        <v>736</v>
      </c>
      <c r="H93" s="1">
        <v>1</v>
      </c>
      <c r="I93" s="12">
        <f t="shared" si="1"/>
        <v>1.2484394506866417E-3</v>
      </c>
    </row>
    <row r="94" spans="2:9">
      <c r="B94" s="7" t="s">
        <v>148</v>
      </c>
      <c r="C94" s="1">
        <v>1</v>
      </c>
      <c r="D94" s="12">
        <f t="shared" si="2"/>
        <v>1.2484394506866417E-3</v>
      </c>
      <c r="G94" s="7" t="s">
        <v>737</v>
      </c>
      <c r="H94" s="1">
        <v>3</v>
      </c>
      <c r="I94" s="12">
        <f t="shared" si="1"/>
        <v>3.7453183520599251E-3</v>
      </c>
    </row>
    <row r="95" spans="2:9">
      <c r="B95" s="7" t="s">
        <v>149</v>
      </c>
      <c r="C95" s="1">
        <v>1</v>
      </c>
      <c r="D95" s="12">
        <f t="shared" si="2"/>
        <v>1.2484394506866417E-3</v>
      </c>
      <c r="G95" s="7" t="s">
        <v>738</v>
      </c>
      <c r="H95" s="1">
        <v>1</v>
      </c>
      <c r="I95" s="12">
        <f t="shared" si="1"/>
        <v>1.2484394506866417E-3</v>
      </c>
    </row>
    <row r="96" spans="2:9">
      <c r="B96" s="7" t="s">
        <v>150</v>
      </c>
      <c r="C96" s="1">
        <v>1</v>
      </c>
      <c r="D96" s="12">
        <f t="shared" si="2"/>
        <v>1.2484394506866417E-3</v>
      </c>
      <c r="G96" s="7" t="s">
        <v>739</v>
      </c>
      <c r="H96" s="1">
        <v>1</v>
      </c>
      <c r="I96" s="12">
        <f t="shared" si="1"/>
        <v>1.2484394506866417E-3</v>
      </c>
    </row>
    <row r="97" spans="2:9">
      <c r="B97" s="7" t="s">
        <v>151</v>
      </c>
      <c r="C97" s="1">
        <v>1</v>
      </c>
      <c r="D97" s="12">
        <f t="shared" si="2"/>
        <v>1.2484394506866417E-3</v>
      </c>
      <c r="G97" s="7" t="s">
        <v>740</v>
      </c>
      <c r="H97" s="1">
        <v>1</v>
      </c>
      <c r="I97" s="12">
        <f t="shared" si="1"/>
        <v>1.2484394506866417E-3</v>
      </c>
    </row>
    <row r="98" spans="2:9">
      <c r="B98" s="7" t="s">
        <v>152</v>
      </c>
      <c r="C98" s="1">
        <v>1</v>
      </c>
      <c r="D98" s="12">
        <f t="shared" si="2"/>
        <v>1.2484394506866417E-3</v>
      </c>
      <c r="G98" s="7" t="s">
        <v>741</v>
      </c>
      <c r="H98" s="1">
        <v>1</v>
      </c>
      <c r="I98" s="12">
        <f t="shared" si="1"/>
        <v>1.2484394506866417E-3</v>
      </c>
    </row>
    <row r="99" spans="2:9">
      <c r="B99" s="7" t="s">
        <v>153</v>
      </c>
      <c r="C99" s="1">
        <v>1</v>
      </c>
      <c r="D99" s="12">
        <f t="shared" si="2"/>
        <v>1.2484394506866417E-3</v>
      </c>
      <c r="G99" s="7" t="s">
        <v>742</v>
      </c>
      <c r="H99" s="1">
        <v>2</v>
      </c>
      <c r="I99" s="12">
        <f t="shared" si="1"/>
        <v>2.4968789013732834E-3</v>
      </c>
    </row>
    <row r="100" spans="2:9">
      <c r="B100" s="7" t="s">
        <v>154</v>
      </c>
      <c r="C100" s="1">
        <v>2</v>
      </c>
      <c r="D100" s="12">
        <f t="shared" si="2"/>
        <v>2.4968789013732834E-3</v>
      </c>
      <c r="G100" s="7" t="s">
        <v>743</v>
      </c>
      <c r="H100" s="1">
        <v>3</v>
      </c>
      <c r="I100" s="12">
        <f t="shared" si="1"/>
        <v>3.7453183520599251E-3</v>
      </c>
    </row>
    <row r="101" spans="2:9">
      <c r="B101" s="7" t="s">
        <v>155</v>
      </c>
      <c r="C101" s="1">
        <v>1</v>
      </c>
      <c r="D101" s="12">
        <f t="shared" si="2"/>
        <v>1.2484394506866417E-3</v>
      </c>
      <c r="G101" s="7" t="s">
        <v>744</v>
      </c>
      <c r="H101" s="1">
        <v>2</v>
      </c>
      <c r="I101" s="12">
        <f t="shared" si="1"/>
        <v>2.4968789013732834E-3</v>
      </c>
    </row>
    <row r="102" spans="2:9">
      <c r="B102" s="7" t="s">
        <v>156</v>
      </c>
      <c r="C102" s="1">
        <v>1</v>
      </c>
      <c r="D102" s="12">
        <f t="shared" si="2"/>
        <v>1.2484394506866417E-3</v>
      </c>
      <c r="G102" s="7" t="s">
        <v>745</v>
      </c>
      <c r="H102" s="1">
        <v>1</v>
      </c>
      <c r="I102" s="12">
        <f t="shared" si="1"/>
        <v>1.2484394506866417E-3</v>
      </c>
    </row>
    <row r="103" spans="2:9">
      <c r="B103" s="7" t="s">
        <v>143</v>
      </c>
      <c r="C103" s="1">
        <v>1</v>
      </c>
      <c r="D103" s="12">
        <f t="shared" si="2"/>
        <v>1.2484394506866417E-3</v>
      </c>
      <c r="G103" s="7" t="s">
        <v>746</v>
      </c>
      <c r="H103" s="1">
        <v>1</v>
      </c>
      <c r="I103" s="12">
        <f t="shared" si="1"/>
        <v>1.2484394506866417E-3</v>
      </c>
    </row>
    <row r="104" spans="2:9">
      <c r="B104" s="7" t="s">
        <v>158</v>
      </c>
      <c r="C104" s="1">
        <v>1</v>
      </c>
      <c r="D104" s="12">
        <f t="shared" si="2"/>
        <v>1.2484394506866417E-3</v>
      </c>
      <c r="G104" s="7" t="s">
        <v>747</v>
      </c>
      <c r="H104" s="1">
        <v>2</v>
      </c>
      <c r="I104" s="12">
        <f t="shared" si="1"/>
        <v>2.4968789013732834E-3</v>
      </c>
    </row>
    <row r="105" spans="2:9">
      <c r="B105" s="7" t="s">
        <v>159</v>
      </c>
      <c r="C105" s="1">
        <v>4</v>
      </c>
      <c r="D105" s="12">
        <f t="shared" si="2"/>
        <v>4.9937578027465668E-3</v>
      </c>
      <c r="G105" s="7" t="s">
        <v>748</v>
      </c>
      <c r="H105" s="1">
        <v>1</v>
      </c>
      <c r="I105" s="12">
        <f t="shared" si="1"/>
        <v>1.2484394506866417E-3</v>
      </c>
    </row>
    <row r="106" spans="2:9">
      <c r="B106" s="7" t="s">
        <v>160</v>
      </c>
      <c r="C106" s="1">
        <v>1</v>
      </c>
      <c r="D106" s="12">
        <f t="shared" si="2"/>
        <v>1.2484394506866417E-3</v>
      </c>
      <c r="G106" s="7" t="s">
        <v>749</v>
      </c>
      <c r="H106" s="1">
        <v>2</v>
      </c>
      <c r="I106" s="12">
        <f t="shared" si="1"/>
        <v>2.4968789013732834E-3</v>
      </c>
    </row>
    <row r="107" spans="2:9">
      <c r="B107" s="7" t="s">
        <v>161</v>
      </c>
      <c r="C107" s="1">
        <v>1</v>
      </c>
      <c r="D107" s="12">
        <f t="shared" si="2"/>
        <v>1.2484394506866417E-3</v>
      </c>
      <c r="G107" s="7" t="s">
        <v>750</v>
      </c>
      <c r="H107" s="1">
        <v>2</v>
      </c>
      <c r="I107" s="12">
        <f t="shared" si="1"/>
        <v>2.4968789013732834E-3</v>
      </c>
    </row>
    <row r="108" spans="2:9">
      <c r="B108" s="7" t="s">
        <v>162</v>
      </c>
      <c r="C108" s="1">
        <v>1</v>
      </c>
      <c r="D108" s="12">
        <f t="shared" si="2"/>
        <v>1.2484394506866417E-3</v>
      </c>
      <c r="G108" s="7" t="s">
        <v>751</v>
      </c>
      <c r="H108" s="1">
        <v>1</v>
      </c>
      <c r="I108" s="12">
        <f t="shared" si="1"/>
        <v>1.2484394506866417E-3</v>
      </c>
    </row>
    <row r="109" spans="2:9">
      <c r="B109" s="7" t="s">
        <v>163</v>
      </c>
      <c r="C109" s="1">
        <v>1</v>
      </c>
      <c r="D109" s="12">
        <f t="shared" si="2"/>
        <v>1.2484394506866417E-3</v>
      </c>
      <c r="G109" s="7" t="s">
        <v>752</v>
      </c>
      <c r="H109" s="1">
        <v>1</v>
      </c>
      <c r="I109" s="12">
        <f t="shared" si="1"/>
        <v>1.2484394506866417E-3</v>
      </c>
    </row>
    <row r="110" spans="2:9">
      <c r="B110" s="7" t="s">
        <v>164</v>
      </c>
      <c r="C110" s="1">
        <v>1</v>
      </c>
      <c r="D110" s="12">
        <f t="shared" si="2"/>
        <v>1.2484394506866417E-3</v>
      </c>
      <c r="G110" s="7" t="s">
        <v>753</v>
      </c>
      <c r="H110" s="1">
        <v>3</v>
      </c>
      <c r="I110" s="12">
        <f t="shared" si="1"/>
        <v>3.7453183520599251E-3</v>
      </c>
    </row>
    <row r="111" spans="2:9">
      <c r="B111" s="7" t="s">
        <v>165</v>
      </c>
      <c r="C111" s="1">
        <v>2</v>
      </c>
      <c r="D111" s="12">
        <f t="shared" si="2"/>
        <v>2.4968789013732834E-3</v>
      </c>
      <c r="G111" s="7" t="s">
        <v>755</v>
      </c>
      <c r="H111" s="1">
        <v>1</v>
      </c>
      <c r="I111" s="12">
        <f t="shared" si="1"/>
        <v>1.2484394506866417E-3</v>
      </c>
    </row>
    <row r="112" spans="2:9">
      <c r="B112" s="7" t="s">
        <v>166</v>
      </c>
      <c r="C112" s="1">
        <v>1</v>
      </c>
      <c r="D112" s="12">
        <f t="shared" si="2"/>
        <v>1.2484394506866417E-3</v>
      </c>
      <c r="G112" s="7" t="s">
        <v>754</v>
      </c>
      <c r="H112" s="1">
        <v>1</v>
      </c>
      <c r="I112" s="12">
        <f t="shared" si="1"/>
        <v>1.2484394506866417E-3</v>
      </c>
    </row>
    <row r="113" spans="2:9">
      <c r="B113" s="7" t="s">
        <v>168</v>
      </c>
      <c r="C113" s="1">
        <v>1</v>
      </c>
      <c r="D113" s="12">
        <f t="shared" si="2"/>
        <v>1.2484394506866417E-3</v>
      </c>
      <c r="G113" s="7" t="s">
        <v>756</v>
      </c>
      <c r="H113" s="1">
        <v>2</v>
      </c>
      <c r="I113" s="12">
        <f t="shared" si="1"/>
        <v>2.4968789013732834E-3</v>
      </c>
    </row>
    <row r="114" spans="2:9">
      <c r="B114" s="7" t="s">
        <v>167</v>
      </c>
      <c r="C114" s="1">
        <v>2</v>
      </c>
      <c r="D114" s="12">
        <f t="shared" si="2"/>
        <v>2.4968789013732834E-3</v>
      </c>
      <c r="G114" s="7" t="s">
        <v>757</v>
      </c>
      <c r="H114" s="1">
        <v>3</v>
      </c>
      <c r="I114" s="12">
        <f t="shared" si="1"/>
        <v>3.7453183520599251E-3</v>
      </c>
    </row>
    <row r="115" spans="2:9">
      <c r="B115" s="7" t="s">
        <v>169</v>
      </c>
      <c r="C115" s="1">
        <v>1</v>
      </c>
      <c r="D115" s="12">
        <f t="shared" si="2"/>
        <v>1.2484394506866417E-3</v>
      </c>
      <c r="G115" s="7" t="s">
        <v>758</v>
      </c>
      <c r="H115" s="1">
        <v>1</v>
      </c>
      <c r="I115" s="12">
        <f t="shared" si="1"/>
        <v>1.2484394506866417E-3</v>
      </c>
    </row>
    <row r="116" spans="2:9">
      <c r="B116" s="7" t="s">
        <v>170</v>
      </c>
      <c r="C116" s="1">
        <v>1</v>
      </c>
      <c r="D116" s="12">
        <f t="shared" si="2"/>
        <v>1.2484394506866417E-3</v>
      </c>
      <c r="G116" s="7" t="s">
        <v>759</v>
      </c>
      <c r="H116" s="1">
        <v>2</v>
      </c>
      <c r="I116" s="12">
        <f t="shared" si="1"/>
        <v>2.4968789013732834E-3</v>
      </c>
    </row>
    <row r="117" spans="2:9">
      <c r="B117" s="7" t="s">
        <v>171</v>
      </c>
      <c r="C117" s="1">
        <v>1</v>
      </c>
      <c r="D117" s="12">
        <f t="shared" si="2"/>
        <v>1.2484394506866417E-3</v>
      </c>
      <c r="G117" s="7" t="s">
        <v>760</v>
      </c>
      <c r="H117" s="1">
        <v>1</v>
      </c>
      <c r="I117" s="12">
        <f t="shared" si="1"/>
        <v>1.2484394506866417E-3</v>
      </c>
    </row>
    <row r="118" spans="2:9">
      <c r="B118" s="7" t="s">
        <v>172</v>
      </c>
      <c r="C118" s="1">
        <v>1</v>
      </c>
      <c r="D118" s="12">
        <f t="shared" si="2"/>
        <v>1.2484394506866417E-3</v>
      </c>
      <c r="G118" s="7" t="s">
        <v>761</v>
      </c>
      <c r="H118" s="1">
        <v>1</v>
      </c>
      <c r="I118" s="12">
        <f t="shared" si="1"/>
        <v>1.2484394506866417E-3</v>
      </c>
    </row>
    <row r="119" spans="2:9">
      <c r="B119" s="7" t="s">
        <v>173</v>
      </c>
      <c r="C119" s="1">
        <v>3</v>
      </c>
      <c r="D119" s="12">
        <f t="shared" si="2"/>
        <v>3.7453183520599251E-3</v>
      </c>
      <c r="G119" s="7" t="s">
        <v>762</v>
      </c>
      <c r="H119" s="1">
        <v>1</v>
      </c>
      <c r="I119" s="12">
        <f t="shared" si="1"/>
        <v>1.2484394506866417E-3</v>
      </c>
    </row>
    <row r="120" spans="2:9">
      <c r="B120" s="7" t="s">
        <v>157</v>
      </c>
      <c r="C120" s="1">
        <v>1</v>
      </c>
      <c r="D120" s="12">
        <f t="shared" si="2"/>
        <v>1.2484394506866417E-3</v>
      </c>
      <c r="G120" s="7" t="s">
        <v>763</v>
      </c>
      <c r="H120" s="1">
        <v>2</v>
      </c>
      <c r="I120" s="12">
        <f t="shared" si="1"/>
        <v>2.4968789013732834E-3</v>
      </c>
    </row>
    <row r="121" spans="2:9">
      <c r="B121" s="7" t="s">
        <v>175</v>
      </c>
      <c r="C121" s="1">
        <v>2</v>
      </c>
      <c r="D121" s="12">
        <f t="shared" si="2"/>
        <v>2.4968789013732834E-3</v>
      </c>
      <c r="G121" s="7" t="s">
        <v>709</v>
      </c>
      <c r="H121" s="1">
        <v>1</v>
      </c>
      <c r="I121" s="12">
        <f t="shared" si="1"/>
        <v>1.2484394506866417E-3</v>
      </c>
    </row>
    <row r="122" spans="2:9">
      <c r="B122" s="7" t="s">
        <v>176</v>
      </c>
      <c r="C122" s="1">
        <v>1</v>
      </c>
      <c r="D122" s="12">
        <f t="shared" si="2"/>
        <v>1.2484394506866417E-3</v>
      </c>
      <c r="G122" s="7" t="s">
        <v>765</v>
      </c>
      <c r="H122" s="1">
        <v>1</v>
      </c>
      <c r="I122" s="12">
        <f t="shared" si="1"/>
        <v>1.2484394506866417E-3</v>
      </c>
    </row>
    <row r="123" spans="2:9">
      <c r="B123" s="7" t="s">
        <v>177</v>
      </c>
      <c r="C123" s="1">
        <v>1</v>
      </c>
      <c r="D123" s="12">
        <f t="shared" si="2"/>
        <v>1.2484394506866417E-3</v>
      </c>
      <c r="G123" s="7" t="s">
        <v>766</v>
      </c>
      <c r="H123" s="1">
        <v>3</v>
      </c>
      <c r="I123" s="12">
        <f t="shared" si="1"/>
        <v>3.7453183520599251E-3</v>
      </c>
    </row>
    <row r="124" spans="2:9">
      <c r="B124" s="7" t="s">
        <v>178</v>
      </c>
      <c r="C124" s="1">
        <v>1</v>
      </c>
      <c r="D124" s="12">
        <f t="shared" si="2"/>
        <v>1.2484394506866417E-3</v>
      </c>
      <c r="G124" s="7" t="s">
        <v>767</v>
      </c>
      <c r="H124" s="1">
        <v>1</v>
      </c>
      <c r="I124" s="12">
        <f t="shared" si="1"/>
        <v>1.2484394506866417E-3</v>
      </c>
    </row>
    <row r="125" spans="2:9">
      <c r="B125" s="7" t="s">
        <v>179</v>
      </c>
      <c r="C125" s="1">
        <v>1</v>
      </c>
      <c r="D125" s="12">
        <f t="shared" si="2"/>
        <v>1.2484394506866417E-3</v>
      </c>
      <c r="G125" s="7" t="s">
        <v>768</v>
      </c>
      <c r="H125" s="1">
        <v>2</v>
      </c>
      <c r="I125" s="12">
        <f t="shared" si="1"/>
        <v>2.4968789013732834E-3</v>
      </c>
    </row>
    <row r="126" spans="2:9">
      <c r="B126" s="7" t="s">
        <v>180</v>
      </c>
      <c r="C126" s="1">
        <v>1</v>
      </c>
      <c r="D126" s="12">
        <f t="shared" si="2"/>
        <v>1.2484394506866417E-3</v>
      </c>
      <c r="G126" s="7" t="s">
        <v>769</v>
      </c>
      <c r="H126" s="1">
        <v>1</v>
      </c>
      <c r="I126" s="12">
        <f t="shared" si="1"/>
        <v>1.2484394506866417E-3</v>
      </c>
    </row>
    <row r="127" spans="2:9">
      <c r="B127" s="7" t="s">
        <v>181</v>
      </c>
      <c r="C127" s="1">
        <v>1</v>
      </c>
      <c r="D127" s="12">
        <f t="shared" si="2"/>
        <v>1.2484394506866417E-3</v>
      </c>
      <c r="G127" s="7" t="s">
        <v>770</v>
      </c>
      <c r="H127" s="1">
        <v>1</v>
      </c>
      <c r="I127" s="12">
        <f t="shared" si="1"/>
        <v>1.2484394506866417E-3</v>
      </c>
    </row>
    <row r="128" spans="2:9">
      <c r="B128" s="7" t="s">
        <v>182</v>
      </c>
      <c r="C128" s="1">
        <v>2</v>
      </c>
      <c r="D128" s="12">
        <f t="shared" si="2"/>
        <v>2.4968789013732834E-3</v>
      </c>
      <c r="G128" s="7" t="s">
        <v>771</v>
      </c>
      <c r="H128" s="1">
        <v>2</v>
      </c>
      <c r="I128" s="12">
        <f t="shared" si="1"/>
        <v>2.4968789013732834E-3</v>
      </c>
    </row>
    <row r="129" spans="2:9">
      <c r="B129" s="7" t="s">
        <v>183</v>
      </c>
      <c r="C129" s="1">
        <v>2</v>
      </c>
      <c r="D129" s="12">
        <f t="shared" si="2"/>
        <v>2.4968789013732834E-3</v>
      </c>
      <c r="G129" s="7" t="s">
        <v>772</v>
      </c>
      <c r="H129" s="1">
        <v>1</v>
      </c>
      <c r="I129" s="12">
        <f t="shared" si="1"/>
        <v>1.2484394506866417E-3</v>
      </c>
    </row>
    <row r="130" spans="2:9">
      <c r="B130" s="7" t="s">
        <v>184</v>
      </c>
      <c r="C130" s="1">
        <v>1</v>
      </c>
      <c r="D130" s="12">
        <f t="shared" si="2"/>
        <v>1.2484394506866417E-3</v>
      </c>
      <c r="G130" s="7" t="s">
        <v>773</v>
      </c>
      <c r="H130" s="1">
        <v>1</v>
      </c>
      <c r="I130" s="12">
        <f t="shared" si="1"/>
        <v>1.2484394506866417E-3</v>
      </c>
    </row>
    <row r="131" spans="2:9">
      <c r="B131" s="7" t="s">
        <v>185</v>
      </c>
      <c r="C131" s="1">
        <v>1</v>
      </c>
      <c r="D131" s="12">
        <f t="shared" si="2"/>
        <v>1.2484394506866417E-3</v>
      </c>
      <c r="G131" s="7" t="s">
        <v>774</v>
      </c>
      <c r="H131" s="1">
        <v>2</v>
      </c>
      <c r="I131" s="12">
        <f t="shared" si="1"/>
        <v>2.4968789013732834E-3</v>
      </c>
    </row>
    <row r="132" spans="2:9">
      <c r="B132" s="7" t="s">
        <v>186</v>
      </c>
      <c r="C132" s="1">
        <v>1</v>
      </c>
      <c r="D132" s="12">
        <f t="shared" si="2"/>
        <v>1.2484394506866417E-3</v>
      </c>
      <c r="G132" s="7" t="s">
        <v>775</v>
      </c>
      <c r="H132" s="1">
        <v>1</v>
      </c>
      <c r="I132" s="12">
        <f t="shared" si="1"/>
        <v>1.2484394506866417E-3</v>
      </c>
    </row>
    <row r="133" spans="2:9">
      <c r="B133" s="7" t="s">
        <v>187</v>
      </c>
      <c r="C133" s="1">
        <v>1</v>
      </c>
      <c r="D133" s="12">
        <f t="shared" si="2"/>
        <v>1.2484394506866417E-3</v>
      </c>
      <c r="G133" s="7" t="s">
        <v>776</v>
      </c>
      <c r="H133" s="1">
        <v>1</v>
      </c>
      <c r="I133" s="12">
        <f t="shared" si="1"/>
        <v>1.2484394506866417E-3</v>
      </c>
    </row>
    <row r="134" spans="2:9">
      <c r="B134" s="7" t="s">
        <v>188</v>
      </c>
      <c r="C134" s="1">
        <v>1</v>
      </c>
      <c r="D134" s="12">
        <f t="shared" si="2"/>
        <v>1.2484394506866417E-3</v>
      </c>
      <c r="G134" s="7" t="s">
        <v>777</v>
      </c>
      <c r="H134" s="1">
        <v>1</v>
      </c>
      <c r="I134" s="12">
        <f t="shared" si="1"/>
        <v>1.2484394506866417E-3</v>
      </c>
    </row>
    <row r="135" spans="2:9">
      <c r="B135" s="7" t="s">
        <v>189</v>
      </c>
      <c r="C135" s="1">
        <v>2</v>
      </c>
      <c r="D135" s="12">
        <f t="shared" si="2"/>
        <v>2.4968789013732834E-3</v>
      </c>
      <c r="G135" s="7" t="s">
        <v>778</v>
      </c>
      <c r="H135" s="1">
        <v>2</v>
      </c>
      <c r="I135" s="12">
        <f t="shared" si="1"/>
        <v>2.4968789013732834E-3</v>
      </c>
    </row>
    <row r="136" spans="2:9">
      <c r="B136" s="7" t="s">
        <v>190</v>
      </c>
      <c r="C136" s="1">
        <v>1</v>
      </c>
      <c r="D136" s="12">
        <f t="shared" si="2"/>
        <v>1.2484394506866417E-3</v>
      </c>
      <c r="G136" s="7" t="s">
        <v>779</v>
      </c>
      <c r="H136" s="1">
        <v>2</v>
      </c>
      <c r="I136" s="12">
        <f t="shared" si="1"/>
        <v>2.4968789013732834E-3</v>
      </c>
    </row>
    <row r="137" spans="2:9">
      <c r="B137" s="7" t="s">
        <v>191</v>
      </c>
      <c r="C137" s="1">
        <v>1</v>
      </c>
      <c r="D137" s="12">
        <f t="shared" si="2"/>
        <v>1.2484394506866417E-3</v>
      </c>
      <c r="G137" s="7" t="s">
        <v>780</v>
      </c>
      <c r="H137" s="1">
        <v>2</v>
      </c>
      <c r="I137" s="12">
        <f t="shared" si="1"/>
        <v>2.4968789013732834E-3</v>
      </c>
    </row>
    <row r="138" spans="2:9">
      <c r="B138" s="7" t="s">
        <v>192</v>
      </c>
      <c r="C138" s="1">
        <v>1</v>
      </c>
      <c r="D138" s="12">
        <f t="shared" si="2"/>
        <v>1.2484394506866417E-3</v>
      </c>
      <c r="G138" s="7" t="s">
        <v>781</v>
      </c>
      <c r="H138" s="1">
        <v>1</v>
      </c>
      <c r="I138" s="12">
        <f t="shared" si="1"/>
        <v>1.2484394506866417E-3</v>
      </c>
    </row>
    <row r="139" spans="2:9">
      <c r="B139" s="7" t="s">
        <v>193</v>
      </c>
      <c r="C139" s="1">
        <v>1</v>
      </c>
      <c r="D139" s="12">
        <f t="shared" si="2"/>
        <v>1.2484394506866417E-3</v>
      </c>
      <c r="G139" s="7" t="s">
        <v>782</v>
      </c>
      <c r="H139" s="1">
        <v>2</v>
      </c>
      <c r="I139" s="12">
        <f t="shared" si="1"/>
        <v>2.4968789013732834E-3</v>
      </c>
    </row>
    <row r="140" spans="2:9">
      <c r="B140" s="7" t="s">
        <v>194</v>
      </c>
      <c r="C140" s="1">
        <v>2</v>
      </c>
      <c r="D140" s="12">
        <f t="shared" si="2"/>
        <v>2.4968789013732834E-3</v>
      </c>
      <c r="G140" s="7" t="s">
        <v>783</v>
      </c>
      <c r="H140" s="1">
        <v>1</v>
      </c>
      <c r="I140" s="12">
        <f t="shared" si="1"/>
        <v>1.2484394506866417E-3</v>
      </c>
    </row>
    <row r="141" spans="2:9">
      <c r="B141" s="7" t="s">
        <v>195</v>
      </c>
      <c r="C141" s="1">
        <v>1</v>
      </c>
      <c r="D141" s="12">
        <f t="shared" si="2"/>
        <v>1.2484394506866417E-3</v>
      </c>
      <c r="G141" s="7" t="s">
        <v>784</v>
      </c>
      <c r="H141" s="1">
        <v>2</v>
      </c>
      <c r="I141" s="12">
        <f t="shared" si="1"/>
        <v>2.4968789013732834E-3</v>
      </c>
    </row>
    <row r="142" spans="2:9">
      <c r="B142" s="7" t="s">
        <v>196</v>
      </c>
      <c r="C142" s="1">
        <v>1</v>
      </c>
      <c r="D142" s="12">
        <f t="shared" si="2"/>
        <v>1.2484394506866417E-3</v>
      </c>
      <c r="G142" s="7" t="s">
        <v>785</v>
      </c>
      <c r="H142" s="1">
        <v>1</v>
      </c>
      <c r="I142" s="12">
        <f t="shared" si="1"/>
        <v>1.2484394506866417E-3</v>
      </c>
    </row>
    <row r="143" spans="2:9">
      <c r="B143" s="7" t="s">
        <v>197</v>
      </c>
      <c r="C143" s="1">
        <v>1</v>
      </c>
      <c r="D143" s="12">
        <f t="shared" si="2"/>
        <v>1.2484394506866417E-3</v>
      </c>
      <c r="G143" s="7" t="s">
        <v>786</v>
      </c>
      <c r="H143" s="1">
        <v>2</v>
      </c>
      <c r="I143" s="12">
        <f t="shared" si="1"/>
        <v>2.4968789013732834E-3</v>
      </c>
    </row>
    <row r="144" spans="2:9">
      <c r="B144" s="7" t="s">
        <v>198</v>
      </c>
      <c r="C144" s="1">
        <v>1</v>
      </c>
      <c r="D144" s="12">
        <f t="shared" si="2"/>
        <v>1.2484394506866417E-3</v>
      </c>
      <c r="G144" s="7" t="s">
        <v>787</v>
      </c>
      <c r="H144" s="1">
        <v>2</v>
      </c>
      <c r="I144" s="12">
        <f t="shared" si="1"/>
        <v>2.4968789013732834E-3</v>
      </c>
    </row>
    <row r="145" spans="2:9">
      <c r="B145" s="7" t="s">
        <v>199</v>
      </c>
      <c r="C145" s="1">
        <v>1</v>
      </c>
      <c r="D145" s="12">
        <f t="shared" si="2"/>
        <v>1.2484394506866417E-3</v>
      </c>
      <c r="G145" s="7" t="s">
        <v>788</v>
      </c>
      <c r="H145" s="1">
        <v>1</v>
      </c>
      <c r="I145" s="12">
        <f t="shared" si="1"/>
        <v>1.2484394506866417E-3</v>
      </c>
    </row>
    <row r="146" spans="2:9">
      <c r="B146" s="7" t="s">
        <v>200</v>
      </c>
      <c r="C146" s="1">
        <v>1</v>
      </c>
      <c r="D146" s="12">
        <f t="shared" si="2"/>
        <v>1.2484394506866417E-3</v>
      </c>
      <c r="G146" s="7" t="s">
        <v>789</v>
      </c>
      <c r="H146" s="1">
        <v>1</v>
      </c>
      <c r="I146" s="12">
        <f t="shared" si="1"/>
        <v>1.2484394506866417E-3</v>
      </c>
    </row>
    <row r="147" spans="2:9">
      <c r="B147" s="7" t="s">
        <v>201</v>
      </c>
      <c r="C147" s="1">
        <v>1</v>
      </c>
      <c r="D147" s="12">
        <f t="shared" si="2"/>
        <v>1.2484394506866417E-3</v>
      </c>
      <c r="G147" s="7" t="s">
        <v>790</v>
      </c>
      <c r="H147" s="1">
        <v>1</v>
      </c>
      <c r="I147" s="12">
        <f t="shared" si="1"/>
        <v>1.2484394506866417E-3</v>
      </c>
    </row>
    <row r="148" spans="2:9">
      <c r="B148" s="7" t="s">
        <v>202</v>
      </c>
      <c r="C148" s="1">
        <v>1</v>
      </c>
      <c r="D148" s="12">
        <f t="shared" si="2"/>
        <v>1.2484394506866417E-3</v>
      </c>
      <c r="G148" s="7" t="s">
        <v>791</v>
      </c>
      <c r="H148" s="1">
        <v>2</v>
      </c>
      <c r="I148" s="12">
        <f t="shared" si="1"/>
        <v>2.4968789013732834E-3</v>
      </c>
    </row>
    <row r="149" spans="2:9">
      <c r="B149" s="7" t="s">
        <v>203</v>
      </c>
      <c r="C149" s="1">
        <v>8</v>
      </c>
      <c r="D149" s="12">
        <f t="shared" si="2"/>
        <v>9.9875156054931337E-3</v>
      </c>
      <c r="G149" s="7" t="s">
        <v>792</v>
      </c>
      <c r="H149" s="1">
        <v>3</v>
      </c>
      <c r="I149" s="12">
        <f t="shared" si="1"/>
        <v>3.7453183520599251E-3</v>
      </c>
    </row>
    <row r="150" spans="2:9">
      <c r="B150" s="7" t="s">
        <v>174</v>
      </c>
      <c r="C150" s="1">
        <v>1</v>
      </c>
      <c r="D150" s="12">
        <f t="shared" si="2"/>
        <v>1.2484394506866417E-3</v>
      </c>
      <c r="G150" s="7" t="s">
        <v>793</v>
      </c>
      <c r="H150" s="1">
        <v>1</v>
      </c>
      <c r="I150" s="12">
        <f t="shared" si="1"/>
        <v>1.2484394506866417E-3</v>
      </c>
    </row>
    <row r="151" spans="2:9">
      <c r="B151" s="7" t="s">
        <v>205</v>
      </c>
      <c r="C151" s="1">
        <v>1</v>
      </c>
      <c r="D151" s="12">
        <f t="shared" si="2"/>
        <v>1.2484394506866417E-3</v>
      </c>
      <c r="G151" s="7" t="s">
        <v>794</v>
      </c>
      <c r="H151" s="1">
        <v>1</v>
      </c>
      <c r="I151" s="12">
        <f t="shared" si="1"/>
        <v>1.2484394506866417E-3</v>
      </c>
    </row>
    <row r="152" spans="2:9">
      <c r="B152" s="7" t="s">
        <v>206</v>
      </c>
      <c r="C152" s="1">
        <v>4</v>
      </c>
      <c r="D152" s="12">
        <f t="shared" si="2"/>
        <v>4.9937578027465668E-3</v>
      </c>
      <c r="G152" s="7" t="s">
        <v>795</v>
      </c>
      <c r="H152" s="1">
        <v>2</v>
      </c>
      <c r="I152" s="12">
        <f t="shared" si="1"/>
        <v>2.4968789013732834E-3</v>
      </c>
    </row>
    <row r="153" spans="2:9">
      <c r="B153" s="7" t="s">
        <v>207</v>
      </c>
      <c r="C153" s="1">
        <v>2</v>
      </c>
      <c r="D153" s="12">
        <f t="shared" si="2"/>
        <v>2.4968789013732834E-3</v>
      </c>
      <c r="G153" s="7" t="s">
        <v>796</v>
      </c>
      <c r="H153" s="1">
        <v>1</v>
      </c>
      <c r="I153" s="12">
        <f t="shared" si="1"/>
        <v>1.2484394506866417E-3</v>
      </c>
    </row>
    <row r="154" spans="2:9">
      <c r="B154" s="7" t="s">
        <v>208</v>
      </c>
      <c r="C154" s="1">
        <v>2</v>
      </c>
      <c r="D154" s="12">
        <f t="shared" si="2"/>
        <v>2.4968789013732834E-3</v>
      </c>
      <c r="G154" s="7" t="s">
        <v>797</v>
      </c>
      <c r="H154" s="1">
        <v>2</v>
      </c>
      <c r="I154" s="12">
        <f t="shared" si="1"/>
        <v>2.4968789013732834E-3</v>
      </c>
    </row>
    <row r="155" spans="2:9">
      <c r="B155" s="7" t="s">
        <v>209</v>
      </c>
      <c r="C155" s="1">
        <v>1</v>
      </c>
      <c r="D155" s="12">
        <f t="shared" si="2"/>
        <v>1.2484394506866417E-3</v>
      </c>
      <c r="G155" s="7" t="s">
        <v>798</v>
      </c>
      <c r="H155" s="1">
        <v>2</v>
      </c>
      <c r="I155" s="12">
        <f t="shared" si="1"/>
        <v>2.4968789013732834E-3</v>
      </c>
    </row>
    <row r="156" spans="2:9">
      <c r="B156" s="7" t="s">
        <v>210</v>
      </c>
      <c r="C156" s="1">
        <v>2</v>
      </c>
      <c r="D156" s="12">
        <f t="shared" si="2"/>
        <v>2.4968789013732834E-3</v>
      </c>
      <c r="G156" s="7" t="s">
        <v>799</v>
      </c>
      <c r="H156" s="1">
        <v>2</v>
      </c>
      <c r="I156" s="12">
        <f t="shared" si="1"/>
        <v>2.4968789013732834E-3</v>
      </c>
    </row>
    <row r="157" spans="2:9">
      <c r="B157" s="7" t="s">
        <v>211</v>
      </c>
      <c r="C157" s="1">
        <v>1</v>
      </c>
      <c r="D157" s="12">
        <f t="shared" si="2"/>
        <v>1.2484394506866417E-3</v>
      </c>
      <c r="G157" s="7" t="s">
        <v>800</v>
      </c>
      <c r="H157" s="1">
        <v>1</v>
      </c>
      <c r="I157" s="12">
        <f t="shared" si="1"/>
        <v>1.2484394506866417E-3</v>
      </c>
    </row>
    <row r="158" spans="2:9">
      <c r="B158" s="7" t="s">
        <v>212</v>
      </c>
      <c r="C158" s="1">
        <v>3</v>
      </c>
      <c r="D158" s="12">
        <f t="shared" si="2"/>
        <v>3.7453183520599251E-3</v>
      </c>
      <c r="G158" s="7" t="s">
        <v>801</v>
      </c>
      <c r="H158" s="1">
        <v>1</v>
      </c>
      <c r="I158" s="12">
        <f t="shared" si="1"/>
        <v>1.2484394506866417E-3</v>
      </c>
    </row>
    <row r="159" spans="2:9">
      <c r="B159" s="7" t="s">
        <v>213</v>
      </c>
      <c r="C159" s="1">
        <v>1</v>
      </c>
      <c r="D159" s="12">
        <f t="shared" si="2"/>
        <v>1.2484394506866417E-3</v>
      </c>
      <c r="G159" s="7" t="s">
        <v>802</v>
      </c>
      <c r="H159" s="1">
        <v>1</v>
      </c>
      <c r="I159" s="12">
        <f t="shared" si="1"/>
        <v>1.2484394506866417E-3</v>
      </c>
    </row>
    <row r="160" spans="2:9">
      <c r="B160" s="7" t="s">
        <v>214</v>
      </c>
      <c r="C160" s="1">
        <v>1</v>
      </c>
      <c r="D160" s="12">
        <f t="shared" si="2"/>
        <v>1.2484394506866417E-3</v>
      </c>
      <c r="G160" s="7" t="s">
        <v>803</v>
      </c>
      <c r="H160" s="1">
        <v>2</v>
      </c>
      <c r="I160" s="12">
        <f t="shared" si="1"/>
        <v>2.4968789013732834E-3</v>
      </c>
    </row>
    <row r="161" spans="2:9">
      <c r="B161" s="7" t="s">
        <v>215</v>
      </c>
      <c r="C161" s="1">
        <v>3</v>
      </c>
      <c r="D161" s="12">
        <f t="shared" si="2"/>
        <v>3.7453183520599251E-3</v>
      </c>
      <c r="G161" s="7" t="s">
        <v>804</v>
      </c>
      <c r="H161" s="1">
        <v>1</v>
      </c>
      <c r="I161" s="12">
        <f t="shared" si="1"/>
        <v>1.2484394506866417E-3</v>
      </c>
    </row>
    <row r="162" spans="2:9">
      <c r="B162" s="7" t="s">
        <v>216</v>
      </c>
      <c r="C162" s="1">
        <v>1</v>
      </c>
      <c r="D162" s="12">
        <f t="shared" si="2"/>
        <v>1.2484394506866417E-3</v>
      </c>
      <c r="G162" s="7" t="s">
        <v>805</v>
      </c>
      <c r="H162" s="1">
        <v>3</v>
      </c>
      <c r="I162" s="12">
        <f t="shared" si="1"/>
        <v>3.7453183520599251E-3</v>
      </c>
    </row>
    <row r="163" spans="2:9">
      <c r="B163" s="7" t="s">
        <v>217</v>
      </c>
      <c r="C163" s="1">
        <v>1</v>
      </c>
      <c r="D163" s="12">
        <f t="shared" si="2"/>
        <v>1.2484394506866417E-3</v>
      </c>
      <c r="G163" s="7" t="s">
        <v>806</v>
      </c>
      <c r="H163" s="1">
        <v>2</v>
      </c>
      <c r="I163" s="12">
        <f t="shared" si="1"/>
        <v>2.4968789013732834E-3</v>
      </c>
    </row>
    <row r="164" spans="2:9">
      <c r="B164" s="7" t="s">
        <v>218</v>
      </c>
      <c r="C164" s="1">
        <v>2</v>
      </c>
      <c r="D164" s="12">
        <f t="shared" si="2"/>
        <v>2.4968789013732834E-3</v>
      </c>
      <c r="G164" s="7" t="s">
        <v>807</v>
      </c>
      <c r="H164" s="1">
        <v>1</v>
      </c>
      <c r="I164" s="12">
        <f t="shared" si="1"/>
        <v>1.2484394506866417E-3</v>
      </c>
    </row>
    <row r="165" spans="2:9">
      <c r="B165" s="7" t="s">
        <v>219</v>
      </c>
      <c r="C165" s="1">
        <v>1</v>
      </c>
      <c r="D165" s="12">
        <f t="shared" si="2"/>
        <v>1.2484394506866417E-3</v>
      </c>
      <c r="G165" s="7" t="s">
        <v>808</v>
      </c>
      <c r="H165" s="1">
        <v>1</v>
      </c>
      <c r="I165" s="12">
        <f t="shared" si="1"/>
        <v>1.2484394506866417E-3</v>
      </c>
    </row>
    <row r="166" spans="2:9">
      <c r="B166" s="7" t="s">
        <v>220</v>
      </c>
      <c r="C166" s="1">
        <v>2</v>
      </c>
      <c r="D166" s="12">
        <f t="shared" si="2"/>
        <v>2.4968789013732834E-3</v>
      </c>
      <c r="G166" s="7" t="s">
        <v>809</v>
      </c>
      <c r="H166" s="1">
        <v>2</v>
      </c>
      <c r="I166" s="12">
        <f t="shared" si="1"/>
        <v>2.4968789013732834E-3</v>
      </c>
    </row>
    <row r="167" spans="2:9">
      <c r="B167" s="7" t="s">
        <v>221</v>
      </c>
      <c r="C167" s="1">
        <v>1</v>
      </c>
      <c r="D167" s="12">
        <f t="shared" si="2"/>
        <v>1.2484394506866417E-3</v>
      </c>
      <c r="G167" s="7" t="s">
        <v>764</v>
      </c>
      <c r="H167" s="1">
        <v>1</v>
      </c>
      <c r="I167" s="12">
        <f t="shared" si="1"/>
        <v>1.2484394506866417E-3</v>
      </c>
    </row>
    <row r="168" spans="2:9">
      <c r="B168" s="7" t="s">
        <v>222</v>
      </c>
      <c r="C168" s="1">
        <v>1</v>
      </c>
      <c r="D168" s="12">
        <f t="shared" si="2"/>
        <v>1.2484394506866417E-3</v>
      </c>
      <c r="G168" s="7" t="s">
        <v>811</v>
      </c>
      <c r="H168" s="1">
        <v>2</v>
      </c>
      <c r="I168" s="12">
        <f t="shared" si="1"/>
        <v>2.4968789013732834E-3</v>
      </c>
    </row>
    <row r="169" spans="2:9">
      <c r="B169" s="7" t="s">
        <v>223</v>
      </c>
      <c r="C169" s="1">
        <v>2</v>
      </c>
      <c r="D169" s="12">
        <f t="shared" si="2"/>
        <v>2.4968789013732834E-3</v>
      </c>
      <c r="G169" s="7" t="s">
        <v>812</v>
      </c>
      <c r="H169" s="1">
        <v>2</v>
      </c>
      <c r="I169" s="12">
        <f t="shared" si="1"/>
        <v>2.4968789013732834E-3</v>
      </c>
    </row>
    <row r="170" spans="2:9">
      <c r="B170" s="7" t="s">
        <v>224</v>
      </c>
      <c r="C170" s="1">
        <v>1</v>
      </c>
      <c r="D170" s="12">
        <f t="shared" si="2"/>
        <v>1.2484394506866417E-3</v>
      </c>
      <c r="G170" s="7" t="s">
        <v>813</v>
      </c>
      <c r="H170" s="1">
        <v>1</v>
      </c>
      <c r="I170" s="12">
        <f t="shared" si="1"/>
        <v>1.2484394506866417E-3</v>
      </c>
    </row>
    <row r="171" spans="2:9">
      <c r="B171" s="7" t="s">
        <v>225</v>
      </c>
      <c r="C171" s="1">
        <v>1</v>
      </c>
      <c r="D171" s="12">
        <f t="shared" si="2"/>
        <v>1.2484394506866417E-3</v>
      </c>
      <c r="G171" s="7" t="s">
        <v>814</v>
      </c>
      <c r="H171" s="1">
        <v>1</v>
      </c>
      <c r="I171" s="12">
        <f t="shared" si="1"/>
        <v>1.2484394506866417E-3</v>
      </c>
    </row>
    <row r="172" spans="2:9">
      <c r="B172" s="7" t="s">
        <v>226</v>
      </c>
      <c r="C172" s="1">
        <v>1</v>
      </c>
      <c r="D172" s="12">
        <f t="shared" si="2"/>
        <v>1.2484394506866417E-3</v>
      </c>
      <c r="G172" s="7" t="s">
        <v>815</v>
      </c>
      <c r="H172" s="1">
        <v>1</v>
      </c>
      <c r="I172" s="12">
        <f t="shared" si="1"/>
        <v>1.2484394506866417E-3</v>
      </c>
    </row>
    <row r="173" spans="2:9">
      <c r="B173" s="7" t="s">
        <v>227</v>
      </c>
      <c r="C173" s="1">
        <v>1</v>
      </c>
      <c r="D173" s="12">
        <f t="shared" si="2"/>
        <v>1.2484394506866417E-3</v>
      </c>
      <c r="G173" s="7" t="s">
        <v>816</v>
      </c>
      <c r="H173" s="1">
        <v>1</v>
      </c>
      <c r="I173" s="12">
        <f t="shared" si="1"/>
        <v>1.2484394506866417E-3</v>
      </c>
    </row>
    <row r="174" spans="2:9">
      <c r="B174" s="7" t="s">
        <v>228</v>
      </c>
      <c r="C174" s="1">
        <v>5</v>
      </c>
      <c r="D174" s="12">
        <f t="shared" si="2"/>
        <v>6.2421972534332081E-3</v>
      </c>
      <c r="G174" s="7" t="s">
        <v>817</v>
      </c>
      <c r="H174" s="1">
        <v>1</v>
      </c>
      <c r="I174" s="12">
        <f t="shared" si="1"/>
        <v>1.2484394506866417E-3</v>
      </c>
    </row>
    <row r="175" spans="2:9">
      <c r="B175" s="7" t="s">
        <v>204</v>
      </c>
      <c r="C175" s="1">
        <v>1</v>
      </c>
      <c r="D175" s="12">
        <f t="shared" si="2"/>
        <v>1.2484394506866417E-3</v>
      </c>
      <c r="G175" s="7" t="s">
        <v>818</v>
      </c>
      <c r="H175" s="1">
        <v>2</v>
      </c>
      <c r="I175" s="12">
        <f t="shared" si="1"/>
        <v>2.4968789013732834E-3</v>
      </c>
    </row>
    <row r="176" spans="2:9">
      <c r="B176" s="7" t="s">
        <v>230</v>
      </c>
      <c r="C176" s="1">
        <v>1</v>
      </c>
      <c r="D176" s="12">
        <f t="shared" si="2"/>
        <v>1.2484394506866417E-3</v>
      </c>
      <c r="G176" s="7" t="s">
        <v>819</v>
      </c>
      <c r="H176" s="1">
        <v>2</v>
      </c>
      <c r="I176" s="12">
        <f t="shared" si="1"/>
        <v>2.4968789013732834E-3</v>
      </c>
    </row>
    <row r="177" spans="2:9">
      <c r="B177" s="7" t="s">
        <v>231</v>
      </c>
      <c r="C177" s="1">
        <v>1</v>
      </c>
      <c r="D177" s="12">
        <f t="shared" si="2"/>
        <v>1.2484394506866417E-3</v>
      </c>
      <c r="G177" s="7" t="s">
        <v>820</v>
      </c>
      <c r="H177" s="1">
        <v>4</v>
      </c>
      <c r="I177" s="12">
        <f t="shared" si="1"/>
        <v>4.9937578027465668E-3</v>
      </c>
    </row>
    <row r="178" spans="2:9">
      <c r="B178" s="7" t="s">
        <v>232</v>
      </c>
      <c r="C178" s="1">
        <v>2</v>
      </c>
      <c r="D178" s="12">
        <f t="shared" si="2"/>
        <v>2.4968789013732834E-3</v>
      </c>
      <c r="G178" s="7" t="s">
        <v>821</v>
      </c>
      <c r="H178" s="1">
        <v>2</v>
      </c>
      <c r="I178" s="12">
        <f t="shared" si="1"/>
        <v>2.4968789013732834E-3</v>
      </c>
    </row>
    <row r="179" spans="2:9">
      <c r="B179" s="7" t="s">
        <v>233</v>
      </c>
      <c r="C179" s="1">
        <v>2</v>
      </c>
      <c r="D179" s="12">
        <f t="shared" si="2"/>
        <v>2.4968789013732834E-3</v>
      </c>
      <c r="G179" s="7" t="s">
        <v>822</v>
      </c>
      <c r="H179" s="1">
        <v>1</v>
      </c>
      <c r="I179" s="12">
        <f t="shared" si="1"/>
        <v>1.2484394506866417E-3</v>
      </c>
    </row>
    <row r="180" spans="2:9">
      <c r="B180" s="7" t="s">
        <v>234</v>
      </c>
      <c r="C180" s="1">
        <v>1</v>
      </c>
      <c r="D180" s="12">
        <f t="shared" si="2"/>
        <v>1.2484394506866417E-3</v>
      </c>
      <c r="G180" s="7" t="s">
        <v>823</v>
      </c>
      <c r="H180" s="1">
        <v>1</v>
      </c>
      <c r="I180" s="12">
        <f t="shared" si="1"/>
        <v>1.2484394506866417E-3</v>
      </c>
    </row>
    <row r="181" spans="2:9">
      <c r="B181" s="7" t="s">
        <v>235</v>
      </c>
      <c r="C181" s="1">
        <v>2</v>
      </c>
      <c r="D181" s="12">
        <f t="shared" si="2"/>
        <v>2.4968789013732834E-3</v>
      </c>
      <c r="G181" s="7" t="s">
        <v>824</v>
      </c>
      <c r="H181" s="1">
        <v>1</v>
      </c>
      <c r="I181" s="12">
        <f t="shared" si="1"/>
        <v>1.2484394506866417E-3</v>
      </c>
    </row>
    <row r="182" spans="2:9">
      <c r="B182" s="7" t="s">
        <v>236</v>
      </c>
      <c r="C182" s="1">
        <v>2</v>
      </c>
      <c r="D182" s="12">
        <f t="shared" si="2"/>
        <v>2.4968789013732834E-3</v>
      </c>
      <c r="G182" s="7" t="s">
        <v>825</v>
      </c>
      <c r="H182" s="1">
        <v>1</v>
      </c>
      <c r="I182" s="12">
        <f t="shared" si="1"/>
        <v>1.2484394506866417E-3</v>
      </c>
    </row>
    <row r="183" spans="2:9">
      <c r="B183" s="7" t="s">
        <v>237</v>
      </c>
      <c r="C183" s="1">
        <v>2</v>
      </c>
      <c r="D183" s="12">
        <f t="shared" si="2"/>
        <v>2.4968789013732834E-3</v>
      </c>
      <c r="G183" s="7" t="s">
        <v>826</v>
      </c>
      <c r="H183" s="1">
        <v>1</v>
      </c>
      <c r="I183" s="12">
        <f t="shared" si="1"/>
        <v>1.2484394506866417E-3</v>
      </c>
    </row>
    <row r="184" spans="2:9">
      <c r="B184" s="7" t="s">
        <v>238</v>
      </c>
      <c r="C184" s="1">
        <v>2</v>
      </c>
      <c r="D184" s="12">
        <f t="shared" si="2"/>
        <v>2.4968789013732834E-3</v>
      </c>
      <c r="G184" s="7" t="s">
        <v>827</v>
      </c>
      <c r="H184" s="1">
        <v>1</v>
      </c>
      <c r="I184" s="12">
        <f t="shared" si="1"/>
        <v>1.2484394506866417E-3</v>
      </c>
    </row>
    <row r="185" spans="2:9">
      <c r="B185" s="7" t="s">
        <v>239</v>
      </c>
      <c r="C185" s="1">
        <v>2</v>
      </c>
      <c r="D185" s="12">
        <f t="shared" si="2"/>
        <v>2.4968789013732834E-3</v>
      </c>
      <c r="G185" s="7" t="s">
        <v>828</v>
      </c>
      <c r="H185" s="1">
        <v>1</v>
      </c>
      <c r="I185" s="12">
        <f t="shared" si="1"/>
        <v>1.2484394506866417E-3</v>
      </c>
    </row>
    <row r="186" spans="2:9">
      <c r="B186" s="7" t="s">
        <v>240</v>
      </c>
      <c r="C186" s="1">
        <v>1</v>
      </c>
      <c r="D186" s="12">
        <f t="shared" si="2"/>
        <v>1.2484394506866417E-3</v>
      </c>
      <c r="G186" s="7" t="s">
        <v>829</v>
      </c>
      <c r="H186" s="1">
        <v>1</v>
      </c>
      <c r="I186" s="12">
        <f t="shared" si="1"/>
        <v>1.2484394506866417E-3</v>
      </c>
    </row>
    <row r="187" spans="2:9">
      <c r="B187" s="7" t="s">
        <v>241</v>
      </c>
      <c r="C187" s="1">
        <v>1</v>
      </c>
      <c r="D187" s="12">
        <f t="shared" si="2"/>
        <v>1.2484394506866417E-3</v>
      </c>
      <c r="G187" s="7" t="s">
        <v>830</v>
      </c>
      <c r="H187" s="1">
        <v>1</v>
      </c>
      <c r="I187" s="12">
        <f t="shared" si="1"/>
        <v>1.2484394506866417E-3</v>
      </c>
    </row>
    <row r="188" spans="2:9">
      <c r="B188" s="7" t="s">
        <v>242</v>
      </c>
      <c r="C188" s="1">
        <v>5</v>
      </c>
      <c r="D188" s="12">
        <f t="shared" si="2"/>
        <v>6.2421972534332081E-3</v>
      </c>
      <c r="G188" s="7" t="s">
        <v>831</v>
      </c>
      <c r="H188" s="1">
        <v>2</v>
      </c>
      <c r="I188" s="12">
        <f t="shared" si="1"/>
        <v>2.4968789013732834E-3</v>
      </c>
    </row>
    <row r="189" spans="2:9">
      <c r="B189" s="7" t="s">
        <v>243</v>
      </c>
      <c r="C189" s="1">
        <v>1</v>
      </c>
      <c r="D189" s="12">
        <f t="shared" si="2"/>
        <v>1.2484394506866417E-3</v>
      </c>
      <c r="G189" s="7" t="s">
        <v>832</v>
      </c>
      <c r="H189" s="1">
        <v>1</v>
      </c>
      <c r="I189" s="12">
        <f t="shared" si="1"/>
        <v>1.2484394506866417E-3</v>
      </c>
    </row>
    <row r="190" spans="2:9">
      <c r="B190" s="7" t="s">
        <v>244</v>
      </c>
      <c r="C190" s="1">
        <v>1</v>
      </c>
      <c r="D190" s="12">
        <f t="shared" si="2"/>
        <v>1.2484394506866417E-3</v>
      </c>
      <c r="G190" s="7" t="s">
        <v>833</v>
      </c>
      <c r="H190" s="1">
        <v>1</v>
      </c>
      <c r="I190" s="12">
        <f t="shared" si="1"/>
        <v>1.2484394506866417E-3</v>
      </c>
    </row>
    <row r="191" spans="2:9">
      <c r="B191" s="7" t="s">
        <v>245</v>
      </c>
      <c r="C191" s="1">
        <v>2</v>
      </c>
      <c r="D191" s="12">
        <f t="shared" si="2"/>
        <v>2.4968789013732834E-3</v>
      </c>
      <c r="G191" s="7" t="s">
        <v>834</v>
      </c>
      <c r="H191" s="1">
        <v>2</v>
      </c>
      <c r="I191" s="12">
        <f t="shared" si="1"/>
        <v>2.4968789013732834E-3</v>
      </c>
    </row>
    <row r="192" spans="2:9">
      <c r="B192" s="7" t="s">
        <v>246</v>
      </c>
      <c r="C192" s="1">
        <v>3</v>
      </c>
      <c r="D192" s="12">
        <f t="shared" si="2"/>
        <v>3.7453183520599251E-3</v>
      </c>
      <c r="G192" s="7" t="s">
        <v>835</v>
      </c>
      <c r="H192" s="1">
        <v>1</v>
      </c>
      <c r="I192" s="12">
        <f t="shared" si="1"/>
        <v>1.2484394506866417E-3</v>
      </c>
    </row>
    <row r="193" spans="2:9">
      <c r="B193" s="7" t="s">
        <v>247</v>
      </c>
      <c r="C193" s="1">
        <v>1</v>
      </c>
      <c r="D193" s="12">
        <f t="shared" si="2"/>
        <v>1.2484394506866417E-3</v>
      </c>
      <c r="G193" s="7" t="s">
        <v>836</v>
      </c>
      <c r="H193" s="1">
        <v>1</v>
      </c>
      <c r="I193" s="12">
        <f t="shared" si="1"/>
        <v>1.2484394506866417E-3</v>
      </c>
    </row>
    <row r="194" spans="2:9">
      <c r="B194" s="7" t="s">
        <v>248</v>
      </c>
      <c r="C194" s="1">
        <v>2</v>
      </c>
      <c r="D194" s="12">
        <f t="shared" si="2"/>
        <v>2.4968789013732834E-3</v>
      </c>
      <c r="G194" s="7" t="s">
        <v>837</v>
      </c>
      <c r="H194" s="1">
        <v>4</v>
      </c>
      <c r="I194" s="12">
        <f t="shared" si="1"/>
        <v>4.9937578027465668E-3</v>
      </c>
    </row>
    <row r="195" spans="2:9">
      <c r="B195" s="7" t="s">
        <v>249</v>
      </c>
      <c r="C195" s="1">
        <v>1</v>
      </c>
      <c r="D195" s="12">
        <f t="shared" si="2"/>
        <v>1.2484394506866417E-3</v>
      </c>
      <c r="G195" s="7" t="s">
        <v>838</v>
      </c>
      <c r="H195" s="1">
        <v>1</v>
      </c>
      <c r="I195" s="12">
        <f t="shared" si="1"/>
        <v>1.2484394506866417E-3</v>
      </c>
    </row>
    <row r="196" spans="2:9">
      <c r="B196" s="7" t="s">
        <v>250</v>
      </c>
      <c r="C196" s="1">
        <v>1</v>
      </c>
      <c r="D196" s="12">
        <f t="shared" si="2"/>
        <v>1.2484394506866417E-3</v>
      </c>
      <c r="G196" s="7" t="s">
        <v>839</v>
      </c>
      <c r="H196" s="1">
        <v>1</v>
      </c>
      <c r="I196" s="12">
        <f t="shared" si="1"/>
        <v>1.2484394506866417E-3</v>
      </c>
    </row>
    <row r="197" spans="2:9">
      <c r="B197" s="7" t="s">
        <v>251</v>
      </c>
      <c r="C197" s="1">
        <v>1</v>
      </c>
      <c r="D197" s="12">
        <f t="shared" si="2"/>
        <v>1.2484394506866417E-3</v>
      </c>
      <c r="G197" s="7" t="s">
        <v>840</v>
      </c>
      <c r="H197" s="1">
        <v>1</v>
      </c>
      <c r="I197" s="12">
        <f t="shared" si="1"/>
        <v>1.2484394506866417E-3</v>
      </c>
    </row>
    <row r="198" spans="2:9">
      <c r="B198" s="7" t="s">
        <v>252</v>
      </c>
      <c r="C198" s="1">
        <v>1</v>
      </c>
      <c r="D198" s="12">
        <f t="shared" si="2"/>
        <v>1.2484394506866417E-3</v>
      </c>
      <c r="G198" s="7" t="s">
        <v>841</v>
      </c>
      <c r="H198" s="1">
        <v>2</v>
      </c>
      <c r="I198" s="12">
        <f t="shared" si="1"/>
        <v>2.4968789013732834E-3</v>
      </c>
    </row>
    <row r="199" spans="2:9">
      <c r="B199" s="7" t="s">
        <v>253</v>
      </c>
      <c r="C199" s="1">
        <v>1</v>
      </c>
      <c r="D199" s="12">
        <f t="shared" si="2"/>
        <v>1.2484394506866417E-3</v>
      </c>
      <c r="G199" s="7" t="s">
        <v>842</v>
      </c>
      <c r="H199" s="1">
        <v>2</v>
      </c>
      <c r="I199" s="12">
        <f t="shared" si="1"/>
        <v>2.4968789013732834E-3</v>
      </c>
    </row>
    <row r="200" spans="2:9">
      <c r="B200" s="7" t="s">
        <v>254</v>
      </c>
      <c r="C200" s="1">
        <v>5</v>
      </c>
      <c r="D200" s="12">
        <f t="shared" si="2"/>
        <v>6.2421972534332081E-3</v>
      </c>
      <c r="G200" s="7" t="s">
        <v>843</v>
      </c>
      <c r="H200" s="1">
        <v>1</v>
      </c>
      <c r="I200" s="12">
        <f t="shared" si="1"/>
        <v>1.2484394506866417E-3</v>
      </c>
    </row>
    <row r="201" spans="2:9">
      <c r="B201" s="7" t="s">
        <v>255</v>
      </c>
      <c r="C201" s="1">
        <v>1</v>
      </c>
      <c r="D201" s="12">
        <f t="shared" si="2"/>
        <v>1.2484394506866417E-3</v>
      </c>
      <c r="G201" s="7" t="s">
        <v>844</v>
      </c>
      <c r="H201" s="1">
        <v>1</v>
      </c>
      <c r="I201" s="12">
        <f t="shared" si="1"/>
        <v>1.2484394506866417E-3</v>
      </c>
    </row>
    <row r="202" spans="2:9">
      <c r="B202" s="7" t="s">
        <v>256</v>
      </c>
      <c r="C202" s="1">
        <v>1</v>
      </c>
      <c r="D202" s="12">
        <f t="shared" si="2"/>
        <v>1.2484394506866417E-3</v>
      </c>
      <c r="G202" s="7" t="s">
        <v>845</v>
      </c>
      <c r="H202" s="1">
        <v>2</v>
      </c>
      <c r="I202" s="12">
        <f t="shared" si="1"/>
        <v>2.4968789013732834E-3</v>
      </c>
    </row>
    <row r="203" spans="2:9">
      <c r="B203" s="7" t="s">
        <v>257</v>
      </c>
      <c r="C203" s="1">
        <v>1</v>
      </c>
      <c r="D203" s="12">
        <f t="shared" si="2"/>
        <v>1.2484394506866417E-3</v>
      </c>
      <c r="G203" s="7" t="s">
        <v>846</v>
      </c>
      <c r="H203" s="1">
        <v>29</v>
      </c>
      <c r="I203" s="12">
        <f t="shared" si="1"/>
        <v>3.6204744069912607E-2</v>
      </c>
    </row>
    <row r="204" spans="2:9">
      <c r="B204" s="7" t="s">
        <v>258</v>
      </c>
      <c r="C204" s="1">
        <v>2</v>
      </c>
      <c r="D204" s="12">
        <f t="shared" si="2"/>
        <v>2.4968789013732834E-3</v>
      </c>
      <c r="G204" s="7" t="s">
        <v>847</v>
      </c>
      <c r="H204" s="1">
        <v>2</v>
      </c>
      <c r="I204" s="12">
        <f t="shared" si="1"/>
        <v>2.4968789013732834E-3</v>
      </c>
    </row>
    <row r="205" spans="2:9">
      <c r="B205" s="7" t="s">
        <v>229</v>
      </c>
      <c r="C205" s="1">
        <v>1</v>
      </c>
      <c r="D205" s="12">
        <f t="shared" si="2"/>
        <v>1.2484394506866417E-3</v>
      </c>
      <c r="G205" s="7" t="s">
        <v>848</v>
      </c>
      <c r="H205" s="1">
        <v>2</v>
      </c>
      <c r="I205" s="12">
        <f t="shared" si="1"/>
        <v>2.4968789013732834E-3</v>
      </c>
    </row>
    <row r="206" spans="2:9">
      <c r="B206" s="7" t="s">
        <v>260</v>
      </c>
      <c r="C206" s="1">
        <v>2</v>
      </c>
      <c r="D206" s="12">
        <f t="shared" si="2"/>
        <v>2.4968789013732834E-3</v>
      </c>
      <c r="G206" s="7" t="s">
        <v>849</v>
      </c>
      <c r="H206" s="1">
        <v>1</v>
      </c>
      <c r="I206" s="12">
        <f t="shared" si="1"/>
        <v>1.2484394506866417E-3</v>
      </c>
    </row>
    <row r="207" spans="2:9">
      <c r="B207" s="7" t="s">
        <v>261</v>
      </c>
      <c r="C207" s="1">
        <v>4</v>
      </c>
      <c r="D207" s="12">
        <f t="shared" si="2"/>
        <v>4.9937578027465668E-3</v>
      </c>
      <c r="G207" s="7" t="s">
        <v>850</v>
      </c>
      <c r="H207" s="1">
        <v>1</v>
      </c>
      <c r="I207" s="12">
        <f t="shared" si="1"/>
        <v>1.2484394506866417E-3</v>
      </c>
    </row>
    <row r="208" spans="2:9">
      <c r="B208" s="7" t="s">
        <v>262</v>
      </c>
      <c r="C208" s="1">
        <v>1</v>
      </c>
      <c r="D208" s="12">
        <f t="shared" si="2"/>
        <v>1.2484394506866417E-3</v>
      </c>
      <c r="G208" s="7" t="s">
        <v>851</v>
      </c>
      <c r="H208" s="1">
        <v>1</v>
      </c>
      <c r="I208" s="12">
        <f t="shared" si="1"/>
        <v>1.2484394506866417E-3</v>
      </c>
    </row>
    <row r="209" spans="2:9">
      <c r="B209" s="7" t="s">
        <v>263</v>
      </c>
      <c r="C209" s="1">
        <v>2</v>
      </c>
      <c r="D209" s="12">
        <f t="shared" si="2"/>
        <v>2.4968789013732834E-3</v>
      </c>
      <c r="G209" s="7" t="s">
        <v>852</v>
      </c>
      <c r="H209" s="1">
        <v>1</v>
      </c>
      <c r="I209" s="12">
        <f t="shared" si="1"/>
        <v>1.2484394506866417E-3</v>
      </c>
    </row>
    <row r="210" spans="2:9">
      <c r="B210" s="7" t="s">
        <v>264</v>
      </c>
      <c r="C210" s="1">
        <v>3</v>
      </c>
      <c r="D210" s="12">
        <f t="shared" si="2"/>
        <v>3.7453183520599251E-3</v>
      </c>
      <c r="G210" s="7" t="s">
        <v>853</v>
      </c>
      <c r="H210" s="1">
        <v>1</v>
      </c>
      <c r="I210" s="12">
        <f t="shared" si="1"/>
        <v>1.2484394506866417E-3</v>
      </c>
    </row>
    <row r="211" spans="2:9">
      <c r="B211" s="7" t="s">
        <v>265</v>
      </c>
      <c r="C211" s="1">
        <v>2</v>
      </c>
      <c r="D211" s="12">
        <f t="shared" si="2"/>
        <v>2.4968789013732834E-3</v>
      </c>
      <c r="G211" s="7" t="s">
        <v>854</v>
      </c>
      <c r="H211" s="1">
        <v>1</v>
      </c>
      <c r="I211" s="12">
        <f t="shared" si="1"/>
        <v>1.2484394506866417E-3</v>
      </c>
    </row>
    <row r="212" spans="2:9">
      <c r="B212" s="7" t="s">
        <v>266</v>
      </c>
      <c r="C212" s="1">
        <v>1</v>
      </c>
      <c r="D212" s="12">
        <f t="shared" si="2"/>
        <v>1.2484394506866417E-3</v>
      </c>
      <c r="G212" s="7" t="s">
        <v>855</v>
      </c>
      <c r="H212" s="1">
        <v>2</v>
      </c>
      <c r="I212" s="12">
        <f t="shared" si="1"/>
        <v>2.4968789013732834E-3</v>
      </c>
    </row>
    <row r="213" spans="2:9">
      <c r="B213" s="7" t="s">
        <v>267</v>
      </c>
      <c r="C213" s="1">
        <v>1</v>
      </c>
      <c r="D213" s="12">
        <f t="shared" si="2"/>
        <v>1.2484394506866417E-3</v>
      </c>
      <c r="G213" s="7" t="s">
        <v>856</v>
      </c>
      <c r="H213" s="1">
        <v>2</v>
      </c>
      <c r="I213" s="12">
        <f t="shared" si="1"/>
        <v>2.4968789013732834E-3</v>
      </c>
    </row>
    <row r="214" spans="2:9">
      <c r="B214" s="7" t="s">
        <v>268</v>
      </c>
      <c r="C214" s="1">
        <v>1</v>
      </c>
      <c r="D214" s="12">
        <f t="shared" si="2"/>
        <v>1.2484394506866417E-3</v>
      </c>
      <c r="G214" s="7" t="s">
        <v>857</v>
      </c>
      <c r="H214" s="1">
        <v>1</v>
      </c>
      <c r="I214" s="12">
        <f t="shared" si="1"/>
        <v>1.2484394506866417E-3</v>
      </c>
    </row>
    <row r="215" spans="2:9">
      <c r="B215" s="7" t="s">
        <v>269</v>
      </c>
      <c r="C215" s="1">
        <v>1</v>
      </c>
      <c r="D215" s="12">
        <f t="shared" si="2"/>
        <v>1.2484394506866417E-3</v>
      </c>
      <c r="G215" s="7" t="s">
        <v>858</v>
      </c>
      <c r="H215" s="1">
        <v>2</v>
      </c>
      <c r="I215" s="12">
        <f t="shared" si="1"/>
        <v>2.4968789013732834E-3</v>
      </c>
    </row>
    <row r="216" spans="2:9">
      <c r="B216" s="7" t="s">
        <v>270</v>
      </c>
      <c r="C216" s="1">
        <v>1</v>
      </c>
      <c r="D216" s="12">
        <f t="shared" si="2"/>
        <v>1.2484394506866417E-3</v>
      </c>
      <c r="G216" s="7" t="s">
        <v>859</v>
      </c>
      <c r="H216" s="1">
        <v>1</v>
      </c>
      <c r="I216" s="12">
        <f t="shared" si="1"/>
        <v>1.2484394506866417E-3</v>
      </c>
    </row>
    <row r="217" spans="2:9">
      <c r="B217" s="7" t="s">
        <v>271</v>
      </c>
      <c r="C217" s="1">
        <v>2</v>
      </c>
      <c r="D217" s="12">
        <f t="shared" si="2"/>
        <v>2.4968789013732834E-3</v>
      </c>
      <c r="G217" s="7" t="s">
        <v>860</v>
      </c>
      <c r="H217" s="1">
        <v>3</v>
      </c>
      <c r="I217" s="12">
        <f t="shared" si="1"/>
        <v>3.7453183520599251E-3</v>
      </c>
    </row>
    <row r="218" spans="2:9">
      <c r="B218" s="7" t="s">
        <v>272</v>
      </c>
      <c r="C218" s="1">
        <v>1</v>
      </c>
      <c r="D218" s="12">
        <f t="shared" si="2"/>
        <v>1.2484394506866417E-3</v>
      </c>
      <c r="G218" s="7" t="s">
        <v>861</v>
      </c>
      <c r="H218" s="1">
        <v>1</v>
      </c>
      <c r="I218" s="12">
        <f t="shared" si="1"/>
        <v>1.2484394506866417E-3</v>
      </c>
    </row>
    <row r="219" spans="2:9">
      <c r="B219" s="7" t="s">
        <v>273</v>
      </c>
      <c r="C219" s="1">
        <v>1</v>
      </c>
      <c r="D219" s="12">
        <f t="shared" si="2"/>
        <v>1.2484394506866417E-3</v>
      </c>
      <c r="G219" s="7" t="s">
        <v>862</v>
      </c>
      <c r="H219" s="1">
        <v>2</v>
      </c>
      <c r="I219" s="12">
        <f t="shared" si="1"/>
        <v>2.4968789013732834E-3</v>
      </c>
    </row>
    <row r="220" spans="2:9">
      <c r="B220" s="7" t="s">
        <v>274</v>
      </c>
      <c r="C220" s="1">
        <v>2</v>
      </c>
      <c r="D220" s="12">
        <f t="shared" si="2"/>
        <v>2.4968789013732834E-3</v>
      </c>
      <c r="G220" s="7" t="s">
        <v>863</v>
      </c>
      <c r="H220" s="1">
        <v>2</v>
      </c>
      <c r="I220" s="12">
        <f t="shared" si="1"/>
        <v>2.4968789013732834E-3</v>
      </c>
    </row>
    <row r="221" spans="2:9">
      <c r="B221" s="7" t="s">
        <v>275</v>
      </c>
      <c r="C221" s="1">
        <v>1</v>
      </c>
      <c r="D221" s="12">
        <f t="shared" si="2"/>
        <v>1.2484394506866417E-3</v>
      </c>
      <c r="G221" s="7" t="s">
        <v>864</v>
      </c>
      <c r="H221" s="1">
        <v>1</v>
      </c>
      <c r="I221" s="12">
        <f t="shared" si="1"/>
        <v>1.2484394506866417E-3</v>
      </c>
    </row>
    <row r="222" spans="2:9">
      <c r="B222" s="7" t="s">
        <v>276</v>
      </c>
      <c r="C222" s="1">
        <v>1</v>
      </c>
      <c r="D222" s="12">
        <f t="shared" si="2"/>
        <v>1.2484394506866417E-3</v>
      </c>
      <c r="G222" s="7" t="s">
        <v>865</v>
      </c>
      <c r="H222" s="1">
        <v>1</v>
      </c>
      <c r="I222" s="12">
        <f t="shared" si="1"/>
        <v>1.2484394506866417E-3</v>
      </c>
    </row>
    <row r="223" spans="2:9">
      <c r="B223" s="7" t="s">
        <v>277</v>
      </c>
      <c r="C223" s="1">
        <v>1</v>
      </c>
      <c r="D223" s="12">
        <f t="shared" si="2"/>
        <v>1.2484394506866417E-3</v>
      </c>
      <c r="G223" s="7" t="s">
        <v>866</v>
      </c>
      <c r="H223" s="1">
        <v>2</v>
      </c>
      <c r="I223" s="12">
        <f t="shared" si="1"/>
        <v>2.4968789013732834E-3</v>
      </c>
    </row>
    <row r="224" spans="2:9">
      <c r="B224" s="7" t="s">
        <v>278</v>
      </c>
      <c r="C224" s="1">
        <v>1</v>
      </c>
      <c r="D224" s="12">
        <f t="shared" si="2"/>
        <v>1.2484394506866417E-3</v>
      </c>
      <c r="G224" s="7" t="s">
        <v>867</v>
      </c>
      <c r="H224" s="1">
        <v>1</v>
      </c>
      <c r="I224" s="12">
        <f t="shared" si="1"/>
        <v>1.2484394506866417E-3</v>
      </c>
    </row>
    <row r="225" spans="2:9">
      <c r="B225" s="7" t="s">
        <v>279</v>
      </c>
      <c r="C225" s="1">
        <v>1</v>
      </c>
      <c r="D225" s="12">
        <f t="shared" si="2"/>
        <v>1.2484394506866417E-3</v>
      </c>
      <c r="G225" s="7" t="s">
        <v>868</v>
      </c>
      <c r="H225" s="1">
        <v>1</v>
      </c>
      <c r="I225" s="12">
        <f t="shared" si="1"/>
        <v>1.2484394506866417E-3</v>
      </c>
    </row>
    <row r="226" spans="2:9">
      <c r="B226" s="7" t="s">
        <v>280</v>
      </c>
      <c r="C226" s="1">
        <v>1</v>
      </c>
      <c r="D226" s="12">
        <f t="shared" si="2"/>
        <v>1.2484394506866417E-3</v>
      </c>
      <c r="G226" s="7" t="s">
        <v>810</v>
      </c>
      <c r="H226" s="1">
        <v>2</v>
      </c>
      <c r="I226" s="12">
        <f t="shared" si="1"/>
        <v>2.4968789013732834E-3</v>
      </c>
    </row>
    <row r="227" spans="2:9">
      <c r="B227" s="7" t="s">
        <v>281</v>
      </c>
      <c r="C227" s="1">
        <v>1</v>
      </c>
      <c r="D227" s="12">
        <f t="shared" si="2"/>
        <v>1.2484394506866417E-3</v>
      </c>
      <c r="G227" s="7" t="s">
        <v>870</v>
      </c>
      <c r="H227" s="1">
        <v>2</v>
      </c>
      <c r="I227" s="12">
        <f t="shared" si="1"/>
        <v>2.4968789013732834E-3</v>
      </c>
    </row>
    <row r="228" spans="2:9">
      <c r="B228" s="7" t="s">
        <v>282</v>
      </c>
      <c r="C228" s="1">
        <v>2</v>
      </c>
      <c r="D228" s="12">
        <f t="shared" si="2"/>
        <v>2.4968789013732834E-3</v>
      </c>
      <c r="G228" s="7" t="s">
        <v>871</v>
      </c>
      <c r="H228" s="1">
        <v>2</v>
      </c>
      <c r="I228" s="12">
        <f t="shared" si="1"/>
        <v>2.4968789013732834E-3</v>
      </c>
    </row>
    <row r="229" spans="2:9">
      <c r="B229" s="7" t="s">
        <v>283</v>
      </c>
      <c r="C229" s="1">
        <v>1</v>
      </c>
      <c r="D229" s="12">
        <f t="shared" si="2"/>
        <v>1.2484394506866417E-3</v>
      </c>
      <c r="G229" s="7" t="s">
        <v>872</v>
      </c>
      <c r="H229" s="1">
        <v>2</v>
      </c>
      <c r="I229" s="12">
        <f t="shared" si="1"/>
        <v>2.4968789013732834E-3</v>
      </c>
    </row>
    <row r="230" spans="2:9">
      <c r="B230" s="7" t="s">
        <v>284</v>
      </c>
      <c r="C230" s="1">
        <v>1</v>
      </c>
      <c r="D230" s="12">
        <f t="shared" si="2"/>
        <v>1.2484394506866417E-3</v>
      </c>
      <c r="G230" s="7" t="s">
        <v>873</v>
      </c>
      <c r="H230" s="1">
        <v>1</v>
      </c>
      <c r="I230" s="12">
        <f t="shared" si="1"/>
        <v>1.2484394506866417E-3</v>
      </c>
    </row>
    <row r="231" spans="2:9">
      <c r="B231" s="7" t="s">
        <v>285</v>
      </c>
      <c r="C231" s="1">
        <v>2</v>
      </c>
      <c r="D231" s="12">
        <f t="shared" si="2"/>
        <v>2.4968789013732834E-3</v>
      </c>
      <c r="G231" s="7" t="s">
        <v>874</v>
      </c>
      <c r="H231" s="1">
        <v>1</v>
      </c>
      <c r="I231" s="12">
        <f t="shared" si="1"/>
        <v>1.2484394506866417E-3</v>
      </c>
    </row>
    <row r="232" spans="2:9">
      <c r="B232" s="7" t="s">
        <v>286</v>
      </c>
      <c r="C232" s="1">
        <v>1</v>
      </c>
      <c r="D232" s="12">
        <f t="shared" si="2"/>
        <v>1.2484394506866417E-3</v>
      </c>
      <c r="G232" s="7" t="s">
        <v>875</v>
      </c>
      <c r="H232" s="1">
        <v>2</v>
      </c>
      <c r="I232" s="12">
        <f t="shared" si="1"/>
        <v>2.4968789013732834E-3</v>
      </c>
    </row>
    <row r="233" spans="2:9">
      <c r="B233" s="7" t="s">
        <v>287</v>
      </c>
      <c r="C233" s="1">
        <v>1</v>
      </c>
      <c r="D233" s="12">
        <f t="shared" si="2"/>
        <v>1.2484394506866417E-3</v>
      </c>
      <c r="G233" s="7" t="s">
        <v>876</v>
      </c>
      <c r="H233" s="1">
        <v>1</v>
      </c>
      <c r="I233" s="12">
        <f t="shared" si="1"/>
        <v>1.2484394506866417E-3</v>
      </c>
    </row>
    <row r="234" spans="2:9">
      <c r="B234" s="7" t="s">
        <v>288</v>
      </c>
      <c r="C234" s="1">
        <v>1</v>
      </c>
      <c r="D234" s="12">
        <f t="shared" si="2"/>
        <v>1.2484394506866417E-3</v>
      </c>
      <c r="G234" s="7" t="s">
        <v>877</v>
      </c>
      <c r="H234" s="1">
        <v>1</v>
      </c>
      <c r="I234" s="12">
        <f t="shared" si="1"/>
        <v>1.2484394506866417E-3</v>
      </c>
    </row>
    <row r="235" spans="2:9">
      <c r="B235" s="7" t="s">
        <v>289</v>
      </c>
      <c r="C235" s="1">
        <v>1</v>
      </c>
      <c r="D235" s="12">
        <f t="shared" si="2"/>
        <v>1.2484394506866417E-3</v>
      </c>
      <c r="G235" s="7" t="s">
        <v>878</v>
      </c>
      <c r="H235" s="1">
        <v>2</v>
      </c>
      <c r="I235" s="12">
        <f t="shared" si="1"/>
        <v>2.4968789013732834E-3</v>
      </c>
    </row>
    <row r="236" spans="2:9">
      <c r="B236" s="7" t="s">
        <v>259</v>
      </c>
      <c r="C236" s="1">
        <v>1</v>
      </c>
      <c r="D236" s="12">
        <f t="shared" si="2"/>
        <v>1.2484394506866417E-3</v>
      </c>
      <c r="G236" s="7" t="s">
        <v>879</v>
      </c>
      <c r="H236" s="1">
        <v>2</v>
      </c>
      <c r="I236" s="12">
        <f t="shared" si="1"/>
        <v>2.4968789013732834E-3</v>
      </c>
    </row>
    <row r="237" spans="2:9">
      <c r="B237" s="7" t="s">
        <v>291</v>
      </c>
      <c r="C237" s="1">
        <v>1</v>
      </c>
      <c r="D237" s="12">
        <f t="shared" si="2"/>
        <v>1.2484394506866417E-3</v>
      </c>
      <c r="G237" s="7" t="s">
        <v>880</v>
      </c>
      <c r="H237" s="1">
        <v>1</v>
      </c>
      <c r="I237" s="12">
        <f t="shared" si="1"/>
        <v>1.2484394506866417E-3</v>
      </c>
    </row>
    <row r="238" spans="2:9">
      <c r="B238" s="7" t="s">
        <v>292</v>
      </c>
      <c r="C238" s="1">
        <v>1</v>
      </c>
      <c r="D238" s="12">
        <f t="shared" si="2"/>
        <v>1.2484394506866417E-3</v>
      </c>
      <c r="G238" s="7" t="s">
        <v>881</v>
      </c>
      <c r="H238" s="1">
        <v>1</v>
      </c>
      <c r="I238" s="12">
        <f t="shared" si="1"/>
        <v>1.2484394506866417E-3</v>
      </c>
    </row>
    <row r="239" spans="2:9">
      <c r="B239" s="7" t="s">
        <v>293</v>
      </c>
      <c r="C239" s="1">
        <v>1</v>
      </c>
      <c r="D239" s="12">
        <f t="shared" si="2"/>
        <v>1.2484394506866417E-3</v>
      </c>
      <c r="G239" s="7" t="s">
        <v>882</v>
      </c>
      <c r="H239" s="1">
        <v>3</v>
      </c>
      <c r="I239" s="12">
        <f t="shared" si="1"/>
        <v>3.7453183520599251E-3</v>
      </c>
    </row>
    <row r="240" spans="2:9">
      <c r="B240" s="7" t="s">
        <v>294</v>
      </c>
      <c r="C240" s="1">
        <v>1</v>
      </c>
      <c r="D240" s="12">
        <f t="shared" si="2"/>
        <v>1.2484394506866417E-3</v>
      </c>
      <c r="G240" s="7" t="s">
        <v>883</v>
      </c>
      <c r="H240" s="1">
        <v>1</v>
      </c>
      <c r="I240" s="12">
        <f t="shared" si="1"/>
        <v>1.2484394506866417E-3</v>
      </c>
    </row>
    <row r="241" spans="2:9">
      <c r="B241" s="7" t="s">
        <v>295</v>
      </c>
      <c r="C241" s="1">
        <v>2</v>
      </c>
      <c r="D241" s="12">
        <f t="shared" si="2"/>
        <v>2.4968789013732834E-3</v>
      </c>
      <c r="G241" s="7" t="s">
        <v>884</v>
      </c>
      <c r="H241" s="1">
        <v>3</v>
      </c>
      <c r="I241" s="12">
        <f t="shared" si="1"/>
        <v>3.7453183520599251E-3</v>
      </c>
    </row>
    <row r="242" spans="2:9">
      <c r="B242" s="7" t="s">
        <v>296</v>
      </c>
      <c r="C242" s="1">
        <v>1</v>
      </c>
      <c r="D242" s="12">
        <f t="shared" si="2"/>
        <v>1.2484394506866417E-3</v>
      </c>
      <c r="G242" s="7" t="s">
        <v>885</v>
      </c>
      <c r="H242" s="1">
        <v>1</v>
      </c>
      <c r="I242" s="12">
        <f t="shared" si="1"/>
        <v>1.2484394506866417E-3</v>
      </c>
    </row>
    <row r="243" spans="2:9">
      <c r="B243" s="7" t="s">
        <v>297</v>
      </c>
      <c r="C243" s="1">
        <v>1</v>
      </c>
      <c r="D243" s="12">
        <f t="shared" si="2"/>
        <v>1.2484394506866417E-3</v>
      </c>
      <c r="G243" s="7" t="s">
        <v>886</v>
      </c>
      <c r="H243" s="1">
        <v>3</v>
      </c>
      <c r="I243" s="12">
        <f t="shared" si="1"/>
        <v>3.7453183520599251E-3</v>
      </c>
    </row>
    <row r="244" spans="2:9">
      <c r="B244" s="7" t="s">
        <v>298</v>
      </c>
      <c r="C244" s="1">
        <v>1</v>
      </c>
      <c r="D244" s="12">
        <f t="shared" si="2"/>
        <v>1.2484394506866417E-3</v>
      </c>
      <c r="G244" s="7" t="s">
        <v>887</v>
      </c>
      <c r="H244" s="1">
        <v>3</v>
      </c>
      <c r="I244" s="12">
        <f t="shared" si="1"/>
        <v>3.7453183520599251E-3</v>
      </c>
    </row>
    <row r="245" spans="2:9">
      <c r="B245" s="7" t="s">
        <v>299</v>
      </c>
      <c r="C245" s="1">
        <v>2</v>
      </c>
      <c r="D245" s="12">
        <f t="shared" si="2"/>
        <v>2.4968789013732834E-3</v>
      </c>
      <c r="G245" s="7" t="s">
        <v>888</v>
      </c>
      <c r="H245" s="1">
        <v>3</v>
      </c>
      <c r="I245" s="12">
        <f t="shared" si="1"/>
        <v>3.7453183520599251E-3</v>
      </c>
    </row>
    <row r="246" spans="2:9">
      <c r="B246" s="7" t="s">
        <v>300</v>
      </c>
      <c r="C246" s="1">
        <v>1</v>
      </c>
      <c r="D246" s="12">
        <f t="shared" si="2"/>
        <v>1.2484394506866417E-3</v>
      </c>
      <c r="G246" s="7" t="s">
        <v>889</v>
      </c>
      <c r="H246" s="1">
        <v>3</v>
      </c>
      <c r="I246" s="12">
        <f t="shared" si="1"/>
        <v>3.7453183520599251E-3</v>
      </c>
    </row>
    <row r="247" spans="2:9">
      <c r="B247" s="7" t="s">
        <v>301</v>
      </c>
      <c r="C247" s="1">
        <v>1</v>
      </c>
      <c r="D247" s="12">
        <f t="shared" si="2"/>
        <v>1.2484394506866417E-3</v>
      </c>
      <c r="G247" s="7" t="s">
        <v>890</v>
      </c>
      <c r="H247" s="1">
        <v>3</v>
      </c>
      <c r="I247" s="12">
        <f t="shared" si="1"/>
        <v>3.7453183520599251E-3</v>
      </c>
    </row>
    <row r="248" spans="2:9">
      <c r="B248" s="7" t="s">
        <v>302</v>
      </c>
      <c r="C248" s="1">
        <v>2</v>
      </c>
      <c r="D248" s="12">
        <f t="shared" si="2"/>
        <v>2.4968789013732834E-3</v>
      </c>
      <c r="G248" s="7" t="s">
        <v>891</v>
      </c>
      <c r="H248" s="1">
        <v>3</v>
      </c>
      <c r="I248" s="12">
        <f t="shared" si="1"/>
        <v>3.7453183520599251E-3</v>
      </c>
    </row>
    <row r="249" spans="2:9">
      <c r="B249" s="7" t="s">
        <v>303</v>
      </c>
      <c r="C249" s="1">
        <v>1</v>
      </c>
      <c r="D249" s="12">
        <f t="shared" si="2"/>
        <v>1.2484394506866417E-3</v>
      </c>
      <c r="G249" s="7" t="s">
        <v>892</v>
      </c>
      <c r="H249" s="1">
        <v>3</v>
      </c>
      <c r="I249" s="12">
        <f t="shared" si="1"/>
        <v>3.7453183520599251E-3</v>
      </c>
    </row>
    <row r="250" spans="2:9">
      <c r="B250" s="7" t="s">
        <v>304</v>
      </c>
      <c r="C250" s="1">
        <v>2</v>
      </c>
      <c r="D250" s="12">
        <f t="shared" si="2"/>
        <v>2.4968789013732834E-3</v>
      </c>
      <c r="G250" s="7" t="s">
        <v>893</v>
      </c>
      <c r="H250" s="1">
        <v>3</v>
      </c>
      <c r="I250" s="12">
        <f t="shared" si="1"/>
        <v>3.7453183520599251E-3</v>
      </c>
    </row>
    <row r="251" spans="2:9">
      <c r="B251" s="7" t="s">
        <v>305</v>
      </c>
      <c r="C251" s="1">
        <v>1</v>
      </c>
      <c r="D251" s="12">
        <f t="shared" si="2"/>
        <v>1.2484394506866417E-3</v>
      </c>
      <c r="G251" s="7" t="s">
        <v>894</v>
      </c>
      <c r="H251" s="1">
        <v>2</v>
      </c>
      <c r="I251" s="12">
        <f t="shared" si="1"/>
        <v>2.4968789013732834E-3</v>
      </c>
    </row>
    <row r="252" spans="2:9">
      <c r="B252" s="7" t="s">
        <v>306</v>
      </c>
      <c r="C252" s="1">
        <v>1</v>
      </c>
      <c r="D252" s="12">
        <f t="shared" si="2"/>
        <v>1.2484394506866417E-3</v>
      </c>
      <c r="G252" s="7" t="s">
        <v>895</v>
      </c>
      <c r="H252" s="1">
        <v>2</v>
      </c>
      <c r="I252" s="12">
        <f t="shared" si="1"/>
        <v>2.4968789013732834E-3</v>
      </c>
    </row>
    <row r="253" spans="2:9">
      <c r="B253" s="7" t="s">
        <v>307</v>
      </c>
      <c r="C253" s="1">
        <v>1</v>
      </c>
      <c r="D253" s="12">
        <f t="shared" si="2"/>
        <v>1.2484394506866417E-3</v>
      </c>
      <c r="G253" s="7" t="s">
        <v>896</v>
      </c>
      <c r="H253" s="1">
        <v>2</v>
      </c>
      <c r="I253" s="12">
        <f t="shared" si="1"/>
        <v>2.4968789013732834E-3</v>
      </c>
    </row>
    <row r="254" spans="2:9">
      <c r="B254" s="7" t="s">
        <v>308</v>
      </c>
      <c r="C254" s="1">
        <v>1</v>
      </c>
      <c r="D254" s="12">
        <f t="shared" si="2"/>
        <v>1.2484394506866417E-3</v>
      </c>
      <c r="G254" s="7" t="s">
        <v>897</v>
      </c>
      <c r="H254" s="1">
        <v>1</v>
      </c>
      <c r="I254" s="12">
        <f t="shared" si="1"/>
        <v>1.2484394506866417E-3</v>
      </c>
    </row>
    <row r="255" spans="2:9">
      <c r="B255" s="7" t="s">
        <v>309</v>
      </c>
      <c r="C255" s="1">
        <v>1</v>
      </c>
      <c r="D255" s="12">
        <f t="shared" si="2"/>
        <v>1.2484394506866417E-3</v>
      </c>
      <c r="G255" s="7" t="s">
        <v>898</v>
      </c>
      <c r="H255" s="1">
        <v>1</v>
      </c>
      <c r="I255" s="12">
        <f t="shared" si="1"/>
        <v>1.2484394506866417E-3</v>
      </c>
    </row>
    <row r="256" spans="2:9">
      <c r="B256" s="7" t="s">
        <v>310</v>
      </c>
      <c r="C256" s="1">
        <v>1</v>
      </c>
      <c r="D256" s="12">
        <f t="shared" si="2"/>
        <v>1.2484394506866417E-3</v>
      </c>
      <c r="G256" s="7" t="s">
        <v>899</v>
      </c>
      <c r="H256" s="1">
        <v>2</v>
      </c>
      <c r="I256" s="12">
        <f t="shared" si="1"/>
        <v>2.4968789013732834E-3</v>
      </c>
    </row>
    <row r="257" spans="2:9">
      <c r="B257" s="7" t="s">
        <v>311</v>
      </c>
      <c r="C257" s="1">
        <v>1</v>
      </c>
      <c r="D257" s="12">
        <f t="shared" si="2"/>
        <v>1.2484394506866417E-3</v>
      </c>
      <c r="G257" s="7" t="s">
        <v>900</v>
      </c>
      <c r="H257" s="1">
        <v>2</v>
      </c>
      <c r="I257" s="12">
        <f t="shared" si="1"/>
        <v>2.4968789013732834E-3</v>
      </c>
    </row>
    <row r="258" spans="2:9">
      <c r="B258" s="7" t="s">
        <v>312</v>
      </c>
      <c r="C258" s="1">
        <v>3</v>
      </c>
      <c r="D258" s="12">
        <f t="shared" si="2"/>
        <v>3.7453183520599251E-3</v>
      </c>
      <c r="G258" s="7" t="s">
        <v>901</v>
      </c>
      <c r="H258" s="1">
        <v>2</v>
      </c>
      <c r="I258" s="12">
        <f t="shared" ref="I258:I483" si="3">H258/801</f>
        <v>2.4968789013732834E-3</v>
      </c>
    </row>
    <row r="259" spans="2:9">
      <c r="B259" s="7" t="s">
        <v>313</v>
      </c>
      <c r="C259" s="1">
        <v>1</v>
      </c>
      <c r="D259" s="12">
        <f t="shared" si="2"/>
        <v>1.2484394506866417E-3</v>
      </c>
      <c r="G259" s="7" t="s">
        <v>902</v>
      </c>
      <c r="H259" s="1">
        <v>1</v>
      </c>
      <c r="I259" s="12">
        <f t="shared" si="3"/>
        <v>1.2484394506866417E-3</v>
      </c>
    </row>
    <row r="260" spans="2:9">
      <c r="B260" s="7" t="s">
        <v>314</v>
      </c>
      <c r="C260" s="1">
        <v>1</v>
      </c>
      <c r="D260" s="12">
        <f t="shared" si="2"/>
        <v>1.2484394506866417E-3</v>
      </c>
      <c r="G260" s="7" t="s">
        <v>903</v>
      </c>
      <c r="H260" s="1">
        <v>1</v>
      </c>
      <c r="I260" s="12">
        <f t="shared" si="3"/>
        <v>1.2484394506866417E-3</v>
      </c>
    </row>
    <row r="261" spans="2:9">
      <c r="B261" s="7" t="s">
        <v>315</v>
      </c>
      <c r="C261" s="1">
        <v>1</v>
      </c>
      <c r="D261" s="12">
        <f t="shared" si="2"/>
        <v>1.2484394506866417E-3</v>
      </c>
      <c r="G261" s="7" t="s">
        <v>904</v>
      </c>
      <c r="H261" s="1">
        <v>1</v>
      </c>
      <c r="I261" s="12">
        <f t="shared" si="3"/>
        <v>1.2484394506866417E-3</v>
      </c>
    </row>
    <row r="262" spans="2:9">
      <c r="B262" s="7" t="s">
        <v>316</v>
      </c>
      <c r="C262" s="1">
        <v>1</v>
      </c>
      <c r="D262" s="12">
        <f t="shared" si="2"/>
        <v>1.2484394506866417E-3</v>
      </c>
      <c r="G262" s="7" t="s">
        <v>905</v>
      </c>
      <c r="H262" s="1">
        <v>1</v>
      </c>
      <c r="I262" s="12">
        <f t="shared" si="3"/>
        <v>1.2484394506866417E-3</v>
      </c>
    </row>
    <row r="263" spans="2:9">
      <c r="B263" s="7" t="s">
        <v>317</v>
      </c>
      <c r="C263" s="1">
        <v>1</v>
      </c>
      <c r="D263" s="12">
        <f t="shared" si="2"/>
        <v>1.2484394506866417E-3</v>
      </c>
      <c r="G263" s="7" t="s">
        <v>906</v>
      </c>
      <c r="H263" s="1">
        <v>1</v>
      </c>
      <c r="I263" s="12">
        <f t="shared" si="3"/>
        <v>1.2484394506866417E-3</v>
      </c>
    </row>
    <row r="264" spans="2:9">
      <c r="B264" s="7" t="s">
        <v>318</v>
      </c>
      <c r="C264" s="1">
        <v>1</v>
      </c>
      <c r="D264" s="12">
        <f t="shared" si="2"/>
        <v>1.2484394506866417E-3</v>
      </c>
      <c r="G264" s="7" t="s">
        <v>907</v>
      </c>
      <c r="H264" s="1">
        <v>3</v>
      </c>
      <c r="I264" s="12">
        <f t="shared" si="3"/>
        <v>3.7453183520599251E-3</v>
      </c>
    </row>
    <row r="265" spans="2:9">
      <c r="B265" s="7" t="s">
        <v>319</v>
      </c>
      <c r="C265" s="1">
        <v>2</v>
      </c>
      <c r="D265" s="12">
        <f t="shared" si="2"/>
        <v>2.4968789013732834E-3</v>
      </c>
      <c r="G265" s="7" t="s">
        <v>908</v>
      </c>
      <c r="H265" s="1">
        <v>2</v>
      </c>
      <c r="I265" s="12">
        <f t="shared" si="3"/>
        <v>2.4968789013732834E-3</v>
      </c>
    </row>
    <row r="266" spans="2:9">
      <c r="B266" s="7" t="s">
        <v>320</v>
      </c>
      <c r="C266" s="1">
        <v>2</v>
      </c>
      <c r="D266" s="12">
        <f t="shared" si="2"/>
        <v>2.4968789013732834E-3</v>
      </c>
      <c r="G266" s="7" t="s">
        <v>909</v>
      </c>
      <c r="H266" s="1">
        <v>4</v>
      </c>
      <c r="I266" s="12">
        <f t="shared" si="3"/>
        <v>4.9937578027465668E-3</v>
      </c>
    </row>
    <row r="267" spans="2:9">
      <c r="B267" s="7" t="s">
        <v>290</v>
      </c>
      <c r="C267" s="1">
        <v>2</v>
      </c>
      <c r="D267" s="12">
        <f t="shared" si="2"/>
        <v>2.4968789013732834E-3</v>
      </c>
      <c r="G267" s="7" t="s">
        <v>910</v>
      </c>
      <c r="H267" s="1">
        <v>2</v>
      </c>
      <c r="I267" s="12">
        <f t="shared" si="3"/>
        <v>2.4968789013732834E-3</v>
      </c>
    </row>
    <row r="268" spans="2:9">
      <c r="B268" s="7" t="s">
        <v>322</v>
      </c>
      <c r="C268" s="1">
        <v>1</v>
      </c>
      <c r="D268" s="12">
        <f t="shared" si="2"/>
        <v>1.2484394506866417E-3</v>
      </c>
      <c r="G268" s="7" t="s">
        <v>911</v>
      </c>
      <c r="H268" s="1">
        <v>1</v>
      </c>
      <c r="I268" s="12">
        <f t="shared" si="3"/>
        <v>1.2484394506866417E-3</v>
      </c>
    </row>
    <row r="269" spans="2:9">
      <c r="B269" s="7" t="s">
        <v>323</v>
      </c>
      <c r="C269" s="1">
        <v>1</v>
      </c>
      <c r="D269" s="12">
        <f t="shared" si="2"/>
        <v>1.2484394506866417E-3</v>
      </c>
      <c r="G269" s="7" t="s">
        <v>912</v>
      </c>
      <c r="H269" s="1">
        <v>3</v>
      </c>
      <c r="I269" s="12">
        <f t="shared" si="3"/>
        <v>3.7453183520599251E-3</v>
      </c>
    </row>
    <row r="270" spans="2:9">
      <c r="B270" s="7" t="s">
        <v>324</v>
      </c>
      <c r="C270" s="1">
        <v>1</v>
      </c>
      <c r="D270" s="12">
        <f t="shared" si="2"/>
        <v>1.2484394506866417E-3</v>
      </c>
      <c r="G270" s="7" t="s">
        <v>913</v>
      </c>
      <c r="H270" s="1">
        <v>1</v>
      </c>
      <c r="I270" s="12">
        <f t="shared" si="3"/>
        <v>1.2484394506866417E-3</v>
      </c>
    </row>
    <row r="271" spans="2:9">
      <c r="B271" s="7" t="s">
        <v>325</v>
      </c>
      <c r="C271" s="1">
        <v>1</v>
      </c>
      <c r="D271" s="12">
        <f t="shared" si="2"/>
        <v>1.2484394506866417E-3</v>
      </c>
      <c r="G271" s="7" t="s">
        <v>914</v>
      </c>
      <c r="H271" s="1">
        <v>1</v>
      </c>
      <c r="I271" s="12">
        <f t="shared" si="3"/>
        <v>1.2484394506866417E-3</v>
      </c>
    </row>
    <row r="272" spans="2:9">
      <c r="B272" s="7" t="s">
        <v>326</v>
      </c>
      <c r="C272" s="1">
        <v>1</v>
      </c>
      <c r="D272" s="12">
        <f t="shared" si="2"/>
        <v>1.2484394506866417E-3</v>
      </c>
      <c r="G272" s="7" t="s">
        <v>915</v>
      </c>
      <c r="H272" s="1">
        <v>1</v>
      </c>
      <c r="I272" s="12">
        <f t="shared" si="3"/>
        <v>1.2484394506866417E-3</v>
      </c>
    </row>
    <row r="273" spans="2:9">
      <c r="B273" s="7" t="s">
        <v>327</v>
      </c>
      <c r="C273" s="1">
        <v>1</v>
      </c>
      <c r="D273" s="12">
        <f t="shared" si="2"/>
        <v>1.2484394506866417E-3</v>
      </c>
      <c r="G273" s="7" t="s">
        <v>916</v>
      </c>
      <c r="H273" s="1">
        <v>2</v>
      </c>
      <c r="I273" s="12">
        <f t="shared" si="3"/>
        <v>2.4968789013732834E-3</v>
      </c>
    </row>
    <row r="274" spans="2:9">
      <c r="B274" s="7" t="s">
        <v>328</v>
      </c>
      <c r="C274" s="1">
        <v>1</v>
      </c>
      <c r="D274" s="12">
        <f t="shared" si="2"/>
        <v>1.2484394506866417E-3</v>
      </c>
      <c r="G274" s="7" t="s">
        <v>917</v>
      </c>
      <c r="H274" s="1">
        <v>1</v>
      </c>
      <c r="I274" s="12">
        <f t="shared" si="3"/>
        <v>1.2484394506866417E-3</v>
      </c>
    </row>
    <row r="275" spans="2:9">
      <c r="B275" s="7" t="s">
        <v>329</v>
      </c>
      <c r="C275" s="1">
        <v>1</v>
      </c>
      <c r="D275" s="12">
        <f t="shared" si="2"/>
        <v>1.2484394506866417E-3</v>
      </c>
      <c r="G275" s="7" t="s">
        <v>918</v>
      </c>
      <c r="H275" s="1">
        <v>1</v>
      </c>
      <c r="I275" s="12">
        <f t="shared" si="3"/>
        <v>1.2484394506866417E-3</v>
      </c>
    </row>
    <row r="276" spans="2:9">
      <c r="B276" s="7" t="s">
        <v>330</v>
      </c>
      <c r="C276" s="1">
        <v>2</v>
      </c>
      <c r="D276" s="12">
        <f t="shared" si="2"/>
        <v>2.4968789013732834E-3</v>
      </c>
      <c r="G276" s="7" t="s">
        <v>919</v>
      </c>
      <c r="H276" s="1">
        <v>2</v>
      </c>
      <c r="I276" s="12">
        <f t="shared" si="3"/>
        <v>2.4968789013732834E-3</v>
      </c>
    </row>
    <row r="277" spans="2:9">
      <c r="B277" s="7" t="s">
        <v>331</v>
      </c>
      <c r="C277" s="1">
        <v>1</v>
      </c>
      <c r="D277" s="12">
        <f t="shared" si="2"/>
        <v>1.2484394506866417E-3</v>
      </c>
      <c r="G277" s="7" t="s">
        <v>920</v>
      </c>
      <c r="H277" s="1">
        <v>1</v>
      </c>
      <c r="I277" s="12">
        <f t="shared" si="3"/>
        <v>1.2484394506866417E-3</v>
      </c>
    </row>
    <row r="278" spans="2:9">
      <c r="B278" s="7" t="s">
        <v>332</v>
      </c>
      <c r="C278" s="1">
        <v>1</v>
      </c>
      <c r="D278" s="12">
        <f t="shared" si="2"/>
        <v>1.2484394506866417E-3</v>
      </c>
      <c r="G278" s="7" t="s">
        <v>869</v>
      </c>
      <c r="H278" s="1">
        <v>3</v>
      </c>
      <c r="I278" s="12">
        <f t="shared" si="3"/>
        <v>3.7453183520599251E-3</v>
      </c>
    </row>
    <row r="279" spans="2:9">
      <c r="B279" s="7" t="s">
        <v>333</v>
      </c>
      <c r="C279" s="1">
        <v>1</v>
      </c>
      <c r="D279" s="12">
        <f t="shared" si="2"/>
        <v>1.2484394506866417E-3</v>
      </c>
      <c r="G279" s="7" t="s">
        <v>922</v>
      </c>
      <c r="H279" s="1">
        <v>1</v>
      </c>
      <c r="I279" s="12">
        <f t="shared" si="3"/>
        <v>1.2484394506866417E-3</v>
      </c>
    </row>
    <row r="280" spans="2:9">
      <c r="B280" s="7" t="s">
        <v>334</v>
      </c>
      <c r="C280" s="1">
        <v>1</v>
      </c>
      <c r="D280" s="12">
        <f t="shared" si="2"/>
        <v>1.2484394506866417E-3</v>
      </c>
      <c r="G280" s="7" t="s">
        <v>923</v>
      </c>
      <c r="H280" s="1">
        <v>1</v>
      </c>
      <c r="I280" s="12">
        <f t="shared" si="3"/>
        <v>1.2484394506866417E-3</v>
      </c>
    </row>
    <row r="281" spans="2:9">
      <c r="B281" s="7" t="s">
        <v>335</v>
      </c>
      <c r="C281" s="1">
        <v>1</v>
      </c>
      <c r="D281" s="12">
        <f t="shared" si="2"/>
        <v>1.2484394506866417E-3</v>
      </c>
      <c r="G281" s="7" t="s">
        <v>924</v>
      </c>
      <c r="H281" s="1">
        <v>1</v>
      </c>
      <c r="I281" s="12">
        <f t="shared" si="3"/>
        <v>1.2484394506866417E-3</v>
      </c>
    </row>
    <row r="282" spans="2:9">
      <c r="B282" s="7" t="s">
        <v>336</v>
      </c>
      <c r="C282" s="1">
        <v>4</v>
      </c>
      <c r="D282" s="12">
        <f t="shared" si="2"/>
        <v>4.9937578027465668E-3</v>
      </c>
      <c r="G282" s="7" t="s">
        <v>925</v>
      </c>
      <c r="H282" s="1">
        <v>1</v>
      </c>
      <c r="I282" s="12">
        <f t="shared" si="3"/>
        <v>1.2484394506866417E-3</v>
      </c>
    </row>
    <row r="283" spans="2:9">
      <c r="B283" s="7" t="s">
        <v>337</v>
      </c>
      <c r="C283" s="1">
        <v>1</v>
      </c>
      <c r="D283" s="12">
        <f t="shared" si="2"/>
        <v>1.2484394506866417E-3</v>
      </c>
      <c r="G283" s="7" t="s">
        <v>926</v>
      </c>
      <c r="H283" s="1">
        <v>1</v>
      </c>
      <c r="I283" s="12">
        <f t="shared" si="3"/>
        <v>1.2484394506866417E-3</v>
      </c>
    </row>
    <row r="284" spans="2:9">
      <c r="B284" s="7" t="s">
        <v>338</v>
      </c>
      <c r="C284" s="1">
        <v>1</v>
      </c>
      <c r="D284" s="12">
        <f t="shared" si="2"/>
        <v>1.2484394506866417E-3</v>
      </c>
      <c r="G284" s="7" t="s">
        <v>927</v>
      </c>
      <c r="H284" s="1">
        <v>1</v>
      </c>
      <c r="I284" s="12">
        <f t="shared" si="3"/>
        <v>1.2484394506866417E-3</v>
      </c>
    </row>
    <row r="285" spans="2:9">
      <c r="B285" s="7" t="s">
        <v>339</v>
      </c>
      <c r="C285" s="1">
        <v>1</v>
      </c>
      <c r="D285" s="12">
        <f t="shared" si="2"/>
        <v>1.2484394506866417E-3</v>
      </c>
      <c r="G285" s="7" t="s">
        <v>928</v>
      </c>
      <c r="H285" s="1">
        <v>1</v>
      </c>
      <c r="I285" s="12">
        <f t="shared" si="3"/>
        <v>1.2484394506866417E-3</v>
      </c>
    </row>
    <row r="286" spans="2:9">
      <c r="B286" s="7" t="s">
        <v>340</v>
      </c>
      <c r="C286" s="1">
        <v>2</v>
      </c>
      <c r="D286" s="12">
        <f t="shared" si="2"/>
        <v>2.4968789013732834E-3</v>
      </c>
      <c r="G286" s="7" t="s">
        <v>929</v>
      </c>
      <c r="H286" s="1">
        <v>2</v>
      </c>
      <c r="I286" s="12">
        <f t="shared" si="3"/>
        <v>2.4968789013732834E-3</v>
      </c>
    </row>
    <row r="287" spans="2:9">
      <c r="B287" s="7" t="s">
        <v>341</v>
      </c>
      <c r="C287" s="1">
        <v>1</v>
      </c>
      <c r="D287" s="12">
        <f t="shared" si="2"/>
        <v>1.2484394506866417E-3</v>
      </c>
      <c r="G287" s="7" t="s">
        <v>930</v>
      </c>
      <c r="H287" s="1">
        <v>1</v>
      </c>
      <c r="I287" s="12">
        <f t="shared" si="3"/>
        <v>1.2484394506866417E-3</v>
      </c>
    </row>
    <row r="288" spans="2:9">
      <c r="B288" s="7" t="s">
        <v>342</v>
      </c>
      <c r="C288" s="1">
        <v>2</v>
      </c>
      <c r="D288" s="12">
        <f t="shared" si="2"/>
        <v>2.4968789013732834E-3</v>
      </c>
      <c r="G288" s="7" t="s">
        <v>931</v>
      </c>
      <c r="H288" s="1">
        <v>2</v>
      </c>
      <c r="I288" s="12">
        <f t="shared" si="3"/>
        <v>2.4968789013732834E-3</v>
      </c>
    </row>
    <row r="289" spans="2:9">
      <c r="B289" s="7" t="s">
        <v>343</v>
      </c>
      <c r="C289" s="1">
        <v>1</v>
      </c>
      <c r="D289" s="12">
        <f t="shared" si="2"/>
        <v>1.2484394506866417E-3</v>
      </c>
      <c r="G289" s="7" t="s">
        <v>932</v>
      </c>
      <c r="H289" s="1">
        <v>1</v>
      </c>
      <c r="I289" s="12">
        <f t="shared" si="3"/>
        <v>1.2484394506866417E-3</v>
      </c>
    </row>
    <row r="290" spans="2:9">
      <c r="B290" s="7" t="s">
        <v>344</v>
      </c>
      <c r="C290" s="1">
        <v>1</v>
      </c>
      <c r="D290" s="12">
        <f t="shared" si="2"/>
        <v>1.2484394506866417E-3</v>
      </c>
      <c r="G290" s="7" t="s">
        <v>933</v>
      </c>
      <c r="H290" s="1">
        <v>1</v>
      </c>
      <c r="I290" s="12">
        <f t="shared" si="3"/>
        <v>1.2484394506866417E-3</v>
      </c>
    </row>
    <row r="291" spans="2:9">
      <c r="B291" s="7" t="s">
        <v>345</v>
      </c>
      <c r="C291" s="1">
        <v>2</v>
      </c>
      <c r="D291" s="12">
        <f t="shared" si="2"/>
        <v>2.4968789013732834E-3</v>
      </c>
      <c r="G291" s="7" t="s">
        <v>934</v>
      </c>
      <c r="H291" s="1">
        <v>1</v>
      </c>
      <c r="I291" s="12">
        <f t="shared" si="3"/>
        <v>1.2484394506866417E-3</v>
      </c>
    </row>
    <row r="292" spans="2:9">
      <c r="B292" s="7" t="s">
        <v>346</v>
      </c>
      <c r="C292" s="1">
        <v>1</v>
      </c>
      <c r="D292" s="12">
        <f t="shared" si="2"/>
        <v>1.2484394506866417E-3</v>
      </c>
      <c r="G292" s="7" t="s">
        <v>935</v>
      </c>
      <c r="H292" s="1">
        <v>2</v>
      </c>
      <c r="I292" s="12">
        <f t="shared" si="3"/>
        <v>2.4968789013732834E-3</v>
      </c>
    </row>
    <row r="293" spans="2:9">
      <c r="B293" s="7" t="s">
        <v>347</v>
      </c>
      <c r="C293" s="1">
        <v>2</v>
      </c>
      <c r="D293" s="12">
        <f t="shared" si="2"/>
        <v>2.4968789013732834E-3</v>
      </c>
      <c r="G293" s="7" t="s">
        <v>936</v>
      </c>
      <c r="H293" s="1">
        <v>1</v>
      </c>
      <c r="I293" s="12">
        <f t="shared" si="3"/>
        <v>1.2484394506866417E-3</v>
      </c>
    </row>
    <row r="294" spans="2:9">
      <c r="B294" s="7" t="s">
        <v>348</v>
      </c>
      <c r="C294" s="1">
        <v>2</v>
      </c>
      <c r="D294" s="12">
        <f t="shared" si="2"/>
        <v>2.4968789013732834E-3</v>
      </c>
      <c r="G294" s="7" t="s">
        <v>937</v>
      </c>
      <c r="H294" s="1">
        <v>1</v>
      </c>
      <c r="I294" s="12">
        <f t="shared" si="3"/>
        <v>1.2484394506866417E-3</v>
      </c>
    </row>
    <row r="295" spans="2:9">
      <c r="B295" s="7" t="s">
        <v>349</v>
      </c>
      <c r="C295" s="1">
        <v>1</v>
      </c>
      <c r="D295" s="12">
        <f t="shared" si="2"/>
        <v>1.2484394506866417E-3</v>
      </c>
      <c r="G295" s="7" t="s">
        <v>938</v>
      </c>
      <c r="H295" s="1">
        <v>1</v>
      </c>
      <c r="I295" s="12">
        <f t="shared" si="3"/>
        <v>1.2484394506866417E-3</v>
      </c>
    </row>
    <row r="296" spans="2:9">
      <c r="B296" s="7" t="s">
        <v>350</v>
      </c>
      <c r="C296" s="1">
        <v>1</v>
      </c>
      <c r="D296" s="12">
        <f t="shared" si="2"/>
        <v>1.2484394506866417E-3</v>
      </c>
      <c r="G296" s="7" t="s">
        <v>939</v>
      </c>
      <c r="H296" s="1">
        <v>1</v>
      </c>
      <c r="I296" s="12">
        <f t="shared" si="3"/>
        <v>1.2484394506866417E-3</v>
      </c>
    </row>
    <row r="297" spans="2:9">
      <c r="B297" s="7" t="s">
        <v>351</v>
      </c>
      <c r="C297" s="1">
        <v>1</v>
      </c>
      <c r="D297" s="12">
        <f t="shared" si="2"/>
        <v>1.2484394506866417E-3</v>
      </c>
      <c r="G297" s="7" t="s">
        <v>940</v>
      </c>
      <c r="H297" s="1">
        <v>2</v>
      </c>
      <c r="I297" s="12">
        <f t="shared" si="3"/>
        <v>2.4968789013732834E-3</v>
      </c>
    </row>
    <row r="298" spans="2:9">
      <c r="B298" s="7" t="s">
        <v>321</v>
      </c>
      <c r="C298" s="1">
        <v>1</v>
      </c>
      <c r="D298" s="12">
        <f t="shared" si="2"/>
        <v>1.2484394506866417E-3</v>
      </c>
      <c r="G298" s="7" t="s">
        <v>941</v>
      </c>
      <c r="H298" s="1">
        <v>3</v>
      </c>
      <c r="I298" s="12">
        <f t="shared" si="3"/>
        <v>3.7453183520599251E-3</v>
      </c>
    </row>
    <row r="299" spans="2:9">
      <c r="B299" s="7" t="s">
        <v>353</v>
      </c>
      <c r="C299" s="1">
        <v>1</v>
      </c>
      <c r="D299" s="12">
        <f t="shared" si="2"/>
        <v>1.2484394506866417E-3</v>
      </c>
      <c r="G299" s="7" t="s">
        <v>942</v>
      </c>
      <c r="H299" s="1">
        <v>3</v>
      </c>
      <c r="I299" s="12">
        <f t="shared" si="3"/>
        <v>3.7453183520599251E-3</v>
      </c>
    </row>
    <row r="300" spans="2:9">
      <c r="B300" s="7" t="s">
        <v>354</v>
      </c>
      <c r="C300" s="1">
        <v>1</v>
      </c>
      <c r="D300" s="12">
        <f t="shared" si="2"/>
        <v>1.2484394506866417E-3</v>
      </c>
      <c r="G300" s="7" t="s">
        <v>943</v>
      </c>
      <c r="H300" s="1">
        <v>2</v>
      </c>
      <c r="I300" s="12">
        <f t="shared" si="3"/>
        <v>2.4968789013732834E-3</v>
      </c>
    </row>
    <row r="301" spans="2:9">
      <c r="B301" s="7" t="s">
        <v>355</v>
      </c>
      <c r="C301" s="1">
        <v>1</v>
      </c>
      <c r="D301" s="12">
        <f t="shared" si="2"/>
        <v>1.2484394506866417E-3</v>
      </c>
      <c r="G301" s="7" t="s">
        <v>944</v>
      </c>
      <c r="H301" s="1">
        <v>1</v>
      </c>
      <c r="I301" s="12">
        <f t="shared" si="3"/>
        <v>1.2484394506866417E-3</v>
      </c>
    </row>
    <row r="302" spans="2:9">
      <c r="B302" s="7" t="s">
        <v>356</v>
      </c>
      <c r="C302" s="1">
        <v>1</v>
      </c>
      <c r="D302" s="12">
        <f t="shared" si="2"/>
        <v>1.2484394506866417E-3</v>
      </c>
      <c r="G302" s="7" t="s">
        <v>945</v>
      </c>
      <c r="H302" s="1">
        <v>1</v>
      </c>
      <c r="I302" s="12">
        <f t="shared" si="3"/>
        <v>1.2484394506866417E-3</v>
      </c>
    </row>
    <row r="303" spans="2:9">
      <c r="B303" s="7" t="s">
        <v>357</v>
      </c>
      <c r="C303" s="1">
        <v>1</v>
      </c>
      <c r="D303" s="12">
        <f t="shared" si="2"/>
        <v>1.2484394506866417E-3</v>
      </c>
      <c r="G303" s="7" t="s">
        <v>946</v>
      </c>
      <c r="H303" s="1">
        <v>1</v>
      </c>
      <c r="I303" s="12">
        <f t="shared" si="3"/>
        <v>1.2484394506866417E-3</v>
      </c>
    </row>
    <row r="304" spans="2:9">
      <c r="B304" s="7" t="s">
        <v>358</v>
      </c>
      <c r="C304" s="1">
        <v>1</v>
      </c>
      <c r="D304" s="12">
        <f t="shared" si="2"/>
        <v>1.2484394506866417E-3</v>
      </c>
      <c r="G304" s="7" t="s">
        <v>947</v>
      </c>
      <c r="H304" s="1">
        <v>1</v>
      </c>
      <c r="I304" s="12">
        <f t="shared" si="3"/>
        <v>1.2484394506866417E-3</v>
      </c>
    </row>
    <row r="305" spans="2:9">
      <c r="B305" s="7" t="s">
        <v>359</v>
      </c>
      <c r="C305" s="1">
        <v>1</v>
      </c>
      <c r="D305" s="12">
        <f t="shared" si="2"/>
        <v>1.2484394506866417E-3</v>
      </c>
      <c r="G305" s="7" t="s">
        <v>948</v>
      </c>
      <c r="H305" s="1">
        <v>1</v>
      </c>
      <c r="I305" s="12">
        <f t="shared" si="3"/>
        <v>1.2484394506866417E-3</v>
      </c>
    </row>
    <row r="306" spans="2:9">
      <c r="B306" s="7" t="s">
        <v>360</v>
      </c>
      <c r="C306" s="1">
        <v>1</v>
      </c>
      <c r="D306" s="12">
        <f t="shared" si="2"/>
        <v>1.2484394506866417E-3</v>
      </c>
      <c r="G306" s="7" t="s">
        <v>949</v>
      </c>
      <c r="H306" s="1">
        <v>3</v>
      </c>
      <c r="I306" s="12">
        <f t="shared" si="3"/>
        <v>3.7453183520599251E-3</v>
      </c>
    </row>
    <row r="307" spans="2:9">
      <c r="B307" s="7" t="s">
        <v>361</v>
      </c>
      <c r="C307" s="1">
        <v>2</v>
      </c>
      <c r="D307" s="12">
        <f t="shared" si="2"/>
        <v>2.4968789013732834E-3</v>
      </c>
      <c r="G307" s="7" t="s">
        <v>950</v>
      </c>
      <c r="H307" s="1">
        <v>1</v>
      </c>
      <c r="I307" s="12">
        <f t="shared" si="3"/>
        <v>1.2484394506866417E-3</v>
      </c>
    </row>
    <row r="308" spans="2:9">
      <c r="B308" s="7" t="s">
        <v>362</v>
      </c>
      <c r="C308" s="1">
        <v>1</v>
      </c>
      <c r="D308" s="12">
        <f t="shared" si="2"/>
        <v>1.2484394506866417E-3</v>
      </c>
      <c r="G308" s="7" t="s">
        <v>951</v>
      </c>
      <c r="H308" s="1">
        <v>1</v>
      </c>
      <c r="I308" s="12">
        <f t="shared" si="3"/>
        <v>1.2484394506866417E-3</v>
      </c>
    </row>
    <row r="309" spans="2:9">
      <c r="B309" s="7" t="s">
        <v>363</v>
      </c>
      <c r="C309" s="1">
        <v>1</v>
      </c>
      <c r="D309" s="12">
        <f t="shared" si="2"/>
        <v>1.2484394506866417E-3</v>
      </c>
      <c r="G309" s="7" t="s">
        <v>952</v>
      </c>
      <c r="H309" s="1">
        <v>1</v>
      </c>
      <c r="I309" s="12">
        <f t="shared" si="3"/>
        <v>1.2484394506866417E-3</v>
      </c>
    </row>
    <row r="310" spans="2:9">
      <c r="B310" s="7" t="s">
        <v>364</v>
      </c>
      <c r="C310" s="1">
        <v>1</v>
      </c>
      <c r="D310" s="12">
        <f t="shared" si="2"/>
        <v>1.2484394506866417E-3</v>
      </c>
      <c r="G310" s="7" t="s">
        <v>953</v>
      </c>
      <c r="H310" s="1">
        <v>2</v>
      </c>
      <c r="I310" s="12">
        <f t="shared" si="3"/>
        <v>2.4968789013732834E-3</v>
      </c>
    </row>
    <row r="311" spans="2:9">
      <c r="B311" s="7" t="s">
        <v>365</v>
      </c>
      <c r="C311" s="1">
        <v>1</v>
      </c>
      <c r="D311" s="12">
        <f t="shared" si="2"/>
        <v>1.2484394506866417E-3</v>
      </c>
      <c r="G311" s="7" t="s">
        <v>954</v>
      </c>
      <c r="H311" s="1">
        <v>1</v>
      </c>
      <c r="I311" s="12">
        <f t="shared" si="3"/>
        <v>1.2484394506866417E-3</v>
      </c>
    </row>
    <row r="312" spans="2:9">
      <c r="B312" s="7" t="s">
        <v>366</v>
      </c>
      <c r="C312" s="1">
        <v>1</v>
      </c>
      <c r="D312" s="12">
        <f t="shared" si="2"/>
        <v>1.2484394506866417E-3</v>
      </c>
      <c r="G312" s="7" t="s">
        <v>955</v>
      </c>
      <c r="H312" s="1">
        <v>2</v>
      </c>
      <c r="I312" s="12">
        <f t="shared" si="3"/>
        <v>2.4968789013732834E-3</v>
      </c>
    </row>
    <row r="313" spans="2:9">
      <c r="B313" s="7" t="s">
        <v>367</v>
      </c>
      <c r="C313" s="1">
        <v>1</v>
      </c>
      <c r="D313" s="12">
        <f t="shared" si="2"/>
        <v>1.2484394506866417E-3</v>
      </c>
      <c r="G313" s="7" t="s">
        <v>956</v>
      </c>
      <c r="H313" s="1">
        <v>2</v>
      </c>
      <c r="I313" s="12">
        <f t="shared" si="3"/>
        <v>2.4968789013732834E-3</v>
      </c>
    </row>
    <row r="314" spans="2:9">
      <c r="B314" s="7" t="s">
        <v>368</v>
      </c>
      <c r="C314" s="1">
        <v>1</v>
      </c>
      <c r="D314" s="12">
        <f t="shared" si="2"/>
        <v>1.2484394506866417E-3</v>
      </c>
      <c r="G314" s="7" t="s">
        <v>957</v>
      </c>
      <c r="H314" s="1">
        <v>2</v>
      </c>
      <c r="I314" s="12">
        <f t="shared" si="3"/>
        <v>2.4968789013732834E-3</v>
      </c>
    </row>
    <row r="315" spans="2:9">
      <c r="B315" s="7" t="s">
        <v>369</v>
      </c>
      <c r="C315" s="1">
        <v>1</v>
      </c>
      <c r="D315" s="12">
        <f t="shared" si="2"/>
        <v>1.2484394506866417E-3</v>
      </c>
      <c r="G315" s="7" t="s">
        <v>958</v>
      </c>
      <c r="H315" s="1">
        <v>1</v>
      </c>
      <c r="I315" s="12">
        <f t="shared" si="3"/>
        <v>1.2484394506866417E-3</v>
      </c>
    </row>
    <row r="316" spans="2:9">
      <c r="B316" s="7" t="s">
        <v>370</v>
      </c>
      <c r="C316" s="1">
        <v>1</v>
      </c>
      <c r="D316" s="12">
        <f t="shared" si="2"/>
        <v>1.2484394506866417E-3</v>
      </c>
      <c r="G316" s="7" t="s">
        <v>959</v>
      </c>
      <c r="H316" s="1">
        <v>2</v>
      </c>
      <c r="I316" s="12">
        <f t="shared" si="3"/>
        <v>2.4968789013732834E-3</v>
      </c>
    </row>
    <row r="317" spans="2:9">
      <c r="B317" s="7" t="s">
        <v>371</v>
      </c>
      <c r="C317" s="1">
        <v>2</v>
      </c>
      <c r="D317" s="12">
        <f t="shared" si="2"/>
        <v>2.4968789013732834E-3</v>
      </c>
      <c r="G317" s="7" t="s">
        <v>960</v>
      </c>
      <c r="H317" s="1">
        <v>1</v>
      </c>
      <c r="I317" s="12">
        <f t="shared" si="3"/>
        <v>1.2484394506866417E-3</v>
      </c>
    </row>
    <row r="318" spans="2:9">
      <c r="B318" s="7" t="s">
        <v>372</v>
      </c>
      <c r="C318" s="1">
        <v>2</v>
      </c>
      <c r="D318" s="12">
        <f t="shared" si="2"/>
        <v>2.4968789013732834E-3</v>
      </c>
      <c r="G318" s="7" t="s">
        <v>961</v>
      </c>
      <c r="H318" s="1">
        <v>1</v>
      </c>
      <c r="I318" s="12">
        <f t="shared" si="3"/>
        <v>1.2484394506866417E-3</v>
      </c>
    </row>
    <row r="319" spans="2:9">
      <c r="B319" s="7" t="s">
        <v>373</v>
      </c>
      <c r="C319" s="1">
        <v>1</v>
      </c>
      <c r="D319" s="12">
        <f t="shared" si="2"/>
        <v>1.2484394506866417E-3</v>
      </c>
      <c r="G319" s="7" t="s">
        <v>962</v>
      </c>
      <c r="H319" s="1">
        <v>1</v>
      </c>
      <c r="I319" s="12">
        <f t="shared" si="3"/>
        <v>1.2484394506866417E-3</v>
      </c>
    </row>
    <row r="320" spans="2:9">
      <c r="B320" s="7" t="s">
        <v>374</v>
      </c>
      <c r="C320" s="1">
        <v>1</v>
      </c>
      <c r="D320" s="12">
        <f t="shared" si="2"/>
        <v>1.2484394506866417E-3</v>
      </c>
      <c r="G320" s="7" t="s">
        <v>963</v>
      </c>
      <c r="H320" s="1">
        <v>1</v>
      </c>
      <c r="I320" s="12">
        <f t="shared" si="3"/>
        <v>1.2484394506866417E-3</v>
      </c>
    </row>
    <row r="321" spans="2:9">
      <c r="B321" s="7" t="s">
        <v>375</v>
      </c>
      <c r="C321" s="1">
        <v>1</v>
      </c>
      <c r="D321" s="12">
        <f t="shared" si="2"/>
        <v>1.2484394506866417E-3</v>
      </c>
      <c r="G321" s="7" t="s">
        <v>964</v>
      </c>
      <c r="H321" s="1">
        <v>1</v>
      </c>
      <c r="I321" s="12">
        <f t="shared" si="3"/>
        <v>1.2484394506866417E-3</v>
      </c>
    </row>
    <row r="322" spans="2:9">
      <c r="B322" s="7" t="s">
        <v>376</v>
      </c>
      <c r="C322" s="1">
        <v>2</v>
      </c>
      <c r="D322" s="12">
        <f t="shared" ref="D322:D576" si="4">C322/801</f>
        <v>2.4968789013732834E-3</v>
      </c>
      <c r="G322" s="7" t="s">
        <v>965</v>
      </c>
      <c r="H322" s="1">
        <v>2</v>
      </c>
      <c r="I322" s="12">
        <f t="shared" si="3"/>
        <v>2.4968789013732834E-3</v>
      </c>
    </row>
    <row r="323" spans="2:9">
      <c r="B323" s="7" t="s">
        <v>377</v>
      </c>
      <c r="C323" s="1">
        <v>2</v>
      </c>
      <c r="D323" s="12">
        <f t="shared" si="4"/>
        <v>2.4968789013732834E-3</v>
      </c>
      <c r="G323" s="7" t="s">
        <v>966</v>
      </c>
      <c r="H323" s="1">
        <v>2</v>
      </c>
      <c r="I323" s="12">
        <f t="shared" si="3"/>
        <v>2.4968789013732834E-3</v>
      </c>
    </row>
    <row r="324" spans="2:9">
      <c r="B324" s="7" t="s">
        <v>378</v>
      </c>
      <c r="C324" s="1">
        <v>1</v>
      </c>
      <c r="D324" s="12">
        <f t="shared" si="4"/>
        <v>1.2484394506866417E-3</v>
      </c>
      <c r="G324" s="7" t="s">
        <v>967</v>
      </c>
      <c r="H324" s="1">
        <v>1</v>
      </c>
      <c r="I324" s="12">
        <f t="shared" si="3"/>
        <v>1.2484394506866417E-3</v>
      </c>
    </row>
    <row r="325" spans="2:9">
      <c r="B325" s="7" t="s">
        <v>379</v>
      </c>
      <c r="C325" s="1">
        <v>1</v>
      </c>
      <c r="D325" s="12">
        <f t="shared" si="4"/>
        <v>1.2484394506866417E-3</v>
      </c>
      <c r="G325" s="7" t="s">
        <v>968</v>
      </c>
      <c r="H325" s="1">
        <v>2</v>
      </c>
      <c r="I325" s="12">
        <f t="shared" si="3"/>
        <v>2.4968789013732834E-3</v>
      </c>
    </row>
    <row r="326" spans="2:9">
      <c r="B326" s="7" t="s">
        <v>380</v>
      </c>
      <c r="C326" s="1">
        <v>1</v>
      </c>
      <c r="D326" s="12">
        <f t="shared" si="4"/>
        <v>1.2484394506866417E-3</v>
      </c>
      <c r="G326" s="7" t="s">
        <v>969</v>
      </c>
      <c r="H326" s="1">
        <v>3</v>
      </c>
      <c r="I326" s="12">
        <f t="shared" si="3"/>
        <v>3.7453183520599251E-3</v>
      </c>
    </row>
    <row r="327" spans="2:9">
      <c r="B327" s="7" t="s">
        <v>381</v>
      </c>
      <c r="C327" s="1">
        <v>1</v>
      </c>
      <c r="D327" s="12">
        <f t="shared" si="4"/>
        <v>1.2484394506866417E-3</v>
      </c>
      <c r="G327" s="7" t="s">
        <v>970</v>
      </c>
      <c r="H327" s="1">
        <v>2</v>
      </c>
      <c r="I327" s="12">
        <f t="shared" si="3"/>
        <v>2.4968789013732834E-3</v>
      </c>
    </row>
    <row r="328" spans="2:9">
      <c r="B328" s="7" t="s">
        <v>382</v>
      </c>
      <c r="C328" s="1">
        <v>1</v>
      </c>
      <c r="D328" s="12">
        <f t="shared" si="4"/>
        <v>1.2484394506866417E-3</v>
      </c>
      <c r="G328" s="7" t="s">
        <v>971</v>
      </c>
      <c r="H328" s="1">
        <v>2</v>
      </c>
      <c r="I328" s="12">
        <f t="shared" si="3"/>
        <v>2.4968789013732834E-3</v>
      </c>
    </row>
    <row r="329" spans="2:9">
      <c r="B329" s="7" t="s">
        <v>352</v>
      </c>
      <c r="C329" s="1">
        <v>1</v>
      </c>
      <c r="D329" s="12">
        <f t="shared" si="4"/>
        <v>1.2484394506866417E-3</v>
      </c>
      <c r="G329" s="7" t="s">
        <v>972</v>
      </c>
      <c r="H329" s="1">
        <v>2</v>
      </c>
      <c r="I329" s="12">
        <f t="shared" si="3"/>
        <v>2.4968789013732834E-3</v>
      </c>
    </row>
    <row r="330" spans="2:9">
      <c r="B330" s="7" t="s">
        <v>384</v>
      </c>
      <c r="C330" s="1">
        <v>2</v>
      </c>
      <c r="D330" s="12">
        <f t="shared" si="4"/>
        <v>2.4968789013732834E-3</v>
      </c>
      <c r="G330" s="7" t="s">
        <v>973</v>
      </c>
      <c r="H330" s="1">
        <v>3</v>
      </c>
      <c r="I330" s="12">
        <f t="shared" si="3"/>
        <v>3.7453183520599251E-3</v>
      </c>
    </row>
    <row r="331" spans="2:9">
      <c r="B331" s="7" t="s">
        <v>385</v>
      </c>
      <c r="C331" s="1">
        <v>1</v>
      </c>
      <c r="D331" s="12">
        <f t="shared" si="4"/>
        <v>1.2484394506866417E-3</v>
      </c>
      <c r="G331" s="7" t="s">
        <v>974</v>
      </c>
      <c r="H331" s="1">
        <v>1</v>
      </c>
      <c r="I331" s="12">
        <f t="shared" si="3"/>
        <v>1.2484394506866417E-3</v>
      </c>
    </row>
    <row r="332" spans="2:9">
      <c r="B332" s="7" t="s">
        <v>383</v>
      </c>
      <c r="C332" s="1">
        <v>1</v>
      </c>
      <c r="D332" s="12">
        <f t="shared" si="4"/>
        <v>1.2484394506866417E-3</v>
      </c>
      <c r="G332" s="7" t="s">
        <v>975</v>
      </c>
      <c r="H332" s="1">
        <v>1</v>
      </c>
      <c r="I332" s="12">
        <f t="shared" si="3"/>
        <v>1.2484394506866417E-3</v>
      </c>
    </row>
    <row r="333" spans="2:9">
      <c r="B333" s="7" t="s">
        <v>386</v>
      </c>
      <c r="C333" s="1">
        <v>1</v>
      </c>
      <c r="D333" s="12">
        <f t="shared" si="4"/>
        <v>1.2484394506866417E-3</v>
      </c>
      <c r="G333" s="7" t="s">
        <v>976</v>
      </c>
      <c r="H333" s="1">
        <v>2</v>
      </c>
      <c r="I333" s="12">
        <f t="shared" si="3"/>
        <v>2.4968789013732834E-3</v>
      </c>
    </row>
    <row r="334" spans="2:9">
      <c r="B334" s="7" t="s">
        <v>388</v>
      </c>
      <c r="C334" s="1">
        <v>1</v>
      </c>
      <c r="D334" s="12">
        <f t="shared" si="4"/>
        <v>1.2484394506866417E-3</v>
      </c>
      <c r="G334" s="7" t="s">
        <v>977</v>
      </c>
      <c r="H334" s="1">
        <v>1</v>
      </c>
      <c r="I334" s="12">
        <f t="shared" si="3"/>
        <v>1.2484394506866417E-3</v>
      </c>
    </row>
    <row r="335" spans="2:9">
      <c r="B335" s="7" t="s">
        <v>389</v>
      </c>
      <c r="C335" s="1">
        <v>2</v>
      </c>
      <c r="D335" s="12">
        <f t="shared" si="4"/>
        <v>2.4968789013732834E-3</v>
      </c>
      <c r="G335" s="7" t="s">
        <v>978</v>
      </c>
      <c r="H335" s="1">
        <v>2</v>
      </c>
      <c r="I335" s="12">
        <f t="shared" si="3"/>
        <v>2.4968789013732834E-3</v>
      </c>
    </row>
    <row r="336" spans="2:9">
      <c r="B336" s="7" t="s">
        <v>390</v>
      </c>
      <c r="C336" s="1">
        <v>1</v>
      </c>
      <c r="D336" s="12">
        <f t="shared" si="4"/>
        <v>1.2484394506866417E-3</v>
      </c>
      <c r="G336" s="7" t="s">
        <v>979</v>
      </c>
      <c r="H336" s="1">
        <v>1</v>
      </c>
      <c r="I336" s="12">
        <f t="shared" si="3"/>
        <v>1.2484394506866417E-3</v>
      </c>
    </row>
    <row r="337" spans="2:9">
      <c r="B337" s="7" t="s">
        <v>391</v>
      </c>
      <c r="C337" s="1">
        <v>3</v>
      </c>
      <c r="D337" s="12">
        <f t="shared" si="4"/>
        <v>3.7453183520599251E-3</v>
      </c>
      <c r="G337" s="7" t="s">
        <v>980</v>
      </c>
      <c r="H337" s="1">
        <v>1</v>
      </c>
      <c r="I337" s="12">
        <f t="shared" si="3"/>
        <v>1.2484394506866417E-3</v>
      </c>
    </row>
    <row r="338" spans="2:9">
      <c r="B338" s="7" t="s">
        <v>392</v>
      </c>
      <c r="C338" s="1">
        <v>1</v>
      </c>
      <c r="D338" s="12">
        <f t="shared" si="4"/>
        <v>1.2484394506866417E-3</v>
      </c>
      <c r="G338" s="7" t="s">
        <v>981</v>
      </c>
      <c r="H338" s="1">
        <v>2</v>
      </c>
      <c r="I338" s="12">
        <f t="shared" si="3"/>
        <v>2.4968789013732834E-3</v>
      </c>
    </row>
    <row r="339" spans="2:9">
      <c r="B339" s="7" t="s">
        <v>393</v>
      </c>
      <c r="C339" s="1">
        <v>1</v>
      </c>
      <c r="D339" s="12">
        <f t="shared" si="4"/>
        <v>1.2484394506866417E-3</v>
      </c>
      <c r="G339" s="7" t="s">
        <v>982</v>
      </c>
      <c r="H339" s="1">
        <v>2</v>
      </c>
      <c r="I339" s="12">
        <f t="shared" si="3"/>
        <v>2.4968789013732834E-3</v>
      </c>
    </row>
    <row r="340" spans="2:9">
      <c r="B340" s="7" t="s">
        <v>394</v>
      </c>
      <c r="C340" s="1">
        <v>1</v>
      </c>
      <c r="D340" s="12">
        <f t="shared" si="4"/>
        <v>1.2484394506866417E-3</v>
      </c>
      <c r="G340" s="7" t="s">
        <v>983</v>
      </c>
      <c r="H340" s="1">
        <v>1</v>
      </c>
      <c r="I340" s="12">
        <f t="shared" si="3"/>
        <v>1.2484394506866417E-3</v>
      </c>
    </row>
    <row r="341" spans="2:9">
      <c r="B341" s="7" t="s">
        <v>395</v>
      </c>
      <c r="C341" s="1">
        <v>2</v>
      </c>
      <c r="D341" s="12">
        <f t="shared" si="4"/>
        <v>2.4968789013732834E-3</v>
      </c>
      <c r="G341" s="7" t="s">
        <v>984</v>
      </c>
      <c r="H341" s="1">
        <v>1</v>
      </c>
      <c r="I341" s="12">
        <f t="shared" si="3"/>
        <v>1.2484394506866417E-3</v>
      </c>
    </row>
    <row r="342" spans="2:9">
      <c r="B342" s="7" t="s">
        <v>396</v>
      </c>
      <c r="C342" s="1">
        <v>6</v>
      </c>
      <c r="D342" s="12">
        <f t="shared" si="4"/>
        <v>7.4906367041198503E-3</v>
      </c>
      <c r="G342" s="7" t="s">
        <v>985</v>
      </c>
      <c r="H342" s="1">
        <v>5</v>
      </c>
      <c r="I342" s="12">
        <f t="shared" si="3"/>
        <v>6.2421972534332081E-3</v>
      </c>
    </row>
    <row r="343" spans="2:9">
      <c r="B343" s="7" t="s">
        <v>397</v>
      </c>
      <c r="C343" s="1">
        <v>3</v>
      </c>
      <c r="D343" s="12">
        <f t="shared" si="4"/>
        <v>3.7453183520599251E-3</v>
      </c>
      <c r="G343" s="7" t="s">
        <v>986</v>
      </c>
      <c r="H343" s="1">
        <v>1</v>
      </c>
      <c r="I343" s="12">
        <f t="shared" si="3"/>
        <v>1.2484394506866417E-3</v>
      </c>
    </row>
    <row r="344" spans="2:9">
      <c r="B344" s="7" t="s">
        <v>398</v>
      </c>
      <c r="C344" s="1">
        <v>1</v>
      </c>
      <c r="D344" s="12">
        <f t="shared" si="4"/>
        <v>1.2484394506866417E-3</v>
      </c>
      <c r="G344" s="7" t="s">
        <v>987</v>
      </c>
      <c r="H344" s="1">
        <v>1</v>
      </c>
      <c r="I344" s="12">
        <f t="shared" si="3"/>
        <v>1.2484394506866417E-3</v>
      </c>
    </row>
    <row r="345" spans="2:9">
      <c r="B345" s="7" t="s">
        <v>399</v>
      </c>
      <c r="C345" s="1">
        <v>3</v>
      </c>
      <c r="D345" s="12">
        <f t="shared" si="4"/>
        <v>3.7453183520599251E-3</v>
      </c>
      <c r="G345" s="7" t="s">
        <v>988</v>
      </c>
      <c r="H345" s="1">
        <v>2</v>
      </c>
      <c r="I345" s="12">
        <f t="shared" si="3"/>
        <v>2.4968789013732834E-3</v>
      </c>
    </row>
    <row r="346" spans="2:9">
      <c r="B346" s="7" t="s">
        <v>400</v>
      </c>
      <c r="C346" s="1">
        <v>6</v>
      </c>
      <c r="D346" s="12">
        <f t="shared" si="4"/>
        <v>7.4906367041198503E-3</v>
      </c>
      <c r="G346" s="7" t="s">
        <v>989</v>
      </c>
      <c r="H346" s="1">
        <v>1</v>
      </c>
      <c r="I346" s="12">
        <f t="shared" si="3"/>
        <v>1.2484394506866417E-3</v>
      </c>
    </row>
    <row r="347" spans="2:9">
      <c r="B347" s="7" t="s">
        <v>401</v>
      </c>
      <c r="C347" s="1">
        <v>1</v>
      </c>
      <c r="D347" s="12">
        <f t="shared" si="4"/>
        <v>1.2484394506866417E-3</v>
      </c>
      <c r="G347" s="7" t="s">
        <v>990</v>
      </c>
      <c r="H347" s="1">
        <v>2</v>
      </c>
      <c r="I347" s="12">
        <f t="shared" si="3"/>
        <v>2.4968789013732834E-3</v>
      </c>
    </row>
    <row r="348" spans="2:9">
      <c r="B348" s="7" t="s">
        <v>402</v>
      </c>
      <c r="C348" s="1">
        <v>1</v>
      </c>
      <c r="D348" s="12">
        <f t="shared" si="4"/>
        <v>1.2484394506866417E-3</v>
      </c>
      <c r="G348" s="7" t="s">
        <v>991</v>
      </c>
      <c r="H348" s="1">
        <v>1</v>
      </c>
      <c r="I348" s="12">
        <f t="shared" si="3"/>
        <v>1.2484394506866417E-3</v>
      </c>
    </row>
    <row r="349" spans="2:9">
      <c r="B349" s="7" t="s">
        <v>403</v>
      </c>
      <c r="C349" s="1">
        <v>2</v>
      </c>
      <c r="D349" s="12">
        <f t="shared" si="4"/>
        <v>2.4968789013732834E-3</v>
      </c>
      <c r="G349" s="7" t="s">
        <v>992</v>
      </c>
      <c r="H349" s="1">
        <v>3</v>
      </c>
      <c r="I349" s="12">
        <f t="shared" si="3"/>
        <v>3.7453183520599251E-3</v>
      </c>
    </row>
    <row r="350" spans="2:9">
      <c r="B350" s="7" t="s">
        <v>404</v>
      </c>
      <c r="C350" s="1">
        <v>1</v>
      </c>
      <c r="D350" s="12">
        <f t="shared" si="4"/>
        <v>1.2484394506866417E-3</v>
      </c>
      <c r="G350" s="7" t="s">
        <v>993</v>
      </c>
      <c r="H350" s="1">
        <v>1</v>
      </c>
      <c r="I350" s="12">
        <f t="shared" si="3"/>
        <v>1.2484394506866417E-3</v>
      </c>
    </row>
    <row r="351" spans="2:9">
      <c r="B351" s="7" t="s">
        <v>405</v>
      </c>
      <c r="C351" s="1">
        <v>1</v>
      </c>
      <c r="D351" s="12">
        <f t="shared" si="4"/>
        <v>1.2484394506866417E-3</v>
      </c>
      <c r="G351" s="7" t="s">
        <v>994</v>
      </c>
      <c r="H351" s="1">
        <v>1</v>
      </c>
      <c r="I351" s="12">
        <f t="shared" si="3"/>
        <v>1.2484394506866417E-3</v>
      </c>
    </row>
    <row r="352" spans="2:9">
      <c r="B352" s="7" t="s">
        <v>406</v>
      </c>
      <c r="C352" s="1">
        <v>1</v>
      </c>
      <c r="D352" s="12">
        <f t="shared" si="4"/>
        <v>1.2484394506866417E-3</v>
      </c>
      <c r="G352" s="7" t="s">
        <v>995</v>
      </c>
      <c r="H352" s="1">
        <v>2</v>
      </c>
      <c r="I352" s="12">
        <f t="shared" si="3"/>
        <v>2.4968789013732834E-3</v>
      </c>
    </row>
    <row r="353" spans="2:9">
      <c r="B353" s="7" t="s">
        <v>407</v>
      </c>
      <c r="C353" s="1">
        <v>2</v>
      </c>
      <c r="D353" s="12">
        <f t="shared" si="4"/>
        <v>2.4968789013732834E-3</v>
      </c>
      <c r="G353" s="7" t="s">
        <v>996</v>
      </c>
      <c r="H353" s="1">
        <v>1</v>
      </c>
      <c r="I353" s="12">
        <f t="shared" si="3"/>
        <v>1.2484394506866417E-3</v>
      </c>
    </row>
    <row r="354" spans="2:9">
      <c r="B354" s="7" t="s">
        <v>408</v>
      </c>
      <c r="C354" s="1">
        <v>1</v>
      </c>
      <c r="D354" s="12">
        <f t="shared" si="4"/>
        <v>1.2484394506866417E-3</v>
      </c>
      <c r="G354" s="7" t="s">
        <v>997</v>
      </c>
      <c r="H354" s="1">
        <v>1</v>
      </c>
      <c r="I354" s="12">
        <f t="shared" si="3"/>
        <v>1.2484394506866417E-3</v>
      </c>
    </row>
    <row r="355" spans="2:9">
      <c r="B355" s="7" t="s">
        <v>409</v>
      </c>
      <c r="C355" s="1">
        <v>1</v>
      </c>
      <c r="D355" s="12">
        <f t="shared" si="4"/>
        <v>1.2484394506866417E-3</v>
      </c>
      <c r="G355" s="7" t="s">
        <v>998</v>
      </c>
      <c r="H355" s="1">
        <v>1</v>
      </c>
      <c r="I355" s="12">
        <f t="shared" si="3"/>
        <v>1.2484394506866417E-3</v>
      </c>
    </row>
    <row r="356" spans="2:9">
      <c r="B356" s="7" t="s">
        <v>410</v>
      </c>
      <c r="C356" s="1">
        <v>1</v>
      </c>
      <c r="D356" s="12">
        <f t="shared" si="4"/>
        <v>1.2484394506866417E-3</v>
      </c>
      <c r="G356" s="7" t="s">
        <v>999</v>
      </c>
      <c r="H356" s="1">
        <v>1</v>
      </c>
      <c r="I356" s="12">
        <f t="shared" si="3"/>
        <v>1.2484394506866417E-3</v>
      </c>
    </row>
    <row r="357" spans="2:9">
      <c r="B357" s="7" t="s">
        <v>411</v>
      </c>
      <c r="C357" s="1">
        <v>1</v>
      </c>
      <c r="D357" s="12">
        <f t="shared" si="4"/>
        <v>1.2484394506866417E-3</v>
      </c>
      <c r="G357" s="7" t="s">
        <v>1000</v>
      </c>
      <c r="H357" s="1">
        <v>1</v>
      </c>
      <c r="I357" s="12">
        <f t="shared" si="3"/>
        <v>1.2484394506866417E-3</v>
      </c>
    </row>
    <row r="358" spans="2:9">
      <c r="B358" s="7" t="s">
        <v>412</v>
      </c>
      <c r="C358" s="1">
        <v>1</v>
      </c>
      <c r="D358" s="12">
        <f t="shared" si="4"/>
        <v>1.2484394506866417E-3</v>
      </c>
      <c r="G358" s="7" t="s">
        <v>1001</v>
      </c>
      <c r="H358" s="1">
        <v>2</v>
      </c>
      <c r="I358" s="12">
        <f t="shared" si="3"/>
        <v>2.4968789013732834E-3</v>
      </c>
    </row>
    <row r="359" spans="2:9">
      <c r="B359" s="7" t="s">
        <v>413</v>
      </c>
      <c r="C359" s="1">
        <v>1</v>
      </c>
      <c r="D359" s="12">
        <f t="shared" si="4"/>
        <v>1.2484394506866417E-3</v>
      </c>
      <c r="G359" s="7" t="s">
        <v>1002</v>
      </c>
      <c r="H359" s="1">
        <v>2</v>
      </c>
      <c r="I359" s="12">
        <f t="shared" si="3"/>
        <v>2.4968789013732834E-3</v>
      </c>
    </row>
    <row r="360" spans="2:9">
      <c r="B360" s="7" t="s">
        <v>387</v>
      </c>
      <c r="C360" s="1">
        <v>1</v>
      </c>
      <c r="D360" s="12">
        <f t="shared" si="4"/>
        <v>1.2484394506866417E-3</v>
      </c>
      <c r="G360" s="7" t="s">
        <v>1003</v>
      </c>
      <c r="H360" s="1">
        <v>1</v>
      </c>
      <c r="I360" s="12">
        <f t="shared" si="3"/>
        <v>1.2484394506866417E-3</v>
      </c>
    </row>
    <row r="361" spans="2:9">
      <c r="B361" s="7" t="s">
        <v>415</v>
      </c>
      <c r="C361" s="1">
        <v>1</v>
      </c>
      <c r="D361" s="12">
        <f t="shared" si="4"/>
        <v>1.2484394506866417E-3</v>
      </c>
      <c r="G361" s="7" t="s">
        <v>1004</v>
      </c>
      <c r="H361" s="1">
        <v>2</v>
      </c>
      <c r="I361" s="12">
        <f t="shared" si="3"/>
        <v>2.4968789013732834E-3</v>
      </c>
    </row>
    <row r="362" spans="2:9">
      <c r="B362" s="7" t="s">
        <v>416</v>
      </c>
      <c r="C362" s="1">
        <v>2</v>
      </c>
      <c r="D362" s="12">
        <f t="shared" si="4"/>
        <v>2.4968789013732834E-3</v>
      </c>
      <c r="G362" s="7" t="s">
        <v>1005</v>
      </c>
      <c r="H362" s="1">
        <v>1</v>
      </c>
      <c r="I362" s="12">
        <f t="shared" si="3"/>
        <v>1.2484394506866417E-3</v>
      </c>
    </row>
    <row r="363" spans="2:9">
      <c r="B363" s="7" t="s">
        <v>417</v>
      </c>
      <c r="C363" s="1">
        <v>1</v>
      </c>
      <c r="D363" s="12">
        <f t="shared" si="4"/>
        <v>1.2484394506866417E-3</v>
      </c>
      <c r="G363" s="7" t="s">
        <v>1006</v>
      </c>
      <c r="H363" s="1">
        <v>2</v>
      </c>
      <c r="I363" s="12">
        <f t="shared" si="3"/>
        <v>2.4968789013732834E-3</v>
      </c>
    </row>
    <row r="364" spans="2:9">
      <c r="B364" s="7" t="s">
        <v>418</v>
      </c>
      <c r="C364" s="1">
        <v>1</v>
      </c>
      <c r="D364" s="12">
        <f t="shared" si="4"/>
        <v>1.2484394506866417E-3</v>
      </c>
      <c r="G364" s="7" t="s">
        <v>1007</v>
      </c>
      <c r="H364" s="1">
        <v>2</v>
      </c>
      <c r="I364" s="12">
        <f t="shared" si="3"/>
        <v>2.4968789013732834E-3</v>
      </c>
    </row>
    <row r="365" spans="2:9">
      <c r="B365" s="7" t="s">
        <v>419</v>
      </c>
      <c r="C365" s="1">
        <v>1</v>
      </c>
      <c r="D365" s="12">
        <f t="shared" si="4"/>
        <v>1.2484394506866417E-3</v>
      </c>
      <c r="G365" s="7" t="s">
        <v>1008</v>
      </c>
      <c r="H365" s="1">
        <v>1</v>
      </c>
      <c r="I365" s="12">
        <f t="shared" si="3"/>
        <v>1.2484394506866417E-3</v>
      </c>
    </row>
    <row r="366" spans="2:9">
      <c r="B366" s="7" t="s">
        <v>420</v>
      </c>
      <c r="C366" s="1">
        <v>1</v>
      </c>
      <c r="D366" s="12">
        <f t="shared" si="4"/>
        <v>1.2484394506866417E-3</v>
      </c>
      <c r="G366" s="7" t="s">
        <v>1009</v>
      </c>
      <c r="H366" s="1">
        <v>1</v>
      </c>
      <c r="I366" s="12">
        <f t="shared" si="3"/>
        <v>1.2484394506866417E-3</v>
      </c>
    </row>
    <row r="367" spans="2:9">
      <c r="B367" s="7" t="s">
        <v>421</v>
      </c>
      <c r="C367" s="1">
        <v>1</v>
      </c>
      <c r="D367" s="12">
        <f t="shared" si="4"/>
        <v>1.2484394506866417E-3</v>
      </c>
      <c r="G367" s="7" t="s">
        <v>1010</v>
      </c>
      <c r="H367" s="1">
        <v>1</v>
      </c>
      <c r="I367" s="12">
        <f t="shared" si="3"/>
        <v>1.2484394506866417E-3</v>
      </c>
    </row>
    <row r="368" spans="2:9">
      <c r="B368" s="7" t="s">
        <v>422</v>
      </c>
      <c r="C368" s="1">
        <v>2</v>
      </c>
      <c r="D368" s="12">
        <f t="shared" si="4"/>
        <v>2.4968789013732834E-3</v>
      </c>
      <c r="G368" s="7" t="s">
        <v>1011</v>
      </c>
      <c r="H368" s="1">
        <v>2</v>
      </c>
      <c r="I368" s="12">
        <f t="shared" si="3"/>
        <v>2.4968789013732834E-3</v>
      </c>
    </row>
    <row r="369" spans="2:9">
      <c r="B369" s="7" t="s">
        <v>423</v>
      </c>
      <c r="C369" s="1">
        <v>1</v>
      </c>
      <c r="D369" s="12">
        <f t="shared" si="4"/>
        <v>1.2484394506866417E-3</v>
      </c>
      <c r="G369" s="7" t="s">
        <v>1012</v>
      </c>
      <c r="H369" s="1">
        <v>1</v>
      </c>
      <c r="I369" s="12">
        <f t="shared" si="3"/>
        <v>1.2484394506866417E-3</v>
      </c>
    </row>
    <row r="370" spans="2:9">
      <c r="B370" s="7" t="s">
        <v>424</v>
      </c>
      <c r="C370" s="1">
        <v>2</v>
      </c>
      <c r="D370" s="12">
        <f t="shared" si="4"/>
        <v>2.4968789013732834E-3</v>
      </c>
      <c r="G370" s="7" t="s">
        <v>1013</v>
      </c>
      <c r="H370" s="1">
        <v>2</v>
      </c>
      <c r="I370" s="12">
        <f t="shared" si="3"/>
        <v>2.4968789013732834E-3</v>
      </c>
    </row>
    <row r="371" spans="2:9">
      <c r="B371" s="7" t="s">
        <v>425</v>
      </c>
      <c r="C371" s="1">
        <v>1</v>
      </c>
      <c r="D371" s="12">
        <f t="shared" si="4"/>
        <v>1.2484394506866417E-3</v>
      </c>
      <c r="G371" s="7" t="s">
        <v>1014</v>
      </c>
      <c r="H371" s="1">
        <v>1</v>
      </c>
      <c r="I371" s="12">
        <f t="shared" si="3"/>
        <v>1.2484394506866417E-3</v>
      </c>
    </row>
    <row r="372" spans="2:9">
      <c r="B372" s="7" t="s">
        <v>426</v>
      </c>
      <c r="C372" s="1">
        <v>2</v>
      </c>
      <c r="D372" s="12">
        <f t="shared" si="4"/>
        <v>2.4968789013732834E-3</v>
      </c>
      <c r="G372" s="7" t="s">
        <v>1015</v>
      </c>
      <c r="H372" s="1">
        <v>2</v>
      </c>
      <c r="I372" s="12">
        <f t="shared" si="3"/>
        <v>2.4968789013732834E-3</v>
      </c>
    </row>
    <row r="373" spans="2:9">
      <c r="B373" s="7" t="s">
        <v>427</v>
      </c>
      <c r="C373" s="1">
        <v>1</v>
      </c>
      <c r="D373" s="12">
        <f t="shared" si="4"/>
        <v>1.2484394506866417E-3</v>
      </c>
      <c r="G373" s="7" t="s">
        <v>1016</v>
      </c>
      <c r="H373" s="1">
        <v>1</v>
      </c>
      <c r="I373" s="12">
        <f t="shared" si="3"/>
        <v>1.2484394506866417E-3</v>
      </c>
    </row>
    <row r="374" spans="2:9">
      <c r="B374" s="7" t="s">
        <v>428</v>
      </c>
      <c r="C374" s="1">
        <v>1</v>
      </c>
      <c r="D374" s="12">
        <f t="shared" si="4"/>
        <v>1.2484394506866417E-3</v>
      </c>
      <c r="G374" s="7" t="s">
        <v>1017</v>
      </c>
      <c r="H374" s="1">
        <v>1</v>
      </c>
      <c r="I374" s="12">
        <f t="shared" si="3"/>
        <v>1.2484394506866417E-3</v>
      </c>
    </row>
    <row r="375" spans="2:9">
      <c r="B375" s="7" t="s">
        <v>429</v>
      </c>
      <c r="C375" s="1">
        <v>1</v>
      </c>
      <c r="D375" s="12">
        <f t="shared" si="4"/>
        <v>1.2484394506866417E-3</v>
      </c>
      <c r="G375" s="7" t="s">
        <v>1018</v>
      </c>
      <c r="H375" s="1">
        <v>3</v>
      </c>
      <c r="I375" s="12">
        <f t="shared" si="3"/>
        <v>3.7453183520599251E-3</v>
      </c>
    </row>
    <row r="376" spans="2:9">
      <c r="B376" s="7" t="s">
        <v>430</v>
      </c>
      <c r="C376" s="1">
        <v>1</v>
      </c>
      <c r="D376" s="12">
        <f t="shared" si="4"/>
        <v>1.2484394506866417E-3</v>
      </c>
      <c r="G376" s="7" t="s">
        <v>1019</v>
      </c>
      <c r="H376" s="1">
        <v>2</v>
      </c>
      <c r="I376" s="12">
        <f t="shared" si="3"/>
        <v>2.4968789013732834E-3</v>
      </c>
    </row>
    <row r="377" spans="2:9">
      <c r="B377" s="7" t="s">
        <v>431</v>
      </c>
      <c r="C377" s="1">
        <v>2</v>
      </c>
      <c r="D377" s="12">
        <f t="shared" si="4"/>
        <v>2.4968789013732834E-3</v>
      </c>
      <c r="G377" s="7" t="s">
        <v>1020</v>
      </c>
      <c r="H377" s="1">
        <v>1</v>
      </c>
      <c r="I377" s="12">
        <f t="shared" si="3"/>
        <v>1.2484394506866417E-3</v>
      </c>
    </row>
    <row r="378" spans="2:9">
      <c r="B378" s="7" t="s">
        <v>432</v>
      </c>
      <c r="C378" s="1">
        <v>1</v>
      </c>
      <c r="D378" s="12">
        <f t="shared" si="4"/>
        <v>1.2484394506866417E-3</v>
      </c>
      <c r="G378" s="7" t="s">
        <v>1021</v>
      </c>
      <c r="H378" s="1">
        <v>1</v>
      </c>
      <c r="I378" s="12">
        <f t="shared" si="3"/>
        <v>1.2484394506866417E-3</v>
      </c>
    </row>
    <row r="379" spans="2:9">
      <c r="B379" s="7" t="s">
        <v>433</v>
      </c>
      <c r="C379" s="1">
        <v>1</v>
      </c>
      <c r="D379" s="12">
        <f t="shared" si="4"/>
        <v>1.2484394506866417E-3</v>
      </c>
      <c r="G379" s="7" t="s">
        <v>1022</v>
      </c>
      <c r="H379" s="1">
        <v>1</v>
      </c>
      <c r="I379" s="12">
        <f t="shared" si="3"/>
        <v>1.2484394506866417E-3</v>
      </c>
    </row>
    <row r="380" spans="2:9">
      <c r="B380" s="7" t="s">
        <v>434</v>
      </c>
      <c r="C380" s="1">
        <v>1</v>
      </c>
      <c r="D380" s="12">
        <f t="shared" si="4"/>
        <v>1.2484394506866417E-3</v>
      </c>
      <c r="G380" s="7" t="s">
        <v>1023</v>
      </c>
      <c r="H380" s="1">
        <v>1</v>
      </c>
      <c r="I380" s="12">
        <f t="shared" si="3"/>
        <v>1.2484394506866417E-3</v>
      </c>
    </row>
    <row r="381" spans="2:9">
      <c r="B381" s="7" t="s">
        <v>435</v>
      </c>
      <c r="C381" s="1">
        <v>1</v>
      </c>
      <c r="D381" s="12">
        <f t="shared" si="4"/>
        <v>1.2484394506866417E-3</v>
      </c>
      <c r="G381" s="7" t="s">
        <v>1024</v>
      </c>
      <c r="H381" s="1">
        <v>2</v>
      </c>
      <c r="I381" s="12">
        <f t="shared" si="3"/>
        <v>2.4968789013732834E-3</v>
      </c>
    </row>
    <row r="382" spans="2:9">
      <c r="B382" s="7" t="s">
        <v>436</v>
      </c>
      <c r="C382" s="1">
        <v>2</v>
      </c>
      <c r="D382" s="12">
        <f t="shared" si="4"/>
        <v>2.4968789013732834E-3</v>
      </c>
      <c r="G382" s="7" t="s">
        <v>1025</v>
      </c>
      <c r="H382" s="1">
        <v>1</v>
      </c>
      <c r="I382" s="12">
        <f t="shared" si="3"/>
        <v>1.2484394506866417E-3</v>
      </c>
    </row>
    <row r="383" spans="2:9">
      <c r="B383" s="7" t="s">
        <v>437</v>
      </c>
      <c r="C383" s="1">
        <v>2</v>
      </c>
      <c r="D383" s="12">
        <f t="shared" si="4"/>
        <v>2.4968789013732834E-3</v>
      </c>
      <c r="G383" s="7" t="s">
        <v>1026</v>
      </c>
      <c r="H383" s="1">
        <v>2</v>
      </c>
      <c r="I383" s="12">
        <f t="shared" si="3"/>
        <v>2.4968789013732834E-3</v>
      </c>
    </row>
    <row r="384" spans="2:9">
      <c r="B384" s="7" t="s">
        <v>438</v>
      </c>
      <c r="C384" s="1">
        <v>4</v>
      </c>
      <c r="D384" s="12">
        <f t="shared" si="4"/>
        <v>4.9937578027465668E-3</v>
      </c>
      <c r="G384" s="7" t="s">
        <v>1027</v>
      </c>
      <c r="H384" s="1">
        <v>1</v>
      </c>
      <c r="I384" s="12">
        <f t="shared" si="3"/>
        <v>1.2484394506866417E-3</v>
      </c>
    </row>
    <row r="385" spans="2:9">
      <c r="B385" s="7" t="s">
        <v>439</v>
      </c>
      <c r="C385" s="1">
        <v>1</v>
      </c>
      <c r="D385" s="12">
        <f t="shared" si="4"/>
        <v>1.2484394506866417E-3</v>
      </c>
      <c r="G385" s="7" t="s">
        <v>921</v>
      </c>
      <c r="H385" s="1">
        <v>2</v>
      </c>
      <c r="I385" s="12">
        <f t="shared" si="3"/>
        <v>2.4968789013732834E-3</v>
      </c>
    </row>
    <row r="386" spans="2:9">
      <c r="B386" s="7" t="s">
        <v>440</v>
      </c>
      <c r="C386" s="1">
        <v>1</v>
      </c>
      <c r="D386" s="12">
        <f t="shared" si="4"/>
        <v>1.2484394506866417E-3</v>
      </c>
      <c r="G386" s="7" t="s">
        <v>1029</v>
      </c>
      <c r="H386" s="1">
        <v>1</v>
      </c>
      <c r="I386" s="12">
        <f t="shared" si="3"/>
        <v>1.2484394506866417E-3</v>
      </c>
    </row>
    <row r="387" spans="2:9">
      <c r="B387" s="7" t="s">
        <v>441</v>
      </c>
      <c r="C387" s="1">
        <v>1</v>
      </c>
      <c r="D387" s="12">
        <f t="shared" si="4"/>
        <v>1.2484394506866417E-3</v>
      </c>
      <c r="G387" s="7" t="s">
        <v>1030</v>
      </c>
      <c r="H387" s="1">
        <v>1</v>
      </c>
      <c r="I387" s="12">
        <f t="shared" si="3"/>
        <v>1.2484394506866417E-3</v>
      </c>
    </row>
    <row r="388" spans="2:9">
      <c r="B388" s="7" t="s">
        <v>442</v>
      </c>
      <c r="C388" s="1">
        <v>1</v>
      </c>
      <c r="D388" s="12">
        <f t="shared" si="4"/>
        <v>1.2484394506866417E-3</v>
      </c>
      <c r="G388" s="7" t="s">
        <v>1031</v>
      </c>
      <c r="H388" s="1">
        <v>1</v>
      </c>
      <c r="I388" s="12">
        <f t="shared" si="3"/>
        <v>1.2484394506866417E-3</v>
      </c>
    </row>
    <row r="389" spans="2:9">
      <c r="B389" s="7" t="s">
        <v>443</v>
      </c>
      <c r="C389" s="1">
        <v>1</v>
      </c>
      <c r="D389" s="12">
        <f t="shared" si="4"/>
        <v>1.2484394506866417E-3</v>
      </c>
      <c r="G389" s="7" t="s">
        <v>1032</v>
      </c>
      <c r="H389" s="1">
        <v>1</v>
      </c>
      <c r="I389" s="12">
        <f t="shared" si="3"/>
        <v>1.2484394506866417E-3</v>
      </c>
    </row>
    <row r="390" spans="2:9">
      <c r="B390" s="7" t="s">
        <v>444</v>
      </c>
      <c r="C390" s="1">
        <v>1</v>
      </c>
      <c r="D390" s="12">
        <f t="shared" si="4"/>
        <v>1.2484394506866417E-3</v>
      </c>
      <c r="G390" s="7" t="s">
        <v>1033</v>
      </c>
      <c r="H390" s="1">
        <v>2</v>
      </c>
      <c r="I390" s="12">
        <f t="shared" si="3"/>
        <v>2.4968789013732834E-3</v>
      </c>
    </row>
    <row r="391" spans="2:9">
      <c r="B391" s="7" t="s">
        <v>414</v>
      </c>
      <c r="C391" s="1">
        <v>1</v>
      </c>
      <c r="D391" s="12">
        <f t="shared" si="4"/>
        <v>1.2484394506866417E-3</v>
      </c>
      <c r="G391" s="7" t="s">
        <v>1034</v>
      </c>
      <c r="H391" s="1">
        <v>2</v>
      </c>
      <c r="I391" s="12">
        <f t="shared" si="3"/>
        <v>2.4968789013732834E-3</v>
      </c>
    </row>
    <row r="392" spans="2:9">
      <c r="B392" s="7" t="s">
        <v>446</v>
      </c>
      <c r="C392" s="1">
        <v>1</v>
      </c>
      <c r="D392" s="12">
        <f t="shared" si="4"/>
        <v>1.2484394506866417E-3</v>
      </c>
      <c r="G392" s="7" t="s">
        <v>1035</v>
      </c>
      <c r="H392" s="1">
        <v>3</v>
      </c>
      <c r="I392" s="12">
        <f t="shared" si="3"/>
        <v>3.7453183520599251E-3</v>
      </c>
    </row>
    <row r="393" spans="2:9">
      <c r="B393" s="7" t="s">
        <v>447</v>
      </c>
      <c r="C393" s="1">
        <v>1</v>
      </c>
      <c r="D393" s="12">
        <f t="shared" si="4"/>
        <v>1.2484394506866417E-3</v>
      </c>
      <c r="G393" s="7" t="s">
        <v>1036</v>
      </c>
      <c r="H393" s="1">
        <v>2</v>
      </c>
      <c r="I393" s="12">
        <f t="shared" si="3"/>
        <v>2.4968789013732834E-3</v>
      </c>
    </row>
    <row r="394" spans="2:9">
      <c r="B394" s="7" t="s">
        <v>448</v>
      </c>
      <c r="C394" s="1">
        <v>2</v>
      </c>
      <c r="D394" s="12">
        <f t="shared" si="4"/>
        <v>2.4968789013732834E-3</v>
      </c>
      <c r="G394" s="7" t="s">
        <v>1037</v>
      </c>
      <c r="H394" s="1">
        <v>1</v>
      </c>
      <c r="I394" s="12">
        <f t="shared" si="3"/>
        <v>1.2484394506866417E-3</v>
      </c>
    </row>
    <row r="395" spans="2:9">
      <c r="B395" s="7" t="s">
        <v>449</v>
      </c>
      <c r="C395" s="1">
        <v>1</v>
      </c>
      <c r="D395" s="12">
        <f t="shared" si="4"/>
        <v>1.2484394506866417E-3</v>
      </c>
      <c r="G395" s="7" t="s">
        <v>1038</v>
      </c>
      <c r="H395" s="1">
        <v>1</v>
      </c>
      <c r="I395" s="12">
        <f t="shared" si="3"/>
        <v>1.2484394506866417E-3</v>
      </c>
    </row>
    <row r="396" spans="2:9">
      <c r="B396" s="7" t="s">
        <v>450</v>
      </c>
      <c r="C396" s="1">
        <v>3</v>
      </c>
      <c r="D396" s="12">
        <f t="shared" si="4"/>
        <v>3.7453183520599251E-3</v>
      </c>
      <c r="G396" s="7" t="s">
        <v>1039</v>
      </c>
      <c r="H396" s="1">
        <v>2</v>
      </c>
      <c r="I396" s="12">
        <f t="shared" si="3"/>
        <v>2.4968789013732834E-3</v>
      </c>
    </row>
    <row r="397" spans="2:9">
      <c r="B397" s="7" t="s">
        <v>451</v>
      </c>
      <c r="C397" s="1">
        <v>2</v>
      </c>
      <c r="D397" s="12">
        <f t="shared" si="4"/>
        <v>2.4968789013732834E-3</v>
      </c>
      <c r="G397" s="7" t="s">
        <v>1040</v>
      </c>
      <c r="H397" s="1">
        <v>2</v>
      </c>
      <c r="I397" s="12">
        <f t="shared" si="3"/>
        <v>2.4968789013732834E-3</v>
      </c>
    </row>
    <row r="398" spans="2:9">
      <c r="B398" s="7" t="s">
        <v>452</v>
      </c>
      <c r="C398" s="1">
        <v>1</v>
      </c>
      <c r="D398" s="12">
        <f t="shared" si="4"/>
        <v>1.2484394506866417E-3</v>
      </c>
      <c r="G398" s="7" t="s">
        <v>1041</v>
      </c>
      <c r="H398" s="1">
        <v>2</v>
      </c>
      <c r="I398" s="12">
        <f t="shared" si="3"/>
        <v>2.4968789013732834E-3</v>
      </c>
    </row>
    <row r="399" spans="2:9">
      <c r="B399" s="7" t="s">
        <v>453</v>
      </c>
      <c r="C399" s="1">
        <v>1</v>
      </c>
      <c r="D399" s="12">
        <f t="shared" si="4"/>
        <v>1.2484394506866417E-3</v>
      </c>
      <c r="G399" s="7" t="s">
        <v>1042</v>
      </c>
      <c r="H399" s="1">
        <v>1</v>
      </c>
      <c r="I399" s="12">
        <f t="shared" si="3"/>
        <v>1.2484394506866417E-3</v>
      </c>
    </row>
    <row r="400" spans="2:9">
      <c r="B400" s="7" t="s">
        <v>454</v>
      </c>
      <c r="C400" s="1">
        <v>3</v>
      </c>
      <c r="D400" s="12">
        <f t="shared" si="4"/>
        <v>3.7453183520599251E-3</v>
      </c>
      <c r="G400" s="7" t="s">
        <v>1043</v>
      </c>
      <c r="H400" s="1">
        <v>1</v>
      </c>
      <c r="I400" s="12">
        <f t="shared" si="3"/>
        <v>1.2484394506866417E-3</v>
      </c>
    </row>
    <row r="401" spans="2:9">
      <c r="B401" s="7" t="s">
        <v>455</v>
      </c>
      <c r="C401" s="1">
        <v>2</v>
      </c>
      <c r="D401" s="12">
        <f t="shared" si="4"/>
        <v>2.4968789013732834E-3</v>
      </c>
      <c r="G401" s="7" t="s">
        <v>1044</v>
      </c>
      <c r="H401" s="1">
        <v>2</v>
      </c>
      <c r="I401" s="12">
        <f t="shared" si="3"/>
        <v>2.4968789013732834E-3</v>
      </c>
    </row>
    <row r="402" spans="2:9">
      <c r="B402" s="7" t="s">
        <v>456</v>
      </c>
      <c r="C402" s="1">
        <v>1</v>
      </c>
      <c r="D402" s="12">
        <f t="shared" si="4"/>
        <v>1.2484394506866417E-3</v>
      </c>
      <c r="G402" s="7" t="s">
        <v>1045</v>
      </c>
      <c r="H402" s="1">
        <v>2</v>
      </c>
      <c r="I402" s="12">
        <f t="shared" si="3"/>
        <v>2.4968789013732834E-3</v>
      </c>
    </row>
    <row r="403" spans="2:9">
      <c r="B403" s="7" t="s">
        <v>457</v>
      </c>
      <c r="C403" s="1">
        <v>1</v>
      </c>
      <c r="D403" s="12">
        <f t="shared" si="4"/>
        <v>1.2484394506866417E-3</v>
      </c>
      <c r="G403" s="7" t="s">
        <v>1046</v>
      </c>
      <c r="H403" s="1">
        <v>1</v>
      </c>
      <c r="I403" s="12">
        <f t="shared" si="3"/>
        <v>1.2484394506866417E-3</v>
      </c>
    </row>
    <row r="404" spans="2:9">
      <c r="B404" s="7" t="s">
        <v>458</v>
      </c>
      <c r="C404" s="1">
        <v>1</v>
      </c>
      <c r="D404" s="12">
        <f t="shared" si="4"/>
        <v>1.2484394506866417E-3</v>
      </c>
      <c r="G404" s="7" t="s">
        <v>1047</v>
      </c>
      <c r="H404" s="1">
        <v>1</v>
      </c>
      <c r="I404" s="12">
        <f t="shared" si="3"/>
        <v>1.2484394506866417E-3</v>
      </c>
    </row>
    <row r="405" spans="2:9">
      <c r="B405" s="7" t="s">
        <v>459</v>
      </c>
      <c r="C405" s="1">
        <v>1</v>
      </c>
      <c r="D405" s="12">
        <f t="shared" si="4"/>
        <v>1.2484394506866417E-3</v>
      </c>
      <c r="G405" s="7" t="s">
        <v>1048</v>
      </c>
      <c r="H405" s="1">
        <v>1</v>
      </c>
      <c r="I405" s="12">
        <f t="shared" si="3"/>
        <v>1.2484394506866417E-3</v>
      </c>
    </row>
    <row r="406" spans="2:9">
      <c r="B406" s="7" t="s">
        <v>460</v>
      </c>
      <c r="C406" s="1">
        <v>1</v>
      </c>
      <c r="D406" s="12">
        <f t="shared" si="4"/>
        <v>1.2484394506866417E-3</v>
      </c>
      <c r="G406" s="7" t="s">
        <v>1049</v>
      </c>
      <c r="H406" s="1">
        <v>1</v>
      </c>
      <c r="I406" s="12">
        <f t="shared" si="3"/>
        <v>1.2484394506866417E-3</v>
      </c>
    </row>
    <row r="407" spans="2:9">
      <c r="B407" s="7" t="s">
        <v>461</v>
      </c>
      <c r="C407" s="1">
        <v>1</v>
      </c>
      <c r="D407" s="12">
        <f t="shared" si="4"/>
        <v>1.2484394506866417E-3</v>
      </c>
      <c r="G407" s="7" t="s">
        <v>1050</v>
      </c>
      <c r="H407" s="1">
        <v>2</v>
      </c>
      <c r="I407" s="12">
        <f t="shared" si="3"/>
        <v>2.4968789013732834E-3</v>
      </c>
    </row>
    <row r="408" spans="2:9">
      <c r="B408" s="7" t="s">
        <v>462</v>
      </c>
      <c r="C408" s="1">
        <v>1</v>
      </c>
      <c r="D408" s="12">
        <f t="shared" si="4"/>
        <v>1.2484394506866417E-3</v>
      </c>
      <c r="G408" s="7" t="s">
        <v>1051</v>
      </c>
      <c r="H408" s="1">
        <v>1</v>
      </c>
      <c r="I408" s="12">
        <f t="shared" si="3"/>
        <v>1.2484394506866417E-3</v>
      </c>
    </row>
    <row r="409" spans="2:9">
      <c r="B409" s="7" t="s">
        <v>463</v>
      </c>
      <c r="C409" s="1">
        <v>1</v>
      </c>
      <c r="D409" s="12">
        <f t="shared" si="4"/>
        <v>1.2484394506866417E-3</v>
      </c>
      <c r="G409" s="7" t="s">
        <v>1052</v>
      </c>
      <c r="H409" s="1">
        <v>1</v>
      </c>
      <c r="I409" s="12">
        <f t="shared" si="3"/>
        <v>1.2484394506866417E-3</v>
      </c>
    </row>
    <row r="410" spans="2:9">
      <c r="B410" s="7" t="s">
        <v>464</v>
      </c>
      <c r="C410" s="1">
        <v>1</v>
      </c>
      <c r="D410" s="12">
        <f t="shared" si="4"/>
        <v>1.2484394506866417E-3</v>
      </c>
      <c r="G410" s="7" t="s">
        <v>1053</v>
      </c>
      <c r="H410" s="1">
        <v>1</v>
      </c>
      <c r="I410" s="12">
        <f t="shared" si="3"/>
        <v>1.2484394506866417E-3</v>
      </c>
    </row>
    <row r="411" spans="2:9">
      <c r="B411" s="7" t="s">
        <v>465</v>
      </c>
      <c r="C411" s="1">
        <v>1</v>
      </c>
      <c r="D411" s="12">
        <f t="shared" si="4"/>
        <v>1.2484394506866417E-3</v>
      </c>
      <c r="G411" s="7" t="s">
        <v>1054</v>
      </c>
      <c r="H411" s="1">
        <v>1</v>
      </c>
      <c r="I411" s="12">
        <f t="shared" si="3"/>
        <v>1.2484394506866417E-3</v>
      </c>
    </row>
    <row r="412" spans="2:9">
      <c r="B412" s="7" t="s">
        <v>466</v>
      </c>
      <c r="C412" s="1">
        <v>1</v>
      </c>
      <c r="D412" s="12">
        <f t="shared" si="4"/>
        <v>1.2484394506866417E-3</v>
      </c>
      <c r="G412" s="7" t="s">
        <v>1055</v>
      </c>
      <c r="H412" s="1">
        <v>1</v>
      </c>
      <c r="I412" s="12">
        <f t="shared" si="3"/>
        <v>1.2484394506866417E-3</v>
      </c>
    </row>
    <row r="413" spans="2:9">
      <c r="B413" s="7" t="s">
        <v>467</v>
      </c>
      <c r="C413" s="1">
        <v>2</v>
      </c>
      <c r="D413" s="12">
        <f t="shared" si="4"/>
        <v>2.4968789013732834E-3</v>
      </c>
      <c r="G413" s="7" t="s">
        <v>1056</v>
      </c>
      <c r="H413" s="1">
        <v>1</v>
      </c>
      <c r="I413" s="12">
        <f t="shared" si="3"/>
        <v>1.2484394506866417E-3</v>
      </c>
    </row>
    <row r="414" spans="2:9">
      <c r="B414" s="7" t="s">
        <v>468</v>
      </c>
      <c r="C414" s="1">
        <v>1</v>
      </c>
      <c r="D414" s="12">
        <f t="shared" si="4"/>
        <v>1.2484394506866417E-3</v>
      </c>
      <c r="G414" s="7" t="s">
        <v>1057</v>
      </c>
      <c r="H414" s="1">
        <v>1</v>
      </c>
      <c r="I414" s="12">
        <f t="shared" si="3"/>
        <v>1.2484394506866417E-3</v>
      </c>
    </row>
    <row r="415" spans="2:9">
      <c r="B415" s="7" t="s">
        <v>469</v>
      </c>
      <c r="C415" s="1">
        <v>1</v>
      </c>
      <c r="D415" s="12">
        <f t="shared" si="4"/>
        <v>1.2484394506866417E-3</v>
      </c>
      <c r="G415" s="7" t="s">
        <v>1058</v>
      </c>
      <c r="H415" s="1">
        <v>1</v>
      </c>
      <c r="I415" s="12">
        <f t="shared" si="3"/>
        <v>1.2484394506866417E-3</v>
      </c>
    </row>
    <row r="416" spans="2:9">
      <c r="B416" s="7" t="s">
        <v>470</v>
      </c>
      <c r="C416" s="1">
        <v>1</v>
      </c>
      <c r="D416" s="12">
        <f t="shared" si="4"/>
        <v>1.2484394506866417E-3</v>
      </c>
      <c r="G416" s="7" t="s">
        <v>1059</v>
      </c>
      <c r="H416" s="1">
        <v>1</v>
      </c>
      <c r="I416" s="12">
        <f t="shared" si="3"/>
        <v>1.2484394506866417E-3</v>
      </c>
    </row>
    <row r="417" spans="2:9">
      <c r="B417" s="7" t="s">
        <v>471</v>
      </c>
      <c r="C417" s="1">
        <v>1</v>
      </c>
      <c r="D417" s="12">
        <f t="shared" si="4"/>
        <v>1.2484394506866417E-3</v>
      </c>
      <c r="G417" s="7" t="s">
        <v>1060</v>
      </c>
      <c r="H417" s="1">
        <v>2</v>
      </c>
      <c r="I417" s="12">
        <f t="shared" si="3"/>
        <v>2.4968789013732834E-3</v>
      </c>
    </row>
    <row r="418" spans="2:9">
      <c r="B418" s="7" t="s">
        <v>472</v>
      </c>
      <c r="C418" s="1">
        <v>1</v>
      </c>
      <c r="D418" s="12">
        <f t="shared" si="4"/>
        <v>1.2484394506866417E-3</v>
      </c>
      <c r="G418" s="7" t="s">
        <v>1061</v>
      </c>
      <c r="H418" s="1">
        <v>2</v>
      </c>
      <c r="I418" s="12">
        <f t="shared" si="3"/>
        <v>2.4968789013732834E-3</v>
      </c>
    </row>
    <row r="419" spans="2:9">
      <c r="B419" s="7" t="s">
        <v>473</v>
      </c>
      <c r="C419" s="1">
        <v>2</v>
      </c>
      <c r="D419" s="12">
        <f t="shared" si="4"/>
        <v>2.4968789013732834E-3</v>
      </c>
      <c r="G419" s="7" t="s">
        <v>1062</v>
      </c>
      <c r="H419" s="1">
        <v>2</v>
      </c>
      <c r="I419" s="12">
        <f t="shared" si="3"/>
        <v>2.4968789013732834E-3</v>
      </c>
    </row>
    <row r="420" spans="2:9">
      <c r="B420" s="7" t="s">
        <v>474</v>
      </c>
      <c r="C420" s="1">
        <v>1</v>
      </c>
      <c r="D420" s="12">
        <f t="shared" si="4"/>
        <v>1.2484394506866417E-3</v>
      </c>
      <c r="G420" s="7" t="s">
        <v>1063</v>
      </c>
      <c r="H420" s="1">
        <v>2</v>
      </c>
      <c r="I420" s="12">
        <f t="shared" si="3"/>
        <v>2.4968789013732834E-3</v>
      </c>
    </row>
    <row r="421" spans="2:9">
      <c r="B421" s="7" t="s">
        <v>445</v>
      </c>
      <c r="C421" s="1">
        <v>1</v>
      </c>
      <c r="D421" s="12">
        <f t="shared" si="4"/>
        <v>1.2484394506866417E-3</v>
      </c>
      <c r="G421" s="7" t="s">
        <v>1064</v>
      </c>
      <c r="H421" s="1">
        <v>1</v>
      </c>
      <c r="I421" s="12">
        <f t="shared" si="3"/>
        <v>1.2484394506866417E-3</v>
      </c>
    </row>
    <row r="422" spans="2:9">
      <c r="B422" s="7" t="s">
        <v>476</v>
      </c>
      <c r="C422" s="1">
        <v>1</v>
      </c>
      <c r="D422" s="12">
        <f t="shared" si="4"/>
        <v>1.2484394506866417E-3</v>
      </c>
      <c r="G422" s="7" t="s">
        <v>1065</v>
      </c>
      <c r="H422" s="1">
        <v>1</v>
      </c>
      <c r="I422" s="12">
        <f t="shared" si="3"/>
        <v>1.2484394506866417E-3</v>
      </c>
    </row>
    <row r="423" spans="2:9">
      <c r="B423" s="7" t="s">
        <v>477</v>
      </c>
      <c r="C423" s="1">
        <v>1</v>
      </c>
      <c r="D423" s="12">
        <f t="shared" si="4"/>
        <v>1.2484394506866417E-3</v>
      </c>
      <c r="G423" s="7" t="s">
        <v>1066</v>
      </c>
      <c r="H423" s="1">
        <v>3</v>
      </c>
      <c r="I423" s="12">
        <f t="shared" si="3"/>
        <v>3.7453183520599251E-3</v>
      </c>
    </row>
    <row r="424" spans="2:9">
      <c r="B424" s="7" t="s">
        <v>478</v>
      </c>
      <c r="C424" s="1">
        <v>1</v>
      </c>
      <c r="D424" s="12">
        <f t="shared" si="4"/>
        <v>1.2484394506866417E-3</v>
      </c>
      <c r="G424" s="7" t="s">
        <v>1067</v>
      </c>
      <c r="H424" s="1">
        <v>1</v>
      </c>
      <c r="I424" s="12">
        <f t="shared" si="3"/>
        <v>1.2484394506866417E-3</v>
      </c>
    </row>
    <row r="425" spans="2:9">
      <c r="B425" s="7" t="s">
        <v>479</v>
      </c>
      <c r="C425" s="1">
        <v>1</v>
      </c>
      <c r="D425" s="12">
        <f t="shared" si="4"/>
        <v>1.2484394506866417E-3</v>
      </c>
      <c r="G425" s="7" t="s">
        <v>1068</v>
      </c>
      <c r="H425" s="1">
        <v>1</v>
      </c>
      <c r="I425" s="12">
        <f t="shared" si="3"/>
        <v>1.2484394506866417E-3</v>
      </c>
    </row>
    <row r="426" spans="2:9">
      <c r="B426" s="7" t="s">
        <v>480</v>
      </c>
      <c r="C426" s="1">
        <v>1</v>
      </c>
      <c r="D426" s="12">
        <f t="shared" si="4"/>
        <v>1.2484394506866417E-3</v>
      </c>
      <c r="G426" s="7" t="s">
        <v>1069</v>
      </c>
      <c r="H426" s="1">
        <v>1</v>
      </c>
      <c r="I426" s="12">
        <f t="shared" si="3"/>
        <v>1.2484394506866417E-3</v>
      </c>
    </row>
    <row r="427" spans="2:9">
      <c r="B427" s="7" t="s">
        <v>481</v>
      </c>
      <c r="C427" s="1">
        <v>1</v>
      </c>
      <c r="D427" s="12">
        <f t="shared" si="4"/>
        <v>1.2484394506866417E-3</v>
      </c>
      <c r="G427" s="7" t="s">
        <v>1070</v>
      </c>
      <c r="H427" s="1">
        <v>2</v>
      </c>
      <c r="I427" s="12">
        <f t="shared" si="3"/>
        <v>2.4968789013732834E-3</v>
      </c>
    </row>
    <row r="428" spans="2:9">
      <c r="B428" s="7" t="s">
        <v>482</v>
      </c>
      <c r="C428" s="1">
        <v>3</v>
      </c>
      <c r="D428" s="12">
        <f t="shared" si="4"/>
        <v>3.7453183520599251E-3</v>
      </c>
      <c r="G428" s="7" t="s">
        <v>1071</v>
      </c>
      <c r="H428" s="1">
        <v>2</v>
      </c>
      <c r="I428" s="12">
        <f t="shared" si="3"/>
        <v>2.4968789013732834E-3</v>
      </c>
    </row>
    <row r="429" spans="2:9">
      <c r="B429" s="7" t="s">
        <v>483</v>
      </c>
      <c r="C429" s="1">
        <v>1</v>
      </c>
      <c r="D429" s="12">
        <f t="shared" si="4"/>
        <v>1.2484394506866417E-3</v>
      </c>
      <c r="G429" s="7" t="s">
        <v>1072</v>
      </c>
      <c r="H429" s="1">
        <v>2</v>
      </c>
      <c r="I429" s="12">
        <f t="shared" si="3"/>
        <v>2.4968789013732834E-3</v>
      </c>
    </row>
    <row r="430" spans="2:9">
      <c r="B430" s="7" t="s">
        <v>484</v>
      </c>
      <c r="C430" s="1">
        <v>1</v>
      </c>
      <c r="D430" s="12">
        <f t="shared" si="4"/>
        <v>1.2484394506866417E-3</v>
      </c>
      <c r="G430" s="7" t="s">
        <v>1073</v>
      </c>
      <c r="H430" s="1">
        <v>2</v>
      </c>
      <c r="I430" s="12">
        <f t="shared" si="3"/>
        <v>2.4968789013732834E-3</v>
      </c>
    </row>
    <row r="431" spans="2:9">
      <c r="B431" s="7" t="s">
        <v>485</v>
      </c>
      <c r="C431" s="1">
        <v>2</v>
      </c>
      <c r="D431" s="12">
        <f t="shared" si="4"/>
        <v>2.4968789013732834E-3</v>
      </c>
      <c r="G431" s="7" t="s">
        <v>1074</v>
      </c>
      <c r="H431" s="1">
        <v>2</v>
      </c>
      <c r="I431" s="12">
        <f t="shared" si="3"/>
        <v>2.4968789013732834E-3</v>
      </c>
    </row>
    <row r="432" spans="2:9">
      <c r="B432" s="7" t="s">
        <v>486</v>
      </c>
      <c r="C432" s="1">
        <v>1</v>
      </c>
      <c r="D432" s="12">
        <f t="shared" si="4"/>
        <v>1.2484394506866417E-3</v>
      </c>
      <c r="G432" s="7" t="s">
        <v>1075</v>
      </c>
      <c r="H432" s="1">
        <v>3</v>
      </c>
      <c r="I432" s="12">
        <f t="shared" si="3"/>
        <v>3.7453183520599251E-3</v>
      </c>
    </row>
    <row r="433" spans="2:9">
      <c r="B433" s="7" t="s">
        <v>487</v>
      </c>
      <c r="C433" s="1">
        <v>1</v>
      </c>
      <c r="D433" s="12">
        <f t="shared" si="4"/>
        <v>1.2484394506866417E-3</v>
      </c>
      <c r="G433" s="7" t="s">
        <v>1076</v>
      </c>
      <c r="H433" s="1">
        <v>2</v>
      </c>
      <c r="I433" s="12">
        <f t="shared" si="3"/>
        <v>2.4968789013732834E-3</v>
      </c>
    </row>
    <row r="434" spans="2:9">
      <c r="B434" s="7" t="s">
        <v>488</v>
      </c>
      <c r="C434" s="1">
        <v>2</v>
      </c>
      <c r="D434" s="12">
        <f t="shared" si="4"/>
        <v>2.4968789013732834E-3</v>
      </c>
      <c r="G434" s="7" t="s">
        <v>1077</v>
      </c>
      <c r="H434" s="1">
        <v>3</v>
      </c>
      <c r="I434" s="12">
        <f t="shared" si="3"/>
        <v>3.7453183520599251E-3</v>
      </c>
    </row>
    <row r="435" spans="2:9">
      <c r="B435" s="7" t="s">
        <v>489</v>
      </c>
      <c r="C435" s="1">
        <v>1</v>
      </c>
      <c r="D435" s="12">
        <f t="shared" si="4"/>
        <v>1.2484394506866417E-3</v>
      </c>
      <c r="G435" s="7" t="s">
        <v>1078</v>
      </c>
      <c r="H435" s="1">
        <v>1</v>
      </c>
      <c r="I435" s="12">
        <f t="shared" si="3"/>
        <v>1.2484394506866417E-3</v>
      </c>
    </row>
    <row r="436" spans="2:9">
      <c r="B436" s="7" t="s">
        <v>490</v>
      </c>
      <c r="C436" s="1">
        <v>1</v>
      </c>
      <c r="D436" s="12">
        <f t="shared" si="4"/>
        <v>1.2484394506866417E-3</v>
      </c>
      <c r="G436" s="7" t="s">
        <v>1079</v>
      </c>
      <c r="H436" s="1">
        <v>1</v>
      </c>
      <c r="I436" s="12">
        <f t="shared" si="3"/>
        <v>1.2484394506866417E-3</v>
      </c>
    </row>
    <row r="437" spans="2:9">
      <c r="B437" s="7" t="s">
        <v>491</v>
      </c>
      <c r="C437" s="1">
        <v>1</v>
      </c>
      <c r="D437" s="12">
        <f t="shared" si="4"/>
        <v>1.2484394506866417E-3</v>
      </c>
      <c r="G437" s="7" t="s">
        <v>1080</v>
      </c>
      <c r="H437" s="1">
        <v>3</v>
      </c>
      <c r="I437" s="12">
        <f t="shared" si="3"/>
        <v>3.7453183520599251E-3</v>
      </c>
    </row>
    <row r="438" spans="2:9">
      <c r="B438" s="7" t="s">
        <v>492</v>
      </c>
      <c r="C438" s="1">
        <v>1</v>
      </c>
      <c r="D438" s="12">
        <f t="shared" si="4"/>
        <v>1.2484394506866417E-3</v>
      </c>
      <c r="G438" s="7" t="s">
        <v>1081</v>
      </c>
      <c r="H438" s="1">
        <v>1</v>
      </c>
      <c r="I438" s="12">
        <f t="shared" si="3"/>
        <v>1.2484394506866417E-3</v>
      </c>
    </row>
    <row r="439" spans="2:9">
      <c r="B439" s="7" t="s">
        <v>493</v>
      </c>
      <c r="C439" s="1">
        <v>1</v>
      </c>
      <c r="D439" s="12">
        <f t="shared" si="4"/>
        <v>1.2484394506866417E-3</v>
      </c>
      <c r="G439" s="7" t="s">
        <v>1082</v>
      </c>
      <c r="H439" s="1">
        <v>1</v>
      </c>
      <c r="I439" s="12">
        <f t="shared" si="3"/>
        <v>1.2484394506866417E-3</v>
      </c>
    </row>
    <row r="440" spans="2:9">
      <c r="B440" s="7" t="s">
        <v>494</v>
      </c>
      <c r="C440" s="1">
        <v>1</v>
      </c>
      <c r="D440" s="12">
        <f t="shared" si="4"/>
        <v>1.2484394506866417E-3</v>
      </c>
      <c r="G440" s="7" t="s">
        <v>1083</v>
      </c>
      <c r="H440" s="1">
        <v>2</v>
      </c>
      <c r="I440" s="12">
        <f t="shared" si="3"/>
        <v>2.4968789013732834E-3</v>
      </c>
    </row>
    <row r="441" spans="2:9">
      <c r="B441" s="7" t="s">
        <v>495</v>
      </c>
      <c r="C441" s="1">
        <v>1</v>
      </c>
      <c r="D441" s="12">
        <f t="shared" si="4"/>
        <v>1.2484394506866417E-3</v>
      </c>
      <c r="G441" s="7" t="s">
        <v>1084</v>
      </c>
      <c r="H441" s="1">
        <v>1</v>
      </c>
      <c r="I441" s="12">
        <f t="shared" si="3"/>
        <v>1.2484394506866417E-3</v>
      </c>
    </row>
    <row r="442" spans="2:9">
      <c r="B442" s="7" t="s">
        <v>496</v>
      </c>
      <c r="C442" s="1">
        <v>1</v>
      </c>
      <c r="D442" s="12">
        <f t="shared" si="4"/>
        <v>1.2484394506866417E-3</v>
      </c>
      <c r="G442" s="7" t="s">
        <v>1085</v>
      </c>
      <c r="H442" s="1">
        <v>2</v>
      </c>
      <c r="I442" s="12">
        <f t="shared" si="3"/>
        <v>2.4968789013732834E-3</v>
      </c>
    </row>
    <row r="443" spans="2:9">
      <c r="B443" s="7" t="s">
        <v>497</v>
      </c>
      <c r="C443" s="1">
        <v>3</v>
      </c>
      <c r="D443" s="12">
        <f t="shared" si="4"/>
        <v>3.7453183520599251E-3</v>
      </c>
      <c r="G443" s="7" t="s">
        <v>1086</v>
      </c>
      <c r="H443" s="1">
        <v>3</v>
      </c>
      <c r="I443" s="12">
        <f t="shared" si="3"/>
        <v>3.7453183520599251E-3</v>
      </c>
    </row>
    <row r="444" spans="2:9">
      <c r="B444" s="7" t="s">
        <v>498</v>
      </c>
      <c r="C444" s="1">
        <v>1</v>
      </c>
      <c r="D444" s="12">
        <f t="shared" si="4"/>
        <v>1.2484394506866417E-3</v>
      </c>
      <c r="G444" s="7" t="s">
        <v>1087</v>
      </c>
      <c r="H444" s="1">
        <v>2</v>
      </c>
      <c r="I444" s="12">
        <f t="shared" si="3"/>
        <v>2.4968789013732834E-3</v>
      </c>
    </row>
    <row r="445" spans="2:9">
      <c r="B445" s="7" t="s">
        <v>499</v>
      </c>
      <c r="C445" s="1">
        <v>2</v>
      </c>
      <c r="D445" s="12">
        <f t="shared" si="4"/>
        <v>2.4968789013732834E-3</v>
      </c>
      <c r="G445" s="7" t="s">
        <v>1088</v>
      </c>
      <c r="H445" s="1">
        <v>3</v>
      </c>
      <c r="I445" s="12">
        <f t="shared" si="3"/>
        <v>3.7453183520599251E-3</v>
      </c>
    </row>
    <row r="446" spans="2:9">
      <c r="B446" s="7" t="s">
        <v>475</v>
      </c>
      <c r="C446" s="1">
        <v>2</v>
      </c>
      <c r="D446" s="12">
        <f t="shared" si="4"/>
        <v>2.4968789013732834E-3</v>
      </c>
      <c r="G446" s="7" t="s">
        <v>1089</v>
      </c>
      <c r="H446" s="1">
        <v>1</v>
      </c>
      <c r="I446" s="12">
        <f t="shared" si="3"/>
        <v>1.2484394506866417E-3</v>
      </c>
    </row>
    <row r="447" spans="2:9">
      <c r="B447" s="7" t="s">
        <v>501</v>
      </c>
      <c r="C447" s="1">
        <v>1</v>
      </c>
      <c r="D447" s="12">
        <f t="shared" si="4"/>
        <v>1.2484394506866417E-3</v>
      </c>
      <c r="G447" s="7" t="s">
        <v>1090</v>
      </c>
      <c r="H447" s="1">
        <v>2</v>
      </c>
      <c r="I447" s="12">
        <f t="shared" si="3"/>
        <v>2.4968789013732834E-3</v>
      </c>
    </row>
    <row r="448" spans="2:9">
      <c r="B448" s="7" t="s">
        <v>502</v>
      </c>
      <c r="C448" s="1">
        <v>1</v>
      </c>
      <c r="D448" s="12">
        <f t="shared" si="4"/>
        <v>1.2484394506866417E-3</v>
      </c>
      <c r="G448" s="7" t="s">
        <v>1091</v>
      </c>
      <c r="H448" s="1">
        <v>1</v>
      </c>
      <c r="I448" s="12">
        <f t="shared" si="3"/>
        <v>1.2484394506866417E-3</v>
      </c>
    </row>
    <row r="449" spans="2:9">
      <c r="B449" s="7" t="s">
        <v>503</v>
      </c>
      <c r="C449" s="1">
        <v>2</v>
      </c>
      <c r="D449" s="12">
        <f t="shared" si="4"/>
        <v>2.4968789013732834E-3</v>
      </c>
      <c r="G449" s="7" t="s">
        <v>1092</v>
      </c>
      <c r="H449" s="1">
        <v>3</v>
      </c>
      <c r="I449" s="12">
        <f t="shared" si="3"/>
        <v>3.7453183520599251E-3</v>
      </c>
    </row>
    <row r="450" spans="2:9">
      <c r="B450" s="7" t="s">
        <v>504</v>
      </c>
      <c r="C450" s="1">
        <v>4</v>
      </c>
      <c r="D450" s="12">
        <f t="shared" si="4"/>
        <v>4.9937578027465668E-3</v>
      </c>
      <c r="G450" s="7" t="s">
        <v>1093</v>
      </c>
      <c r="H450" s="1">
        <v>3</v>
      </c>
      <c r="I450" s="12">
        <f t="shared" si="3"/>
        <v>3.7453183520599251E-3</v>
      </c>
    </row>
    <row r="451" spans="2:9">
      <c r="B451" s="7" t="s">
        <v>505</v>
      </c>
      <c r="C451" s="1">
        <v>1</v>
      </c>
      <c r="D451" s="12">
        <f t="shared" si="4"/>
        <v>1.2484394506866417E-3</v>
      </c>
      <c r="G451" s="7" t="s">
        <v>1094</v>
      </c>
      <c r="H451" s="1">
        <v>3</v>
      </c>
      <c r="I451" s="12">
        <f t="shared" si="3"/>
        <v>3.7453183520599251E-3</v>
      </c>
    </row>
    <row r="452" spans="2:9">
      <c r="B452" s="7" t="s">
        <v>506</v>
      </c>
      <c r="C452" s="1">
        <v>1</v>
      </c>
      <c r="D452" s="12">
        <f t="shared" si="4"/>
        <v>1.2484394506866417E-3</v>
      </c>
      <c r="G452" s="7" t="s">
        <v>1095</v>
      </c>
      <c r="H452" s="1">
        <v>1</v>
      </c>
      <c r="I452" s="12">
        <f t="shared" si="3"/>
        <v>1.2484394506866417E-3</v>
      </c>
    </row>
    <row r="453" spans="2:9">
      <c r="B453" s="7" t="s">
        <v>507</v>
      </c>
      <c r="C453" s="1">
        <v>1</v>
      </c>
      <c r="D453" s="12">
        <f t="shared" si="4"/>
        <v>1.2484394506866417E-3</v>
      </c>
      <c r="G453" s="7" t="s">
        <v>1096</v>
      </c>
      <c r="H453" s="1">
        <v>2</v>
      </c>
      <c r="I453" s="12">
        <f t="shared" si="3"/>
        <v>2.4968789013732834E-3</v>
      </c>
    </row>
    <row r="454" spans="2:9">
      <c r="B454" s="7" t="s">
        <v>508</v>
      </c>
      <c r="C454" s="1">
        <v>2</v>
      </c>
      <c r="D454" s="12">
        <f t="shared" si="4"/>
        <v>2.4968789013732834E-3</v>
      </c>
      <c r="G454" s="7" t="s">
        <v>1097</v>
      </c>
      <c r="H454" s="1">
        <v>3</v>
      </c>
      <c r="I454" s="12">
        <f t="shared" si="3"/>
        <v>3.7453183520599251E-3</v>
      </c>
    </row>
    <row r="455" spans="2:9">
      <c r="B455" s="7" t="s">
        <v>509</v>
      </c>
      <c r="C455" s="1">
        <v>1</v>
      </c>
      <c r="D455" s="12">
        <f t="shared" si="4"/>
        <v>1.2484394506866417E-3</v>
      </c>
      <c r="G455" s="7" t="s">
        <v>1098</v>
      </c>
      <c r="H455" s="1">
        <v>3</v>
      </c>
      <c r="I455" s="12">
        <f t="shared" si="3"/>
        <v>3.7453183520599251E-3</v>
      </c>
    </row>
    <row r="456" spans="2:9">
      <c r="B456" s="7" t="s">
        <v>510</v>
      </c>
      <c r="C456" s="1">
        <v>1</v>
      </c>
      <c r="D456" s="12">
        <f t="shared" si="4"/>
        <v>1.2484394506866417E-3</v>
      </c>
      <c r="G456" s="7" t="s">
        <v>1099</v>
      </c>
      <c r="H456" s="1">
        <v>3</v>
      </c>
      <c r="I456" s="12">
        <f t="shared" si="3"/>
        <v>3.7453183520599251E-3</v>
      </c>
    </row>
    <row r="457" spans="2:9">
      <c r="B457" s="7" t="s">
        <v>511</v>
      </c>
      <c r="C457" s="1">
        <v>1</v>
      </c>
      <c r="D457" s="12">
        <f t="shared" si="4"/>
        <v>1.2484394506866417E-3</v>
      </c>
      <c r="G457" s="7" t="s">
        <v>1100</v>
      </c>
      <c r="H457" s="1">
        <v>2</v>
      </c>
      <c r="I457" s="12">
        <f t="shared" si="3"/>
        <v>2.4968789013732834E-3</v>
      </c>
    </row>
    <row r="458" spans="2:9">
      <c r="B458" s="7" t="s">
        <v>512</v>
      </c>
      <c r="C458" s="1">
        <v>3</v>
      </c>
      <c r="D458" s="12">
        <f t="shared" si="4"/>
        <v>3.7453183520599251E-3</v>
      </c>
      <c r="G458" s="7" t="s">
        <v>1101</v>
      </c>
      <c r="H458" s="1">
        <v>2</v>
      </c>
      <c r="I458" s="12">
        <f t="shared" si="3"/>
        <v>2.4968789013732834E-3</v>
      </c>
    </row>
    <row r="459" spans="2:9">
      <c r="B459" s="7" t="s">
        <v>513</v>
      </c>
      <c r="C459" s="1">
        <v>2</v>
      </c>
      <c r="D459" s="12">
        <f t="shared" si="4"/>
        <v>2.4968789013732834E-3</v>
      </c>
      <c r="G459" s="7" t="s">
        <v>1102</v>
      </c>
      <c r="H459" s="1">
        <v>2</v>
      </c>
      <c r="I459" s="12">
        <f t="shared" si="3"/>
        <v>2.4968789013732834E-3</v>
      </c>
    </row>
    <row r="460" spans="2:9">
      <c r="B460" s="7" t="s">
        <v>514</v>
      </c>
      <c r="C460" s="1">
        <v>1</v>
      </c>
      <c r="D460" s="12">
        <f t="shared" si="4"/>
        <v>1.2484394506866417E-3</v>
      </c>
      <c r="G460" s="7" t="s">
        <v>1103</v>
      </c>
      <c r="H460" s="1">
        <v>1</v>
      </c>
      <c r="I460" s="12">
        <f t="shared" si="3"/>
        <v>1.2484394506866417E-3</v>
      </c>
    </row>
    <row r="461" spans="2:9">
      <c r="B461" s="7" t="s">
        <v>515</v>
      </c>
      <c r="C461" s="1">
        <v>1</v>
      </c>
      <c r="D461" s="12">
        <f t="shared" si="4"/>
        <v>1.2484394506866417E-3</v>
      </c>
      <c r="G461" s="7" t="s">
        <v>1104</v>
      </c>
      <c r="H461" s="1">
        <v>2</v>
      </c>
      <c r="I461" s="12">
        <f t="shared" si="3"/>
        <v>2.4968789013732834E-3</v>
      </c>
    </row>
    <row r="462" spans="2:9">
      <c r="B462" s="7" t="s">
        <v>516</v>
      </c>
      <c r="C462" s="1">
        <v>1</v>
      </c>
      <c r="D462" s="12">
        <f t="shared" si="4"/>
        <v>1.2484394506866417E-3</v>
      </c>
      <c r="G462" s="7" t="s">
        <v>1105</v>
      </c>
      <c r="H462" s="1">
        <v>1</v>
      </c>
      <c r="I462" s="12">
        <f t="shared" si="3"/>
        <v>1.2484394506866417E-3</v>
      </c>
    </row>
    <row r="463" spans="2:9">
      <c r="B463" s="7" t="s">
        <v>517</v>
      </c>
      <c r="C463" s="1">
        <v>2</v>
      </c>
      <c r="D463" s="12">
        <f t="shared" si="4"/>
        <v>2.4968789013732834E-3</v>
      </c>
      <c r="G463" s="7" t="s">
        <v>1106</v>
      </c>
      <c r="H463" s="1">
        <v>1</v>
      </c>
      <c r="I463" s="12">
        <f t="shared" si="3"/>
        <v>1.2484394506866417E-3</v>
      </c>
    </row>
    <row r="464" spans="2:9">
      <c r="B464" s="7" t="s">
        <v>518</v>
      </c>
      <c r="C464" s="1">
        <v>1</v>
      </c>
      <c r="D464" s="12">
        <f t="shared" si="4"/>
        <v>1.2484394506866417E-3</v>
      </c>
      <c r="G464" s="7" t="s">
        <v>1107</v>
      </c>
      <c r="H464" s="1">
        <v>2</v>
      </c>
      <c r="I464" s="12">
        <f t="shared" si="3"/>
        <v>2.4968789013732834E-3</v>
      </c>
    </row>
    <row r="465" spans="2:9">
      <c r="B465" s="7" t="s">
        <v>519</v>
      </c>
      <c r="C465" s="1">
        <v>1</v>
      </c>
      <c r="D465" s="12">
        <f t="shared" si="4"/>
        <v>1.2484394506866417E-3</v>
      </c>
      <c r="G465" s="7" t="s">
        <v>1108</v>
      </c>
      <c r="H465" s="1">
        <v>1</v>
      </c>
      <c r="I465" s="12">
        <f t="shared" si="3"/>
        <v>1.2484394506866417E-3</v>
      </c>
    </row>
    <row r="466" spans="2:9">
      <c r="B466" s="7" t="s">
        <v>520</v>
      </c>
      <c r="C466" s="1">
        <v>1</v>
      </c>
      <c r="D466" s="12">
        <f t="shared" si="4"/>
        <v>1.2484394506866417E-3</v>
      </c>
      <c r="G466" s="7" t="s">
        <v>1109</v>
      </c>
      <c r="H466" s="1">
        <v>1</v>
      </c>
      <c r="I466" s="12">
        <f t="shared" si="3"/>
        <v>1.2484394506866417E-3</v>
      </c>
    </row>
    <row r="467" spans="2:9">
      <c r="B467" s="7" t="s">
        <v>521</v>
      </c>
      <c r="C467" s="1">
        <v>1</v>
      </c>
      <c r="D467" s="12">
        <f t="shared" si="4"/>
        <v>1.2484394506866417E-3</v>
      </c>
      <c r="G467" s="7" t="s">
        <v>1110</v>
      </c>
      <c r="H467" s="1">
        <v>1</v>
      </c>
      <c r="I467" s="12">
        <f t="shared" si="3"/>
        <v>1.2484394506866417E-3</v>
      </c>
    </row>
    <row r="468" spans="2:9">
      <c r="B468" s="7" t="s">
        <v>522</v>
      </c>
      <c r="C468" s="1">
        <v>2</v>
      </c>
      <c r="D468" s="12">
        <f t="shared" si="4"/>
        <v>2.4968789013732834E-3</v>
      </c>
      <c r="G468" s="7" t="s">
        <v>1111</v>
      </c>
      <c r="H468" s="1">
        <v>2</v>
      </c>
      <c r="I468" s="12">
        <f t="shared" si="3"/>
        <v>2.4968789013732834E-3</v>
      </c>
    </row>
    <row r="469" spans="2:9">
      <c r="B469" s="7" t="s">
        <v>523</v>
      </c>
      <c r="C469" s="1">
        <v>1</v>
      </c>
      <c r="D469" s="12">
        <f t="shared" si="4"/>
        <v>1.2484394506866417E-3</v>
      </c>
      <c r="G469" s="7" t="s">
        <v>1112</v>
      </c>
      <c r="H469" s="1">
        <v>1</v>
      </c>
      <c r="I469" s="12">
        <f t="shared" si="3"/>
        <v>1.2484394506866417E-3</v>
      </c>
    </row>
    <row r="470" spans="2:9">
      <c r="B470" s="7" t="s">
        <v>524</v>
      </c>
      <c r="C470" s="1">
        <v>1</v>
      </c>
      <c r="D470" s="12">
        <f t="shared" si="4"/>
        <v>1.2484394506866417E-3</v>
      </c>
      <c r="G470" s="7" t="s">
        <v>1113</v>
      </c>
      <c r="H470" s="1">
        <v>1</v>
      </c>
      <c r="I470" s="12">
        <f t="shared" si="3"/>
        <v>1.2484394506866417E-3</v>
      </c>
    </row>
    <row r="471" spans="2:9">
      <c r="B471" s="7" t="s">
        <v>525</v>
      </c>
      <c r="C471" s="1">
        <v>1</v>
      </c>
      <c r="D471" s="12">
        <f t="shared" si="4"/>
        <v>1.2484394506866417E-3</v>
      </c>
      <c r="G471" s="7" t="s">
        <v>1114</v>
      </c>
      <c r="H471" s="1">
        <v>2</v>
      </c>
      <c r="I471" s="12">
        <f t="shared" si="3"/>
        <v>2.4968789013732834E-3</v>
      </c>
    </row>
    <row r="472" spans="2:9">
      <c r="B472" s="7" t="s">
        <v>526</v>
      </c>
      <c r="C472" s="1">
        <v>1</v>
      </c>
      <c r="D472" s="12">
        <f t="shared" si="4"/>
        <v>1.2484394506866417E-3</v>
      </c>
      <c r="G472" s="7" t="s">
        <v>1115</v>
      </c>
      <c r="H472" s="1">
        <v>1</v>
      </c>
      <c r="I472" s="12">
        <f t="shared" si="3"/>
        <v>1.2484394506866417E-3</v>
      </c>
    </row>
    <row r="473" spans="2:9">
      <c r="B473" s="7" t="s">
        <v>527</v>
      </c>
      <c r="C473" s="1">
        <v>1</v>
      </c>
      <c r="D473" s="12">
        <f t="shared" si="4"/>
        <v>1.2484394506866417E-3</v>
      </c>
      <c r="G473" s="7" t="s">
        <v>1116</v>
      </c>
      <c r="H473" s="1">
        <v>3</v>
      </c>
      <c r="I473" s="12">
        <f t="shared" si="3"/>
        <v>3.7453183520599251E-3</v>
      </c>
    </row>
    <row r="474" spans="2:9">
      <c r="B474" s="7" t="s">
        <v>528</v>
      </c>
      <c r="C474" s="1">
        <v>1</v>
      </c>
      <c r="D474" s="12">
        <f t="shared" si="4"/>
        <v>1.2484394506866417E-3</v>
      </c>
      <c r="G474" s="7" t="s">
        <v>1117</v>
      </c>
      <c r="H474" s="1">
        <v>1</v>
      </c>
      <c r="I474" s="12">
        <f t="shared" si="3"/>
        <v>1.2484394506866417E-3</v>
      </c>
    </row>
    <row r="475" spans="2:9">
      <c r="B475" s="7" t="s">
        <v>529</v>
      </c>
      <c r="C475" s="1">
        <v>2</v>
      </c>
      <c r="D475" s="12">
        <f t="shared" si="4"/>
        <v>2.4968789013732834E-3</v>
      </c>
      <c r="G475" s="7" t="s">
        <v>1118</v>
      </c>
      <c r="H475" s="1">
        <v>1</v>
      </c>
      <c r="I475" s="12">
        <f t="shared" si="3"/>
        <v>1.2484394506866417E-3</v>
      </c>
    </row>
    <row r="476" spans="2:9">
      <c r="B476" s="7" t="s">
        <v>530</v>
      </c>
      <c r="C476" s="1">
        <v>1</v>
      </c>
      <c r="D476" s="12">
        <f t="shared" si="4"/>
        <v>1.2484394506866417E-3</v>
      </c>
      <c r="G476" s="7" t="s">
        <v>1119</v>
      </c>
      <c r="H476" s="1">
        <v>1</v>
      </c>
      <c r="I476" s="12">
        <f t="shared" si="3"/>
        <v>1.2484394506866417E-3</v>
      </c>
    </row>
    <row r="477" spans="2:9">
      <c r="B477" s="7" t="s">
        <v>500</v>
      </c>
      <c r="C477" s="1">
        <v>2</v>
      </c>
      <c r="D477" s="12">
        <f t="shared" si="4"/>
        <v>2.4968789013732834E-3</v>
      </c>
      <c r="G477" s="7" t="s">
        <v>1120</v>
      </c>
      <c r="H477" s="1">
        <v>2</v>
      </c>
      <c r="I477" s="12">
        <f t="shared" si="3"/>
        <v>2.4968789013732834E-3</v>
      </c>
    </row>
    <row r="478" spans="2:9">
      <c r="B478" s="7" t="s">
        <v>532</v>
      </c>
      <c r="C478" s="1">
        <v>1</v>
      </c>
      <c r="D478" s="12">
        <f t="shared" si="4"/>
        <v>1.2484394506866417E-3</v>
      </c>
      <c r="G478" s="7" t="s">
        <v>1121</v>
      </c>
      <c r="H478" s="1">
        <v>2</v>
      </c>
      <c r="I478" s="12">
        <f t="shared" si="3"/>
        <v>2.4968789013732834E-3</v>
      </c>
    </row>
    <row r="479" spans="2:9">
      <c r="B479" s="7" t="s">
        <v>533</v>
      </c>
      <c r="C479" s="1">
        <v>1</v>
      </c>
      <c r="D479" s="12">
        <f t="shared" si="4"/>
        <v>1.2484394506866417E-3</v>
      </c>
      <c r="G479" s="7" t="s">
        <v>1122</v>
      </c>
      <c r="H479" s="1">
        <v>2</v>
      </c>
      <c r="I479" s="12">
        <f t="shared" si="3"/>
        <v>2.4968789013732834E-3</v>
      </c>
    </row>
    <row r="480" spans="2:9">
      <c r="B480" s="7" t="s">
        <v>534</v>
      </c>
      <c r="C480" s="1">
        <v>1</v>
      </c>
      <c r="D480" s="12">
        <f t="shared" si="4"/>
        <v>1.2484394506866417E-3</v>
      </c>
      <c r="G480" s="7" t="s">
        <v>1123</v>
      </c>
      <c r="H480" s="1">
        <v>1</v>
      </c>
      <c r="I480" s="12">
        <f t="shared" si="3"/>
        <v>1.2484394506866417E-3</v>
      </c>
    </row>
    <row r="481" spans="2:9">
      <c r="B481" s="7" t="s">
        <v>535</v>
      </c>
      <c r="C481" s="1">
        <v>1</v>
      </c>
      <c r="D481" s="12">
        <f t="shared" si="4"/>
        <v>1.2484394506866417E-3</v>
      </c>
      <c r="G481" s="7" t="s">
        <v>1124</v>
      </c>
      <c r="H481" s="1">
        <v>1</v>
      </c>
      <c r="I481" s="12">
        <f t="shared" si="3"/>
        <v>1.2484394506866417E-3</v>
      </c>
    </row>
    <row r="482" spans="2:9">
      <c r="B482" s="7" t="s">
        <v>536</v>
      </c>
      <c r="C482" s="1">
        <v>1</v>
      </c>
      <c r="D482" s="12">
        <f t="shared" si="4"/>
        <v>1.2484394506866417E-3</v>
      </c>
      <c r="G482" s="7" t="s">
        <v>1125</v>
      </c>
      <c r="H482" s="1">
        <v>1</v>
      </c>
      <c r="I482" s="12">
        <f t="shared" si="3"/>
        <v>1.2484394506866417E-3</v>
      </c>
    </row>
    <row r="483" spans="2:9">
      <c r="B483" s="7" t="s">
        <v>537</v>
      </c>
      <c r="C483" s="1">
        <v>1</v>
      </c>
      <c r="D483" s="12">
        <f t="shared" si="4"/>
        <v>1.2484394506866417E-3</v>
      </c>
      <c r="G483" s="7" t="s">
        <v>1028</v>
      </c>
      <c r="H483" s="1">
        <v>1</v>
      </c>
      <c r="I483" s="12">
        <f t="shared" si="3"/>
        <v>1.2484394506866417E-3</v>
      </c>
    </row>
    <row r="484" spans="2:9">
      <c r="B484" s="7" t="s">
        <v>538</v>
      </c>
      <c r="C484" s="1">
        <v>2</v>
      </c>
      <c r="D484" s="12">
        <f t="shared" si="4"/>
        <v>2.4968789013732834E-3</v>
      </c>
    </row>
    <row r="485" spans="2:9">
      <c r="B485" s="7" t="s">
        <v>539</v>
      </c>
      <c r="C485" s="1">
        <v>2</v>
      </c>
      <c r="D485" s="12">
        <f t="shared" si="4"/>
        <v>2.4968789013732834E-3</v>
      </c>
    </row>
    <row r="486" spans="2:9">
      <c r="B486" s="7" t="s">
        <v>540</v>
      </c>
      <c r="C486" s="1">
        <v>1</v>
      </c>
      <c r="D486" s="12">
        <f t="shared" si="4"/>
        <v>1.2484394506866417E-3</v>
      </c>
    </row>
    <row r="487" spans="2:9">
      <c r="B487" s="7" t="s">
        <v>541</v>
      </c>
      <c r="C487" s="1">
        <v>1</v>
      </c>
      <c r="D487" s="12">
        <f t="shared" si="4"/>
        <v>1.2484394506866417E-3</v>
      </c>
    </row>
    <row r="488" spans="2:9">
      <c r="B488" s="7" t="s">
        <v>542</v>
      </c>
      <c r="C488" s="1">
        <v>1</v>
      </c>
      <c r="D488" s="12">
        <f t="shared" si="4"/>
        <v>1.2484394506866417E-3</v>
      </c>
    </row>
    <row r="489" spans="2:9">
      <c r="B489" s="7" t="s">
        <v>543</v>
      </c>
      <c r="C489" s="1">
        <v>1</v>
      </c>
      <c r="D489" s="12">
        <f t="shared" si="4"/>
        <v>1.2484394506866417E-3</v>
      </c>
    </row>
    <row r="490" spans="2:9">
      <c r="B490" s="7" t="s">
        <v>544</v>
      </c>
      <c r="C490" s="1">
        <v>1</v>
      </c>
      <c r="D490" s="12">
        <f t="shared" si="4"/>
        <v>1.2484394506866417E-3</v>
      </c>
    </row>
    <row r="491" spans="2:9">
      <c r="B491" s="7" t="s">
        <v>545</v>
      </c>
      <c r="C491" s="1">
        <v>1</v>
      </c>
      <c r="D491" s="12">
        <f t="shared" si="4"/>
        <v>1.2484394506866417E-3</v>
      </c>
    </row>
    <row r="492" spans="2:9">
      <c r="B492" s="7" t="s">
        <v>546</v>
      </c>
      <c r="C492" s="1">
        <v>1</v>
      </c>
      <c r="D492" s="12">
        <f t="shared" si="4"/>
        <v>1.2484394506866417E-3</v>
      </c>
    </row>
    <row r="493" spans="2:9">
      <c r="B493" s="7" t="s">
        <v>547</v>
      </c>
      <c r="C493" s="1">
        <v>1</v>
      </c>
      <c r="D493" s="12">
        <f t="shared" si="4"/>
        <v>1.2484394506866417E-3</v>
      </c>
    </row>
    <row r="494" spans="2:9">
      <c r="B494" s="7" t="s">
        <v>548</v>
      </c>
      <c r="C494" s="1">
        <v>2</v>
      </c>
      <c r="D494" s="12">
        <f t="shared" si="4"/>
        <v>2.4968789013732834E-3</v>
      </c>
    </row>
    <row r="495" spans="2:9">
      <c r="B495" s="7" t="s">
        <v>549</v>
      </c>
      <c r="C495" s="1">
        <v>1</v>
      </c>
      <c r="D495" s="12">
        <f t="shared" si="4"/>
        <v>1.2484394506866417E-3</v>
      </c>
    </row>
    <row r="496" spans="2:9">
      <c r="B496" s="7" t="s">
        <v>550</v>
      </c>
      <c r="C496" s="1">
        <v>1</v>
      </c>
      <c r="D496" s="12">
        <f t="shared" si="4"/>
        <v>1.2484394506866417E-3</v>
      </c>
    </row>
    <row r="497" spans="2:4">
      <c r="B497" s="7" t="s">
        <v>551</v>
      </c>
      <c r="C497" s="1">
        <v>1</v>
      </c>
      <c r="D497" s="12">
        <f t="shared" si="4"/>
        <v>1.2484394506866417E-3</v>
      </c>
    </row>
    <row r="498" spans="2:4">
      <c r="B498" s="7" t="s">
        <v>552</v>
      </c>
      <c r="C498" s="1">
        <v>1</v>
      </c>
      <c r="D498" s="12">
        <f t="shared" si="4"/>
        <v>1.2484394506866417E-3</v>
      </c>
    </row>
    <row r="499" spans="2:4">
      <c r="B499" s="7" t="s">
        <v>553</v>
      </c>
      <c r="C499" s="1">
        <v>1</v>
      </c>
      <c r="D499" s="12">
        <f t="shared" si="4"/>
        <v>1.2484394506866417E-3</v>
      </c>
    </row>
    <row r="500" spans="2:4">
      <c r="B500" s="7" t="s">
        <v>554</v>
      </c>
      <c r="C500" s="1">
        <v>1</v>
      </c>
      <c r="D500" s="12">
        <f t="shared" si="4"/>
        <v>1.2484394506866417E-3</v>
      </c>
    </row>
    <row r="501" spans="2:4">
      <c r="B501" s="7" t="s">
        <v>555</v>
      </c>
      <c r="C501" s="1">
        <v>1</v>
      </c>
      <c r="D501" s="12">
        <f t="shared" si="4"/>
        <v>1.2484394506866417E-3</v>
      </c>
    </row>
    <row r="502" spans="2:4">
      <c r="B502" s="7" t="s">
        <v>556</v>
      </c>
      <c r="C502" s="1">
        <v>1</v>
      </c>
      <c r="D502" s="12">
        <f t="shared" si="4"/>
        <v>1.2484394506866417E-3</v>
      </c>
    </row>
    <row r="503" spans="2:4">
      <c r="B503" s="7" t="s">
        <v>557</v>
      </c>
      <c r="C503" s="1">
        <v>3</v>
      </c>
      <c r="D503" s="12">
        <f t="shared" si="4"/>
        <v>3.7453183520599251E-3</v>
      </c>
    </row>
    <row r="504" spans="2:4">
      <c r="B504" s="7" t="s">
        <v>558</v>
      </c>
      <c r="C504" s="1">
        <v>1</v>
      </c>
      <c r="D504" s="12">
        <f t="shared" si="4"/>
        <v>1.2484394506866417E-3</v>
      </c>
    </row>
    <row r="505" spans="2:4">
      <c r="B505" s="7" t="s">
        <v>559</v>
      </c>
      <c r="C505" s="1">
        <v>3</v>
      </c>
      <c r="D505" s="12">
        <f t="shared" si="4"/>
        <v>3.7453183520599251E-3</v>
      </c>
    </row>
    <row r="506" spans="2:4">
      <c r="B506" s="7" t="s">
        <v>560</v>
      </c>
      <c r="C506" s="1">
        <v>1</v>
      </c>
      <c r="D506" s="12">
        <f t="shared" si="4"/>
        <v>1.2484394506866417E-3</v>
      </c>
    </row>
    <row r="507" spans="2:4">
      <c r="B507" s="7" t="s">
        <v>561</v>
      </c>
      <c r="C507" s="1">
        <v>1</v>
      </c>
      <c r="D507" s="12">
        <f t="shared" si="4"/>
        <v>1.2484394506866417E-3</v>
      </c>
    </row>
    <row r="508" spans="2:4">
      <c r="B508" s="7" t="s">
        <v>562</v>
      </c>
      <c r="C508" s="1">
        <v>1</v>
      </c>
      <c r="D508" s="12">
        <f t="shared" si="4"/>
        <v>1.2484394506866417E-3</v>
      </c>
    </row>
    <row r="509" spans="2:4">
      <c r="B509" s="7" t="s">
        <v>563</v>
      </c>
      <c r="C509" s="1">
        <v>1</v>
      </c>
      <c r="D509" s="12">
        <f t="shared" si="4"/>
        <v>1.2484394506866417E-3</v>
      </c>
    </row>
    <row r="510" spans="2:4">
      <c r="B510" s="7" t="s">
        <v>564</v>
      </c>
      <c r="C510" s="1">
        <v>2</v>
      </c>
      <c r="D510" s="12">
        <f t="shared" si="4"/>
        <v>2.4968789013732834E-3</v>
      </c>
    </row>
    <row r="511" spans="2:4">
      <c r="B511" s="7" t="s">
        <v>565</v>
      </c>
      <c r="C511" s="1">
        <v>1</v>
      </c>
      <c r="D511" s="12">
        <f t="shared" si="4"/>
        <v>1.2484394506866417E-3</v>
      </c>
    </row>
    <row r="512" spans="2:4">
      <c r="B512" s="7" t="s">
        <v>566</v>
      </c>
      <c r="C512" s="1">
        <v>2</v>
      </c>
      <c r="D512" s="12">
        <f t="shared" si="4"/>
        <v>2.4968789013732834E-3</v>
      </c>
    </row>
    <row r="513" spans="2:4">
      <c r="B513" s="7" t="s">
        <v>567</v>
      </c>
      <c r="C513" s="1">
        <v>4</v>
      </c>
      <c r="D513" s="12">
        <f t="shared" si="4"/>
        <v>4.9937578027465668E-3</v>
      </c>
    </row>
    <row r="514" spans="2:4">
      <c r="B514" s="7" t="s">
        <v>568</v>
      </c>
      <c r="C514" s="1">
        <v>1</v>
      </c>
      <c r="D514" s="12">
        <f t="shared" si="4"/>
        <v>1.2484394506866417E-3</v>
      </c>
    </row>
    <row r="515" spans="2:4">
      <c r="B515" s="7" t="s">
        <v>569</v>
      </c>
      <c r="C515" s="1">
        <v>1</v>
      </c>
      <c r="D515" s="12">
        <f t="shared" si="4"/>
        <v>1.2484394506866417E-3</v>
      </c>
    </row>
    <row r="516" spans="2:4">
      <c r="B516" s="7" t="s">
        <v>570</v>
      </c>
      <c r="C516" s="1">
        <v>1</v>
      </c>
      <c r="D516" s="12">
        <f t="shared" si="4"/>
        <v>1.2484394506866417E-3</v>
      </c>
    </row>
    <row r="517" spans="2:4">
      <c r="B517" s="7" t="s">
        <v>571</v>
      </c>
      <c r="C517" s="1">
        <v>1</v>
      </c>
      <c r="D517" s="12">
        <f t="shared" si="4"/>
        <v>1.2484394506866417E-3</v>
      </c>
    </row>
    <row r="518" spans="2:4">
      <c r="B518" s="7" t="s">
        <v>572</v>
      </c>
      <c r="C518" s="1">
        <v>1</v>
      </c>
      <c r="D518" s="12">
        <f t="shared" si="4"/>
        <v>1.2484394506866417E-3</v>
      </c>
    </row>
    <row r="519" spans="2:4">
      <c r="B519" s="7" t="s">
        <v>573</v>
      </c>
      <c r="C519" s="1">
        <v>1</v>
      </c>
      <c r="D519" s="12">
        <f t="shared" si="4"/>
        <v>1.2484394506866417E-3</v>
      </c>
    </row>
    <row r="520" spans="2:4">
      <c r="B520" s="7" t="s">
        <v>574</v>
      </c>
      <c r="C520" s="1">
        <v>1</v>
      </c>
      <c r="D520" s="12">
        <f t="shared" si="4"/>
        <v>1.2484394506866417E-3</v>
      </c>
    </row>
    <row r="521" spans="2:4">
      <c r="B521" s="7" t="s">
        <v>575</v>
      </c>
      <c r="C521" s="1">
        <v>1</v>
      </c>
      <c r="D521" s="12">
        <f t="shared" si="4"/>
        <v>1.2484394506866417E-3</v>
      </c>
    </row>
    <row r="522" spans="2:4">
      <c r="B522" s="7" t="s">
        <v>576</v>
      </c>
      <c r="C522" s="1">
        <v>2</v>
      </c>
      <c r="D522" s="12">
        <f t="shared" si="4"/>
        <v>2.4968789013732834E-3</v>
      </c>
    </row>
    <row r="523" spans="2:4">
      <c r="B523" s="7" t="s">
        <v>577</v>
      </c>
      <c r="C523" s="1">
        <v>1</v>
      </c>
      <c r="D523" s="12">
        <f t="shared" si="4"/>
        <v>1.2484394506866417E-3</v>
      </c>
    </row>
    <row r="524" spans="2:4">
      <c r="B524" s="7" t="s">
        <v>578</v>
      </c>
      <c r="C524" s="1">
        <v>1</v>
      </c>
      <c r="D524" s="12">
        <f t="shared" si="4"/>
        <v>1.2484394506866417E-3</v>
      </c>
    </row>
    <row r="525" spans="2:4">
      <c r="B525" s="7" t="s">
        <v>579</v>
      </c>
      <c r="C525" s="1">
        <v>1</v>
      </c>
      <c r="D525" s="12">
        <f t="shared" si="4"/>
        <v>1.2484394506866417E-3</v>
      </c>
    </row>
    <row r="526" spans="2:4">
      <c r="B526" s="7" t="s">
        <v>580</v>
      </c>
      <c r="C526" s="1">
        <v>2</v>
      </c>
      <c r="D526" s="12">
        <f t="shared" si="4"/>
        <v>2.4968789013732834E-3</v>
      </c>
    </row>
    <row r="527" spans="2:4">
      <c r="B527" s="7" t="s">
        <v>581</v>
      </c>
      <c r="C527" s="1">
        <v>1</v>
      </c>
      <c r="D527" s="12">
        <f t="shared" si="4"/>
        <v>1.2484394506866417E-3</v>
      </c>
    </row>
    <row r="528" spans="2:4">
      <c r="B528" s="7" t="s">
        <v>582</v>
      </c>
      <c r="C528" s="1">
        <v>1</v>
      </c>
      <c r="D528" s="12">
        <f t="shared" si="4"/>
        <v>1.2484394506866417E-3</v>
      </c>
    </row>
    <row r="529" spans="2:4">
      <c r="B529" s="7" t="s">
        <v>583</v>
      </c>
      <c r="C529" s="1">
        <v>1</v>
      </c>
      <c r="D529" s="12">
        <f t="shared" si="4"/>
        <v>1.2484394506866417E-3</v>
      </c>
    </row>
    <row r="530" spans="2:4">
      <c r="B530" s="7" t="s">
        <v>584</v>
      </c>
      <c r="C530" s="1">
        <v>1</v>
      </c>
      <c r="D530" s="12">
        <f t="shared" si="4"/>
        <v>1.2484394506866417E-3</v>
      </c>
    </row>
    <row r="531" spans="2:4">
      <c r="B531" s="7" t="s">
        <v>585</v>
      </c>
      <c r="C531" s="1">
        <v>1</v>
      </c>
      <c r="D531" s="12">
        <f t="shared" si="4"/>
        <v>1.2484394506866417E-3</v>
      </c>
    </row>
    <row r="532" spans="2:4">
      <c r="B532" s="7" t="s">
        <v>586</v>
      </c>
      <c r="C532" s="1">
        <v>1</v>
      </c>
      <c r="D532" s="12">
        <f t="shared" si="4"/>
        <v>1.2484394506866417E-3</v>
      </c>
    </row>
    <row r="533" spans="2:4">
      <c r="B533" s="7" t="s">
        <v>587</v>
      </c>
      <c r="C533" s="1">
        <v>1</v>
      </c>
      <c r="D533" s="12">
        <f t="shared" si="4"/>
        <v>1.2484394506866417E-3</v>
      </c>
    </row>
    <row r="534" spans="2:4">
      <c r="B534" s="7" t="s">
        <v>588</v>
      </c>
      <c r="C534" s="1">
        <v>1</v>
      </c>
      <c r="D534" s="12">
        <f t="shared" si="4"/>
        <v>1.2484394506866417E-3</v>
      </c>
    </row>
    <row r="535" spans="2:4">
      <c r="B535" s="7" t="s">
        <v>589</v>
      </c>
      <c r="C535" s="1">
        <v>2</v>
      </c>
      <c r="D535" s="12">
        <f t="shared" si="4"/>
        <v>2.4968789013732834E-3</v>
      </c>
    </row>
    <row r="536" spans="2:4">
      <c r="B536" s="7" t="s">
        <v>590</v>
      </c>
      <c r="C536" s="1">
        <v>2</v>
      </c>
      <c r="D536" s="12">
        <f t="shared" si="4"/>
        <v>2.4968789013732834E-3</v>
      </c>
    </row>
    <row r="537" spans="2:4">
      <c r="B537" s="7" t="s">
        <v>591</v>
      </c>
      <c r="C537" s="1">
        <v>1</v>
      </c>
      <c r="D537" s="12">
        <f t="shared" si="4"/>
        <v>1.2484394506866417E-3</v>
      </c>
    </row>
    <row r="538" spans="2:4">
      <c r="B538" s="7" t="s">
        <v>592</v>
      </c>
      <c r="C538" s="1">
        <v>1</v>
      </c>
      <c r="D538" s="12">
        <f t="shared" si="4"/>
        <v>1.2484394506866417E-3</v>
      </c>
    </row>
    <row r="539" spans="2:4">
      <c r="B539" s="7" t="s">
        <v>593</v>
      </c>
      <c r="C539" s="1">
        <v>1</v>
      </c>
      <c r="D539" s="12">
        <f t="shared" si="4"/>
        <v>1.2484394506866417E-3</v>
      </c>
    </row>
    <row r="540" spans="2:4">
      <c r="B540" s="7" t="s">
        <v>594</v>
      </c>
      <c r="C540" s="1">
        <v>1</v>
      </c>
      <c r="D540" s="12">
        <f t="shared" si="4"/>
        <v>1.2484394506866417E-3</v>
      </c>
    </row>
    <row r="541" spans="2:4">
      <c r="B541" s="7" t="s">
        <v>595</v>
      </c>
      <c r="C541" s="1">
        <v>1</v>
      </c>
      <c r="D541" s="12">
        <f t="shared" si="4"/>
        <v>1.2484394506866417E-3</v>
      </c>
    </row>
    <row r="542" spans="2:4">
      <c r="B542" s="7" t="s">
        <v>596</v>
      </c>
      <c r="C542" s="1">
        <v>1</v>
      </c>
      <c r="D542" s="12">
        <f t="shared" si="4"/>
        <v>1.2484394506866417E-3</v>
      </c>
    </row>
    <row r="543" spans="2:4">
      <c r="B543" s="7" t="s">
        <v>597</v>
      </c>
      <c r="C543" s="1">
        <v>1</v>
      </c>
      <c r="D543" s="12">
        <f t="shared" si="4"/>
        <v>1.2484394506866417E-3</v>
      </c>
    </row>
    <row r="544" spans="2:4">
      <c r="B544" s="7" t="s">
        <v>598</v>
      </c>
      <c r="C544" s="1">
        <v>1</v>
      </c>
      <c r="D544" s="12">
        <f t="shared" si="4"/>
        <v>1.2484394506866417E-3</v>
      </c>
    </row>
    <row r="545" spans="2:4">
      <c r="B545" s="7" t="s">
        <v>599</v>
      </c>
      <c r="C545" s="1">
        <v>2</v>
      </c>
      <c r="D545" s="12">
        <f t="shared" si="4"/>
        <v>2.4968789013732834E-3</v>
      </c>
    </row>
    <row r="546" spans="2:4">
      <c r="B546" s="7" t="s">
        <v>600</v>
      </c>
      <c r="C546" s="1">
        <v>1</v>
      </c>
      <c r="D546" s="12">
        <f t="shared" si="4"/>
        <v>1.2484394506866417E-3</v>
      </c>
    </row>
    <row r="547" spans="2:4">
      <c r="B547" s="7" t="s">
        <v>601</v>
      </c>
      <c r="C547" s="1">
        <v>1</v>
      </c>
      <c r="D547" s="12">
        <f t="shared" si="4"/>
        <v>1.2484394506866417E-3</v>
      </c>
    </row>
    <row r="548" spans="2:4">
      <c r="B548" s="7" t="s">
        <v>602</v>
      </c>
      <c r="C548" s="1">
        <v>1</v>
      </c>
      <c r="D548" s="12">
        <f t="shared" si="4"/>
        <v>1.2484394506866417E-3</v>
      </c>
    </row>
    <row r="549" spans="2:4">
      <c r="B549" s="7" t="s">
        <v>603</v>
      </c>
      <c r="C549" s="1">
        <v>1</v>
      </c>
      <c r="D549" s="12">
        <f t="shared" si="4"/>
        <v>1.2484394506866417E-3</v>
      </c>
    </row>
    <row r="550" spans="2:4">
      <c r="B550" s="7" t="s">
        <v>604</v>
      </c>
      <c r="C550" s="1">
        <v>1</v>
      </c>
      <c r="D550" s="12">
        <f t="shared" si="4"/>
        <v>1.2484394506866417E-3</v>
      </c>
    </row>
    <row r="551" spans="2:4">
      <c r="B551" s="7" t="s">
        <v>605</v>
      </c>
      <c r="C551" s="1">
        <v>1</v>
      </c>
      <c r="D551" s="12">
        <f t="shared" si="4"/>
        <v>1.2484394506866417E-3</v>
      </c>
    </row>
    <row r="552" spans="2:4">
      <c r="B552" s="7" t="s">
        <v>606</v>
      </c>
      <c r="C552" s="1">
        <v>1</v>
      </c>
      <c r="D552" s="12">
        <f t="shared" si="4"/>
        <v>1.2484394506866417E-3</v>
      </c>
    </row>
    <row r="553" spans="2:4">
      <c r="B553" s="7" t="s">
        <v>607</v>
      </c>
      <c r="C553" s="1">
        <v>1</v>
      </c>
      <c r="D553" s="12">
        <f t="shared" si="4"/>
        <v>1.2484394506866417E-3</v>
      </c>
    </row>
    <row r="554" spans="2:4">
      <c r="B554" s="7" t="s">
        <v>608</v>
      </c>
      <c r="C554" s="1">
        <v>1</v>
      </c>
      <c r="D554" s="12">
        <f t="shared" si="4"/>
        <v>1.2484394506866417E-3</v>
      </c>
    </row>
    <row r="555" spans="2:4">
      <c r="B555" s="7" t="s">
        <v>609</v>
      </c>
      <c r="C555" s="1">
        <v>3</v>
      </c>
      <c r="D555" s="12">
        <f t="shared" si="4"/>
        <v>3.7453183520599251E-3</v>
      </c>
    </row>
    <row r="556" spans="2:4">
      <c r="B556" s="7" t="s">
        <v>610</v>
      </c>
      <c r="C556" s="1">
        <v>1</v>
      </c>
      <c r="D556" s="12">
        <f t="shared" si="4"/>
        <v>1.2484394506866417E-3</v>
      </c>
    </row>
    <row r="557" spans="2:4">
      <c r="B557" s="7" t="s">
        <v>611</v>
      </c>
      <c r="C557" s="1">
        <v>2</v>
      </c>
      <c r="D557" s="12">
        <f t="shared" si="4"/>
        <v>2.4968789013732834E-3</v>
      </c>
    </row>
    <row r="558" spans="2:4">
      <c r="B558" s="7" t="s">
        <v>612</v>
      </c>
      <c r="C558" s="1">
        <v>3</v>
      </c>
      <c r="D558" s="12">
        <f t="shared" si="4"/>
        <v>3.7453183520599251E-3</v>
      </c>
    </row>
    <row r="559" spans="2:4">
      <c r="B559" s="7" t="s">
        <v>613</v>
      </c>
      <c r="C559" s="1">
        <v>3</v>
      </c>
      <c r="D559" s="12">
        <f t="shared" si="4"/>
        <v>3.7453183520599251E-3</v>
      </c>
    </row>
    <row r="560" spans="2:4">
      <c r="B560" s="7" t="s">
        <v>614</v>
      </c>
      <c r="C560" s="1">
        <v>2</v>
      </c>
      <c r="D560" s="12">
        <f t="shared" si="4"/>
        <v>2.4968789013732834E-3</v>
      </c>
    </row>
    <row r="561" spans="2:4">
      <c r="B561" s="7" t="s">
        <v>615</v>
      </c>
      <c r="C561" s="1">
        <v>2</v>
      </c>
      <c r="D561" s="12">
        <f t="shared" si="4"/>
        <v>2.4968789013732834E-3</v>
      </c>
    </row>
    <row r="562" spans="2:4">
      <c r="B562" s="7" t="s">
        <v>616</v>
      </c>
      <c r="C562" s="1">
        <v>2</v>
      </c>
      <c r="D562" s="12">
        <f t="shared" si="4"/>
        <v>2.4968789013732834E-3</v>
      </c>
    </row>
    <row r="563" spans="2:4">
      <c r="B563" s="7" t="s">
        <v>617</v>
      </c>
      <c r="C563" s="1">
        <v>1</v>
      </c>
      <c r="D563" s="12">
        <f t="shared" si="4"/>
        <v>1.2484394506866417E-3</v>
      </c>
    </row>
    <row r="564" spans="2:4">
      <c r="B564" s="7" t="s">
        <v>618</v>
      </c>
      <c r="C564" s="1">
        <v>1</v>
      </c>
      <c r="D564" s="12">
        <f t="shared" si="4"/>
        <v>1.2484394506866417E-3</v>
      </c>
    </row>
    <row r="565" spans="2:4">
      <c r="B565" s="7" t="s">
        <v>619</v>
      </c>
      <c r="C565" s="1">
        <v>1</v>
      </c>
      <c r="D565" s="12">
        <f t="shared" si="4"/>
        <v>1.2484394506866417E-3</v>
      </c>
    </row>
    <row r="566" spans="2:4">
      <c r="B566" s="7" t="s">
        <v>620</v>
      </c>
      <c r="C566" s="1">
        <v>2</v>
      </c>
      <c r="D566" s="12">
        <f t="shared" si="4"/>
        <v>2.4968789013732834E-3</v>
      </c>
    </row>
    <row r="567" spans="2:4">
      <c r="B567" s="7" t="s">
        <v>621</v>
      </c>
      <c r="C567" s="1">
        <v>2</v>
      </c>
      <c r="D567" s="12">
        <f t="shared" si="4"/>
        <v>2.4968789013732834E-3</v>
      </c>
    </row>
    <row r="568" spans="2:4">
      <c r="B568" s="7" t="s">
        <v>622</v>
      </c>
      <c r="C568" s="1">
        <v>1</v>
      </c>
      <c r="D568" s="12">
        <f t="shared" si="4"/>
        <v>1.2484394506866417E-3</v>
      </c>
    </row>
    <row r="569" spans="2:4">
      <c r="B569" s="7" t="s">
        <v>623</v>
      </c>
      <c r="C569" s="1">
        <v>1</v>
      </c>
      <c r="D569" s="12">
        <f t="shared" si="4"/>
        <v>1.2484394506866417E-3</v>
      </c>
    </row>
    <row r="570" spans="2:4">
      <c r="B570" s="7" t="s">
        <v>624</v>
      </c>
      <c r="C570" s="1">
        <v>1</v>
      </c>
      <c r="D570" s="12">
        <f t="shared" si="4"/>
        <v>1.2484394506866417E-3</v>
      </c>
    </row>
    <row r="571" spans="2:4">
      <c r="B571" s="7" t="s">
        <v>625</v>
      </c>
      <c r="C571" s="1">
        <v>1</v>
      </c>
      <c r="D571" s="12">
        <f t="shared" si="4"/>
        <v>1.2484394506866417E-3</v>
      </c>
    </row>
    <row r="572" spans="2:4">
      <c r="B572" s="7" t="s">
        <v>626</v>
      </c>
      <c r="C572" s="1">
        <v>1</v>
      </c>
      <c r="D572" s="12">
        <f t="shared" si="4"/>
        <v>1.2484394506866417E-3</v>
      </c>
    </row>
    <row r="573" spans="2:4">
      <c r="B573" s="7" t="s">
        <v>627</v>
      </c>
      <c r="C573" s="1">
        <v>1</v>
      </c>
      <c r="D573" s="12">
        <f t="shared" si="4"/>
        <v>1.2484394506866417E-3</v>
      </c>
    </row>
    <row r="574" spans="2:4">
      <c r="B574" s="7" t="s">
        <v>628</v>
      </c>
      <c r="C574" s="1">
        <v>1</v>
      </c>
      <c r="D574" s="12">
        <f t="shared" si="4"/>
        <v>1.2484394506866417E-3</v>
      </c>
    </row>
    <row r="575" spans="2:4">
      <c r="B575" s="7" t="s">
        <v>629</v>
      </c>
      <c r="C575" s="1">
        <v>1</v>
      </c>
      <c r="D575" s="12">
        <f t="shared" si="4"/>
        <v>1.2484394506866417E-3</v>
      </c>
    </row>
    <row r="576" spans="2:4">
      <c r="B576" s="7" t="s">
        <v>630</v>
      </c>
      <c r="C576" s="1">
        <v>1</v>
      </c>
      <c r="D576" s="12">
        <f t="shared" si="4"/>
        <v>1.2484394506866417E-3</v>
      </c>
    </row>
    <row r="577" spans="2:4">
      <c r="B577" s="7" t="s">
        <v>631</v>
      </c>
      <c r="C577" s="1">
        <v>1</v>
      </c>
      <c r="D577" s="12">
        <f t="shared" ref="D577:D589" si="5">C577/801</f>
        <v>1.2484394506866417E-3</v>
      </c>
    </row>
    <row r="578" spans="2:4">
      <c r="B578" s="7" t="s">
        <v>632</v>
      </c>
      <c r="C578" s="1">
        <v>1</v>
      </c>
      <c r="D578" s="12">
        <f t="shared" si="5"/>
        <v>1.2484394506866417E-3</v>
      </c>
    </row>
    <row r="579" spans="2:4">
      <c r="B579" s="7" t="s">
        <v>633</v>
      </c>
      <c r="C579" s="1">
        <v>1</v>
      </c>
      <c r="D579" s="12">
        <f t="shared" si="5"/>
        <v>1.2484394506866417E-3</v>
      </c>
    </row>
    <row r="580" spans="2:4">
      <c r="B580" s="7" t="s">
        <v>634</v>
      </c>
      <c r="C580" s="1">
        <v>1</v>
      </c>
      <c r="D580" s="12">
        <f t="shared" si="5"/>
        <v>1.2484394506866417E-3</v>
      </c>
    </row>
    <row r="581" spans="2:4">
      <c r="B581" s="7" t="s">
        <v>635</v>
      </c>
      <c r="C581" s="1">
        <v>1</v>
      </c>
      <c r="D581" s="12">
        <f t="shared" si="5"/>
        <v>1.2484394506866417E-3</v>
      </c>
    </row>
    <row r="582" spans="2:4">
      <c r="B582" s="7" t="s">
        <v>636</v>
      </c>
      <c r="C582" s="1">
        <v>2</v>
      </c>
      <c r="D582" s="12">
        <f t="shared" si="5"/>
        <v>2.4968789013732834E-3</v>
      </c>
    </row>
    <row r="583" spans="2:4">
      <c r="B583" s="7" t="s">
        <v>637</v>
      </c>
      <c r="C583" s="1">
        <v>1</v>
      </c>
      <c r="D583" s="12">
        <f t="shared" si="5"/>
        <v>1.2484394506866417E-3</v>
      </c>
    </row>
    <row r="584" spans="2:4">
      <c r="B584" s="7" t="s">
        <v>638</v>
      </c>
      <c r="C584" s="1">
        <v>2</v>
      </c>
      <c r="D584" s="12">
        <f t="shared" si="5"/>
        <v>2.4968789013732834E-3</v>
      </c>
    </row>
    <row r="585" spans="2:4">
      <c r="B585" s="7" t="s">
        <v>639</v>
      </c>
      <c r="C585" s="1">
        <v>1</v>
      </c>
      <c r="D585" s="12">
        <f t="shared" si="5"/>
        <v>1.2484394506866417E-3</v>
      </c>
    </row>
    <row r="586" spans="2:4">
      <c r="B586" s="7" t="s">
        <v>640</v>
      </c>
      <c r="C586" s="1">
        <v>2</v>
      </c>
      <c r="D586" s="12">
        <f t="shared" si="5"/>
        <v>2.4968789013732834E-3</v>
      </c>
    </row>
    <row r="587" spans="2:4">
      <c r="B587" s="7" t="s">
        <v>641</v>
      </c>
      <c r="C587" s="1">
        <v>1</v>
      </c>
      <c r="D587" s="12">
        <f t="shared" si="5"/>
        <v>1.2484394506866417E-3</v>
      </c>
    </row>
    <row r="588" spans="2:4">
      <c r="B588" s="7" t="s">
        <v>642</v>
      </c>
      <c r="C588" s="1">
        <v>1</v>
      </c>
      <c r="D588" s="12">
        <f t="shared" si="5"/>
        <v>1.2484394506866417E-3</v>
      </c>
    </row>
    <row r="589" spans="2:4">
      <c r="B589" s="7" t="s">
        <v>531</v>
      </c>
      <c r="C589" s="1">
        <v>1</v>
      </c>
      <c r="D589" s="12">
        <f t="shared" si="5"/>
        <v>1.2484394506866417E-3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Adham</dc:creator>
  <cp:lastModifiedBy>Adham</cp:lastModifiedBy>
  <dcterms:created xsi:type="dcterms:W3CDTF">2022-03-13T20:51:23Z</dcterms:created>
  <dcterms:modified xsi:type="dcterms:W3CDTF">2022-03-14T04:48:01Z</dcterms:modified>
</cp:coreProperties>
</file>