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elise\Dropbox\Research\computation\"/>
    </mc:Choice>
  </mc:AlternateContent>
  <xr:revisionPtr revIDLastSave="0" documentId="13_ncr:1_{97E07477-E765-4E9F-8EEA-F1D2A7A6E0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nce_Analysis" sheetId="1" r:id="rId1"/>
    <sheet name="Summary" sheetId="2" r:id="rId2"/>
    <sheet name="Data_Overvie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3" i="1"/>
  <c r="O2" i="1"/>
  <c r="K3" i="1"/>
  <c r="K4" i="1"/>
  <c r="K5" i="1"/>
  <c r="K6" i="1"/>
  <c r="K7" i="1"/>
  <c r="K8" i="1"/>
  <c r="K9" i="1"/>
  <c r="K10" i="1"/>
  <c r="K11" i="1"/>
  <c r="K12" i="1"/>
  <c r="K13" i="1"/>
  <c r="K2" i="1"/>
  <c r="G3" i="1"/>
  <c r="G4" i="1"/>
  <c r="G5" i="1"/>
  <c r="G6" i="1"/>
  <c r="G7" i="1"/>
  <c r="G8" i="1"/>
  <c r="G9" i="1"/>
  <c r="G10" i="1"/>
  <c r="G11" i="1"/>
  <c r="G12" i="1"/>
  <c r="G13" i="1"/>
  <c r="G2" i="1"/>
  <c r="H3" i="3"/>
  <c r="G3" i="3"/>
  <c r="H2" i="3"/>
  <c r="G2" i="3"/>
  <c r="F3" i="3"/>
  <c r="F2" i="3"/>
</calcChain>
</file>

<file path=xl/sharedStrings.xml><?xml version="1.0" encoding="utf-8"?>
<sst xmlns="http://schemas.openxmlformats.org/spreadsheetml/2006/main" count="46" uniqueCount="45">
  <si>
    <t>theme</t>
  </si>
  <si>
    <t>n_2017</t>
  </si>
  <si>
    <t>n_2023</t>
  </si>
  <si>
    <t>negative_2017</t>
  </si>
  <si>
    <t>neutral_2017</t>
  </si>
  <si>
    <t>positive_2017</t>
  </si>
  <si>
    <t>negative_2023</t>
  </si>
  <si>
    <t>neutral_2023</t>
  </si>
  <si>
    <t>positive_2023</t>
  </si>
  <si>
    <t>negative_diff</t>
  </si>
  <si>
    <t>neutral_diff</t>
  </si>
  <si>
    <t>positive_diff</t>
  </si>
  <si>
    <t>chi2_statistic</t>
  </si>
  <si>
    <t>p_value</t>
  </si>
  <si>
    <t>cramers_v</t>
  </si>
  <si>
    <t>significant</t>
  </si>
  <si>
    <t>OVERALL</t>
  </si>
  <si>
    <t>peterson</t>
  </si>
  <si>
    <t>humanities_philosophy</t>
  </si>
  <si>
    <t>Other</t>
  </si>
  <si>
    <t>politics_culture</t>
  </si>
  <si>
    <t>masculinity</t>
  </si>
  <si>
    <t>politics_events</t>
  </si>
  <si>
    <t>humanities_other</t>
  </si>
  <si>
    <t>women</t>
  </si>
  <si>
    <t>lgbtq</t>
  </si>
  <si>
    <t>humanities_psychology</t>
  </si>
  <si>
    <t>self-help</t>
  </si>
  <si>
    <t>Total_Themes_Analyzed</t>
  </si>
  <si>
    <t>Significant_Changes</t>
  </si>
  <si>
    <t>Most_Significant_Theme</t>
  </si>
  <si>
    <t>Lowest_P_Value</t>
  </si>
  <si>
    <t>Highest_Effect_Size</t>
  </si>
  <si>
    <t>Average_Effect_Size</t>
  </si>
  <si>
    <t>Period</t>
  </si>
  <si>
    <t>Total_Posts</t>
  </si>
  <si>
    <t>Negative_Posts</t>
  </si>
  <si>
    <t>Neutral_Posts</t>
  </si>
  <si>
    <t>Positive_Posts</t>
  </si>
  <si>
    <t>2017-2019</t>
  </si>
  <si>
    <t>2023-2024</t>
  </si>
  <si>
    <t>negative</t>
  </si>
  <si>
    <t xml:space="preserve"> neutral</t>
  </si>
  <si>
    <t>positive</t>
  </si>
  <si>
    <t>2023-2017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</si>
</sst>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O9" sqref="O9"/>
    </sheetView>
  </sheetViews>
  <sheetFormatPr defaultRowHeight="14.4" x14ac:dyDescent="0.3"/>
  <cols>
    <col min="1" max="1" width="22.33203125" bestFit="1" customWidth="1"/>
    <col min="2" max="3" width="7.109375" bestFit="1" customWidth="1"/>
    <col min="4" max="4" width="13.88671875" bestFit="1" customWidth="1"/>
    <col min="5" max="5" width="12.44140625" bestFit="1" customWidth="1"/>
    <col min="6" max="6" width="13.33203125" bestFit="1" customWidth="1"/>
    <col min="7" max="7" width="7.6640625" bestFit="1" customWidth="1"/>
    <col min="8" max="8" width="13.88671875" bestFit="1" customWidth="1"/>
    <col min="9" max="9" width="12.44140625" bestFit="1" customWidth="1"/>
    <col min="10" max="10" width="13.33203125" bestFit="1" customWidth="1"/>
    <col min="11" max="11" width="7.6640625" bestFit="1" customWidth="1"/>
    <col min="12" max="12" width="12.88671875" bestFit="1" customWidth="1"/>
    <col min="13" max="13" width="11.5546875" bestFit="1" customWidth="1"/>
    <col min="14" max="14" width="12.33203125" bestFit="1" customWidth="1"/>
    <col min="15" max="15" width="9.6640625" bestFit="1" customWidth="1"/>
    <col min="16" max="16" width="12.44140625" bestFit="1" customWidth="1"/>
    <col min="17" max="17" width="8" bestFit="1" customWidth="1"/>
    <col min="18" max="18" width="10" bestFit="1" customWidth="1"/>
    <col min="19" max="19" width="10.1093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>
        <v>2017</v>
      </c>
      <c r="H1" s="1" t="s">
        <v>6</v>
      </c>
      <c r="I1" s="1" t="s">
        <v>7</v>
      </c>
      <c r="J1" s="1" t="s">
        <v>8</v>
      </c>
      <c r="K1" s="3">
        <v>2023</v>
      </c>
      <c r="L1" s="1" t="s">
        <v>9</v>
      </c>
      <c r="M1" s="1" t="s">
        <v>10</v>
      </c>
      <c r="N1" s="1" t="s">
        <v>11</v>
      </c>
      <c r="O1" s="3" t="s">
        <v>44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 x14ac:dyDescent="0.3">
      <c r="A2" t="s">
        <v>16</v>
      </c>
      <c r="B2">
        <v>57457</v>
      </c>
      <c r="C2">
        <v>31741</v>
      </c>
      <c r="D2">
        <v>0.25390000000000001</v>
      </c>
      <c r="E2">
        <v>0.60460000000000003</v>
      </c>
      <c r="F2">
        <v>0.14149999999999999</v>
      </c>
      <c r="G2" s="4">
        <f>F2-D2</f>
        <v>-0.11240000000000003</v>
      </c>
      <c r="H2">
        <v>0.3458</v>
      </c>
      <c r="I2">
        <v>0.53120000000000001</v>
      </c>
      <c r="J2">
        <v>0.123</v>
      </c>
      <c r="K2" s="4">
        <f>J2-H2</f>
        <v>-0.2228</v>
      </c>
      <c r="L2">
        <v>9.1899999999999996E-2</v>
      </c>
      <c r="M2">
        <v>-7.3400000000000007E-2</v>
      </c>
      <c r="N2">
        <v>-1.8499999999999999E-2</v>
      </c>
      <c r="O2" s="4">
        <f>K2-G2</f>
        <v>-0.11039999999999997</v>
      </c>
      <c r="P2">
        <v>845.23410000000001</v>
      </c>
      <c r="Q2">
        <v>0</v>
      </c>
      <c r="R2">
        <v>9.7299999999999998E-2</v>
      </c>
      <c r="S2" t="b">
        <v>1</v>
      </c>
    </row>
    <row r="3" spans="1:19" x14ac:dyDescent="0.3">
      <c r="A3" t="s">
        <v>17</v>
      </c>
      <c r="B3">
        <v>17212</v>
      </c>
      <c r="C3">
        <v>5791</v>
      </c>
      <c r="D3">
        <v>0.17960000000000001</v>
      </c>
      <c r="E3">
        <v>0.65910000000000002</v>
      </c>
      <c r="F3">
        <v>0.1613</v>
      </c>
      <c r="G3" s="4">
        <f t="shared" ref="G3:G13" si="0">F3-D3</f>
        <v>-1.8300000000000011E-2</v>
      </c>
      <c r="H3">
        <v>0.22720000000000001</v>
      </c>
      <c r="I3">
        <v>0.58230000000000004</v>
      </c>
      <c r="J3">
        <v>0.1905</v>
      </c>
      <c r="K3" s="4">
        <f t="shared" ref="K3:K13" si="1">J3-H3</f>
        <v>-3.670000000000001E-2</v>
      </c>
      <c r="L3">
        <v>4.7699999999999999E-2</v>
      </c>
      <c r="M3">
        <v>-7.6799999999999993E-2</v>
      </c>
      <c r="N3">
        <v>2.9100000000000001E-2</v>
      </c>
      <c r="O3" s="4">
        <f>K3-G3</f>
        <v>-1.84E-2</v>
      </c>
      <c r="P3">
        <v>113.1223</v>
      </c>
      <c r="Q3">
        <v>0</v>
      </c>
      <c r="R3">
        <v>7.0099999999999996E-2</v>
      </c>
      <c r="S3" t="b">
        <v>1</v>
      </c>
    </row>
    <row r="4" spans="1:19" x14ac:dyDescent="0.3">
      <c r="A4" t="s">
        <v>18</v>
      </c>
      <c r="B4">
        <v>1655</v>
      </c>
      <c r="C4">
        <v>795</v>
      </c>
      <c r="D4">
        <v>0.14680000000000001</v>
      </c>
      <c r="E4">
        <v>0.71479999999999999</v>
      </c>
      <c r="F4">
        <v>0.1384</v>
      </c>
      <c r="G4" s="4">
        <f t="shared" si="0"/>
        <v>-8.4000000000000186E-3</v>
      </c>
      <c r="H4">
        <v>0.21890000000000001</v>
      </c>
      <c r="I4">
        <v>0.62639999999999996</v>
      </c>
      <c r="J4">
        <v>0.1547</v>
      </c>
      <c r="K4" s="4">
        <f t="shared" si="1"/>
        <v>-6.4200000000000007E-2</v>
      </c>
      <c r="L4">
        <v>7.1999999999999995E-2</v>
      </c>
      <c r="M4">
        <v>-8.8400000000000006E-2</v>
      </c>
      <c r="N4">
        <v>1.6299999999999999E-2</v>
      </c>
      <c r="O4" s="4">
        <f t="shared" ref="O4:O13" si="2">K4-G4</f>
        <v>-5.5799999999999988E-2</v>
      </c>
      <c r="P4">
        <v>23.488800000000001</v>
      </c>
      <c r="Q4">
        <v>0</v>
      </c>
      <c r="R4">
        <v>9.7900000000000001E-2</v>
      </c>
      <c r="S4" t="b">
        <v>1</v>
      </c>
    </row>
    <row r="5" spans="1:19" x14ac:dyDescent="0.3">
      <c r="A5" t="s">
        <v>19</v>
      </c>
      <c r="B5">
        <v>18759</v>
      </c>
      <c r="C5">
        <v>12648</v>
      </c>
      <c r="D5">
        <v>0.28160000000000002</v>
      </c>
      <c r="E5">
        <v>0.60140000000000005</v>
      </c>
      <c r="F5">
        <v>0.11700000000000001</v>
      </c>
      <c r="G5" s="4">
        <f t="shared" si="0"/>
        <v>-0.16460000000000002</v>
      </c>
      <c r="H5">
        <v>0.3528</v>
      </c>
      <c r="I5">
        <v>0.55800000000000005</v>
      </c>
      <c r="J5">
        <v>8.9300000000000004E-2</v>
      </c>
      <c r="K5" s="4">
        <f t="shared" si="1"/>
        <v>-0.26350000000000001</v>
      </c>
      <c r="L5">
        <v>7.1199999999999999E-2</v>
      </c>
      <c r="M5">
        <v>-4.3400000000000001E-2</v>
      </c>
      <c r="N5">
        <v>-2.7699999999999999E-2</v>
      </c>
      <c r="O5" s="4">
        <f t="shared" si="2"/>
        <v>-9.8899999999999988E-2</v>
      </c>
      <c r="P5">
        <v>202.62039999999999</v>
      </c>
      <c r="Q5">
        <v>0</v>
      </c>
      <c r="R5">
        <v>8.0299999999999996E-2</v>
      </c>
      <c r="S5" t="b">
        <v>1</v>
      </c>
    </row>
    <row r="6" spans="1:19" x14ac:dyDescent="0.3">
      <c r="A6" t="s">
        <v>20</v>
      </c>
      <c r="B6">
        <v>5941</v>
      </c>
      <c r="C6">
        <v>3433</v>
      </c>
      <c r="D6">
        <v>0.39610000000000001</v>
      </c>
      <c r="E6">
        <v>0.51349999999999996</v>
      </c>
      <c r="F6">
        <v>9.0399999999999994E-2</v>
      </c>
      <c r="G6" s="4">
        <f t="shared" si="0"/>
        <v>-0.30570000000000003</v>
      </c>
      <c r="H6">
        <v>0.49690000000000001</v>
      </c>
      <c r="I6">
        <v>0.43049999999999999</v>
      </c>
      <c r="J6">
        <v>7.2499999999999995E-2</v>
      </c>
      <c r="K6" s="4">
        <f t="shared" si="1"/>
        <v>-0.4244</v>
      </c>
      <c r="L6">
        <v>0.1009</v>
      </c>
      <c r="M6">
        <v>-8.3000000000000004E-2</v>
      </c>
      <c r="N6">
        <v>-1.7899999999999999E-2</v>
      </c>
      <c r="O6" s="4">
        <f t="shared" si="2"/>
        <v>-0.11869999999999997</v>
      </c>
      <c r="P6">
        <v>90.450800000000001</v>
      </c>
      <c r="Q6">
        <v>0</v>
      </c>
      <c r="R6">
        <v>9.8199999999999996E-2</v>
      </c>
      <c r="S6" t="b">
        <v>1</v>
      </c>
    </row>
    <row r="7" spans="1:19" x14ac:dyDescent="0.3">
      <c r="A7" t="s">
        <v>21</v>
      </c>
      <c r="B7">
        <v>4446</v>
      </c>
      <c r="C7">
        <v>3027</v>
      </c>
      <c r="D7">
        <v>0.30680000000000002</v>
      </c>
      <c r="E7">
        <v>0.55330000000000001</v>
      </c>
      <c r="F7">
        <v>0.1399</v>
      </c>
      <c r="G7" s="4">
        <f t="shared" si="0"/>
        <v>-0.16690000000000002</v>
      </c>
      <c r="H7">
        <v>0.38450000000000001</v>
      </c>
      <c r="I7">
        <v>0.47899999999999998</v>
      </c>
      <c r="J7">
        <v>0.13639999999999999</v>
      </c>
      <c r="K7" s="4">
        <f t="shared" si="1"/>
        <v>-0.24810000000000001</v>
      </c>
      <c r="L7">
        <v>7.7700000000000005E-2</v>
      </c>
      <c r="M7">
        <v>-7.4300000000000005E-2</v>
      </c>
      <c r="N7">
        <v>-3.5000000000000001E-3</v>
      </c>
      <c r="O7" s="4">
        <f t="shared" si="2"/>
        <v>-8.1199999999999994E-2</v>
      </c>
      <c r="P7">
        <v>51.327599999999997</v>
      </c>
      <c r="Q7">
        <v>0</v>
      </c>
      <c r="R7">
        <v>8.2900000000000001E-2</v>
      </c>
      <c r="S7" t="b">
        <v>1</v>
      </c>
    </row>
    <row r="8" spans="1:19" x14ac:dyDescent="0.3">
      <c r="A8" t="s">
        <v>22</v>
      </c>
      <c r="B8">
        <v>1099</v>
      </c>
      <c r="C8">
        <v>1318</v>
      </c>
      <c r="D8">
        <v>0.35399999999999998</v>
      </c>
      <c r="E8">
        <v>0.55600000000000005</v>
      </c>
      <c r="F8">
        <v>9.01E-2</v>
      </c>
      <c r="G8" s="4">
        <f t="shared" si="0"/>
        <v>-0.26389999999999997</v>
      </c>
      <c r="H8">
        <v>0.46210000000000001</v>
      </c>
      <c r="I8">
        <v>0.46360000000000001</v>
      </c>
      <c r="J8">
        <v>7.4399999999999994E-2</v>
      </c>
      <c r="K8" s="4">
        <f t="shared" si="1"/>
        <v>-0.38770000000000004</v>
      </c>
      <c r="L8">
        <v>0.1081</v>
      </c>
      <c r="M8">
        <v>-9.2399999999999996E-2</v>
      </c>
      <c r="N8">
        <v>-1.5699999999999999E-2</v>
      </c>
      <c r="O8" s="4">
        <f t="shared" si="2"/>
        <v>-0.12380000000000008</v>
      </c>
      <c r="P8">
        <v>28.896100000000001</v>
      </c>
      <c r="Q8">
        <v>0</v>
      </c>
      <c r="R8">
        <v>0.10929999999999999</v>
      </c>
      <c r="S8" t="b">
        <v>1</v>
      </c>
    </row>
    <row r="9" spans="1:19" x14ac:dyDescent="0.3">
      <c r="A9" t="s">
        <v>23</v>
      </c>
      <c r="B9">
        <v>3417</v>
      </c>
      <c r="C9">
        <v>1108</v>
      </c>
      <c r="D9">
        <v>0.1361</v>
      </c>
      <c r="E9">
        <v>0.58789999999999998</v>
      </c>
      <c r="F9">
        <v>0.27600000000000002</v>
      </c>
      <c r="G9" s="4">
        <f t="shared" si="0"/>
        <v>0.13990000000000002</v>
      </c>
      <c r="H9">
        <v>0.222</v>
      </c>
      <c r="I9">
        <v>0.50629999999999997</v>
      </c>
      <c r="J9">
        <v>0.2717</v>
      </c>
      <c r="K9" s="4">
        <f t="shared" si="1"/>
        <v>4.9699999999999994E-2</v>
      </c>
      <c r="L9">
        <v>8.5900000000000004E-2</v>
      </c>
      <c r="M9">
        <v>-8.1600000000000006E-2</v>
      </c>
      <c r="N9">
        <v>-4.3E-3</v>
      </c>
      <c r="O9" s="4">
        <f t="shared" si="2"/>
        <v>-9.020000000000003E-2</v>
      </c>
      <c r="P9">
        <v>49.197699999999998</v>
      </c>
      <c r="Q9">
        <v>0</v>
      </c>
      <c r="R9">
        <v>0.1043</v>
      </c>
      <c r="S9" t="b">
        <v>1</v>
      </c>
    </row>
    <row r="10" spans="1:19" x14ac:dyDescent="0.3">
      <c r="A10" t="s">
        <v>24</v>
      </c>
      <c r="B10">
        <v>874</v>
      </c>
      <c r="C10">
        <v>684</v>
      </c>
      <c r="D10">
        <v>0.37069999999999997</v>
      </c>
      <c r="E10">
        <v>0.53779999999999994</v>
      </c>
      <c r="F10">
        <v>9.1499999999999998E-2</v>
      </c>
      <c r="G10" s="4">
        <f t="shared" si="0"/>
        <v>-0.2792</v>
      </c>
      <c r="H10">
        <v>0.45610000000000001</v>
      </c>
      <c r="I10">
        <v>0.45610000000000001</v>
      </c>
      <c r="J10">
        <v>8.77E-2</v>
      </c>
      <c r="K10" s="4">
        <f t="shared" si="1"/>
        <v>-0.36840000000000001</v>
      </c>
      <c r="L10">
        <v>8.5400000000000004E-2</v>
      </c>
      <c r="M10">
        <v>-8.1600000000000006E-2</v>
      </c>
      <c r="N10">
        <v>-3.8E-3</v>
      </c>
      <c r="O10" s="4">
        <f t="shared" si="2"/>
        <v>-8.9200000000000002E-2</v>
      </c>
      <c r="P10">
        <v>12.014799999999999</v>
      </c>
      <c r="Q10">
        <v>2.5000000000000001E-3</v>
      </c>
      <c r="R10">
        <v>8.7800000000000003E-2</v>
      </c>
      <c r="S10" t="b">
        <v>1</v>
      </c>
    </row>
    <row r="11" spans="1:19" x14ac:dyDescent="0.3">
      <c r="A11" t="s">
        <v>25</v>
      </c>
      <c r="B11">
        <v>540</v>
      </c>
      <c r="C11">
        <v>884</v>
      </c>
      <c r="D11">
        <v>0.40189999999999998</v>
      </c>
      <c r="E11">
        <v>0.55000000000000004</v>
      </c>
      <c r="F11">
        <v>4.8099999999999997E-2</v>
      </c>
      <c r="G11" s="4">
        <f t="shared" si="0"/>
        <v>-0.3538</v>
      </c>
      <c r="H11">
        <v>0.46489999999999998</v>
      </c>
      <c r="I11">
        <v>0.48299999999999998</v>
      </c>
      <c r="J11">
        <v>5.1999999999999998E-2</v>
      </c>
      <c r="K11" s="4">
        <f t="shared" si="1"/>
        <v>-0.41289999999999999</v>
      </c>
      <c r="L11">
        <v>6.3100000000000003E-2</v>
      </c>
      <c r="M11">
        <v>-6.7000000000000004E-2</v>
      </c>
      <c r="N11">
        <v>3.8999999999999998E-3</v>
      </c>
      <c r="O11" s="4">
        <f t="shared" si="2"/>
        <v>-5.9099999999999986E-2</v>
      </c>
      <c r="P11">
        <v>6.0818000000000003</v>
      </c>
      <c r="Q11">
        <v>4.7800000000000002E-2</v>
      </c>
      <c r="R11">
        <v>6.54E-2</v>
      </c>
      <c r="S11" t="b">
        <v>1</v>
      </c>
    </row>
    <row r="12" spans="1:19" x14ac:dyDescent="0.3">
      <c r="A12" t="s">
        <v>26</v>
      </c>
      <c r="B12">
        <v>1962</v>
      </c>
      <c r="C12">
        <v>981</v>
      </c>
      <c r="D12">
        <v>0.2059</v>
      </c>
      <c r="E12">
        <v>0.67330000000000001</v>
      </c>
      <c r="F12">
        <v>0.1208</v>
      </c>
      <c r="G12" s="4">
        <f t="shared" si="0"/>
        <v>-8.5099999999999995E-2</v>
      </c>
      <c r="H12">
        <v>0.23849999999999999</v>
      </c>
      <c r="I12">
        <v>0.64219999999999999</v>
      </c>
      <c r="J12">
        <v>0.1193</v>
      </c>
      <c r="K12" s="4">
        <f t="shared" si="1"/>
        <v>-0.11919999999999999</v>
      </c>
      <c r="L12">
        <v>3.2599999999999997E-2</v>
      </c>
      <c r="M12">
        <v>-3.1099999999999999E-2</v>
      </c>
      <c r="N12">
        <v>-1.5E-3</v>
      </c>
      <c r="O12" s="4">
        <f t="shared" si="2"/>
        <v>-3.4099999999999991E-2</v>
      </c>
      <c r="P12">
        <v>4.1764000000000001</v>
      </c>
      <c r="Q12">
        <v>0.1239</v>
      </c>
      <c r="R12">
        <v>3.7699999999999997E-2</v>
      </c>
      <c r="S12" t="b">
        <v>0</v>
      </c>
    </row>
    <row r="13" spans="1:19" x14ac:dyDescent="0.3">
      <c r="A13" t="s">
        <v>27</v>
      </c>
      <c r="B13">
        <v>1552</v>
      </c>
      <c r="C13">
        <v>1072</v>
      </c>
      <c r="D13">
        <v>0.29249999999999998</v>
      </c>
      <c r="E13">
        <v>0.45939999999999998</v>
      </c>
      <c r="F13">
        <v>0.24809999999999999</v>
      </c>
      <c r="G13" s="4">
        <f t="shared" si="0"/>
        <v>-4.4399999999999995E-2</v>
      </c>
      <c r="H13">
        <v>0.31900000000000001</v>
      </c>
      <c r="I13">
        <v>0.43469999999999998</v>
      </c>
      <c r="J13">
        <v>0.24629999999999999</v>
      </c>
      <c r="K13" s="4">
        <f t="shared" si="1"/>
        <v>-7.2700000000000015E-2</v>
      </c>
      <c r="L13">
        <v>2.6499999999999999E-2</v>
      </c>
      <c r="M13">
        <v>-2.47E-2</v>
      </c>
      <c r="N13">
        <v>-1.8E-3</v>
      </c>
      <c r="O13" s="4">
        <f t="shared" si="2"/>
        <v>-2.830000000000002E-2</v>
      </c>
      <c r="P13">
        <v>2.3378999999999999</v>
      </c>
      <c r="Q13">
        <v>0.31069999999999998</v>
      </c>
      <c r="R13">
        <v>2.98E-2</v>
      </c>
      <c r="S13" t="b">
        <v>0</v>
      </c>
    </row>
    <row r="15" spans="1:19" x14ac:dyDescent="0.3">
      <c r="A15" s="1"/>
    </row>
    <row r="24" spans="10:10" x14ac:dyDescent="0.3">
      <c r="J24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E1" sqref="E1:E1048576"/>
    </sheetView>
  </sheetViews>
  <sheetFormatPr defaultRowHeight="14.4" x14ac:dyDescent="0.3"/>
  <cols>
    <col min="1" max="1" width="23" bestFit="1" customWidth="1"/>
    <col min="2" max="2" width="19" bestFit="1" customWidth="1"/>
    <col min="3" max="3" width="23.44140625" bestFit="1" customWidth="1"/>
    <col min="4" max="4" width="15.6640625" bestFit="1" customWidth="1"/>
    <col min="5" max="5" width="18.6640625" bestFit="1" customWidth="1"/>
    <col min="6" max="6" width="19.33203125" bestFit="1" customWidth="1"/>
  </cols>
  <sheetData>
    <row r="1" spans="1:6" x14ac:dyDescent="0.3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3">
      <c r="A2">
        <v>11</v>
      </c>
      <c r="B2">
        <v>10</v>
      </c>
      <c r="C2" t="s">
        <v>16</v>
      </c>
      <c r="D2">
        <v>0</v>
      </c>
      <c r="E2">
        <v>0.10929999999999999</v>
      </c>
      <c r="F2">
        <v>8.0083333333333326E-2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I8" sqref="I8"/>
    </sheetView>
  </sheetViews>
  <sheetFormatPr defaultRowHeight="14.4" x14ac:dyDescent="0.3"/>
  <cols>
    <col min="1" max="1" width="9.6640625" bestFit="1" customWidth="1"/>
    <col min="2" max="2" width="11.109375" bestFit="1" customWidth="1"/>
    <col min="3" max="3" width="14.88671875" bestFit="1" customWidth="1"/>
    <col min="4" max="4" width="13.5546875" customWidth="1"/>
    <col min="5" max="5" width="14" bestFit="1" customWidth="1"/>
    <col min="6" max="8" width="12" bestFit="1" customWidth="1"/>
  </cols>
  <sheetData>
    <row r="1" spans="1:8" x14ac:dyDescent="0.3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2" t="s">
        <v>41</v>
      </c>
      <c r="G1" s="2" t="s">
        <v>42</v>
      </c>
      <c r="H1" s="2" t="s">
        <v>43</v>
      </c>
    </row>
    <row r="2" spans="1:8" x14ac:dyDescent="0.3">
      <c r="A2" t="s">
        <v>39</v>
      </c>
      <c r="B2">
        <v>57457</v>
      </c>
      <c r="C2">
        <v>14587</v>
      </c>
      <c r="D2">
        <v>34740</v>
      </c>
      <c r="E2">
        <v>8130</v>
      </c>
      <c r="F2">
        <f>(C2/B2)*100</f>
        <v>25.387681222479419</v>
      </c>
      <c r="G2">
        <f>(D2/B2)*100</f>
        <v>60.462606819012478</v>
      </c>
      <c r="H2">
        <f>(E2/B2)*100</f>
        <v>14.149711958508101</v>
      </c>
    </row>
    <row r="3" spans="1:8" x14ac:dyDescent="0.3">
      <c r="A3" t="s">
        <v>40</v>
      </c>
      <c r="B3">
        <v>31741</v>
      </c>
      <c r="C3">
        <v>10976</v>
      </c>
      <c r="D3">
        <v>16862</v>
      </c>
      <c r="E3">
        <v>3903</v>
      </c>
      <c r="F3">
        <f>(C3/B3)*100</f>
        <v>34.579880911124413</v>
      </c>
      <c r="G3">
        <f>(D3/B3)*100</f>
        <v>53.123720109637375</v>
      </c>
      <c r="H3">
        <f>(E3/B3)*100</f>
        <v>12.296398979238209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Stance_Analysis</vt:lpstr>
      <vt:lpstr>Summary</vt:lpstr>
      <vt:lpstr>Data_Overview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 cochrane</cp:lastModifiedBy>
  <dcterms:created xsi:type="dcterms:W3CDTF">2025-07-18T20:00:12Z</dcterms:created>
  <dcterms:modified xsi:type="dcterms:W3CDTF">2025-07-30T15:58:10Z</dcterms:modified>
</cp:coreProperties>
</file>