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C6DFC149-A951-4353-B651-7ADDD9C9DC3B}" xr6:coauthVersionLast="47" xr6:coauthVersionMax="47" xr10:uidLastSave="{00000000-0000-0000-0000-000000000000}"/>
  <bookViews>
    <workbookView xWindow="680" yWindow="2370" windowWidth="9260" windowHeight="7360" firstSheet="9" activeTab="11" xr2:uid="{00000000-000D-0000-FFFF-FFFF00000000}"/>
  </bookViews>
  <sheets>
    <sheet name="Premium_convergence" sheetId="1" r:id="rId1"/>
    <sheet name="System_metrics" sheetId="2" r:id="rId2"/>
    <sheet name="RTmargins" sheetId="3" r:id="rId3"/>
    <sheet name="RTpayoffs" sheetId="4" r:id="rId4"/>
    <sheet name="Grossmargins" sheetId="5" r:id="rId5"/>
    <sheet name="FO_supply_AWARDS" sheetId="6" r:id="rId6"/>
    <sheet name="FO_demand_AWARDS" sheetId="7" r:id="rId7"/>
    <sheet name="DA_energy" sheetId="8" r:id="rId8"/>
    <sheet name="Totalmargins" sheetId="9" r:id="rId9"/>
    <sheet name="Prices" sheetId="10" r:id="rId10"/>
    <sheet name="input_DA" sheetId="11" r:id="rId11"/>
    <sheet name="input_R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4" i="12"/>
  <c r="G5" i="12"/>
  <c r="G6" i="12"/>
  <c r="G7" i="12"/>
  <c r="G8" i="12"/>
  <c r="G4" i="12"/>
  <c r="E3" i="7"/>
  <c r="E4" i="7"/>
  <c r="E5" i="7"/>
  <c r="E2" i="7"/>
  <c r="D3" i="7"/>
  <c r="D4" i="7"/>
  <c r="D5" i="7"/>
  <c r="D2" i="7"/>
</calcChain>
</file>

<file path=xl/sharedStrings.xml><?xml version="1.0" encoding="utf-8"?>
<sst xmlns="http://schemas.openxmlformats.org/spreadsheetml/2006/main" count="104" uniqueCount="85">
  <si>
    <t>UP</t>
  </si>
  <si>
    <t>DN</t>
  </si>
  <si>
    <t>Generator</t>
  </si>
  <si>
    <t>DA</t>
  </si>
  <si>
    <t>cost</t>
  </si>
  <si>
    <t>price</t>
  </si>
  <si>
    <t>unmet_demand</t>
  </si>
  <si>
    <t>curtail cost</t>
  </si>
  <si>
    <t>UP1</t>
  </si>
  <si>
    <t>UP2</t>
  </si>
  <si>
    <t>DN2</t>
  </si>
  <si>
    <t>UP3</t>
  </si>
  <si>
    <t>DN3</t>
  </si>
  <si>
    <t>UP4</t>
  </si>
  <si>
    <t>DN4</t>
  </si>
  <si>
    <t>DN5</t>
  </si>
  <si>
    <t>en</t>
  </si>
  <si>
    <t>up1</t>
  </si>
  <si>
    <t>down1</t>
  </si>
  <si>
    <t>up2</t>
  </si>
  <si>
    <t>down2</t>
  </si>
  <si>
    <t>up3</t>
  </si>
  <si>
    <t>down3</t>
  </si>
  <si>
    <t>up4</t>
  </si>
  <si>
    <t>down4</t>
  </si>
  <si>
    <t>hsu</t>
  </si>
  <si>
    <t>hsd</t>
  </si>
  <si>
    <t>R</t>
  </si>
  <si>
    <t>G</t>
  </si>
  <si>
    <t>(1, 1)</t>
  </si>
  <si>
    <t>(1, 2)</t>
  </si>
  <si>
    <t>(1, 3)</t>
  </si>
  <si>
    <t>(1, 4)</t>
  </si>
  <si>
    <t>(1, 5)</t>
  </si>
  <si>
    <t>(2, 1)</t>
  </si>
  <si>
    <t>(2, 2)</t>
  </si>
  <si>
    <t>(2, 3)</t>
  </si>
  <si>
    <t>(2, 4)</t>
  </si>
  <si>
    <t>(2, 5)</t>
  </si>
  <si>
    <t>(3, 1)</t>
  </si>
  <si>
    <t>(3, 2)</t>
  </si>
  <si>
    <t>(3, 3)</t>
  </si>
  <si>
    <t>(3, 4)</t>
  </si>
  <si>
    <t>(3, 5)</t>
  </si>
  <si>
    <t>(4, 1)</t>
  </si>
  <si>
    <t>(4, 2)</t>
  </si>
  <si>
    <t>(4, 3)</t>
  </si>
  <si>
    <t>(4, 4)</t>
  </si>
  <si>
    <t>(4, 5)</t>
  </si>
  <si>
    <t>hdu</t>
  </si>
  <si>
    <t>hdd</t>
  </si>
  <si>
    <t>up</t>
  </si>
  <si>
    <t>down</t>
  </si>
  <si>
    <t>CAP</t>
  </si>
  <si>
    <t>D1</t>
  </si>
  <si>
    <t>D2</t>
  </si>
  <si>
    <t>DEMAND</t>
  </si>
  <si>
    <t>PEN</t>
  </si>
  <si>
    <t>PENDN</t>
  </si>
  <si>
    <t>RE</t>
  </si>
  <si>
    <t>RR</t>
  </si>
  <si>
    <t>TEST</t>
  </si>
  <si>
    <t>VC</t>
  </si>
  <si>
    <t>probTD</t>
  </si>
  <si>
    <t>probTU</t>
  </si>
  <si>
    <t>smallM</t>
  </si>
  <si>
    <t>{1: 50, 2: 10, 3: 10, 4: 10, 5: 10}</t>
  </si>
  <si>
    <t>{None: 5}</t>
  </si>
  <si>
    <t>{None: 550.0}</t>
  </si>
  <si>
    <t>{None: 200}</t>
  </si>
  <si>
    <t>{None: 2000}</t>
  </si>
  <si>
    <t>{None: 0}</t>
  </si>
  <si>
    <t>{1: 131, 2: 141, 3: 155, 4: 165, 5: 172}</t>
  </si>
  <si>
    <t>{1: 6, 2: 8, 3: 10, 4: 10, 5: 10}</t>
  </si>
  <si>
    <t>{1: 45, 2: 0, 3: 0, 4: 0, 5: 0}</t>
  </si>
  <si>
    <t>{1: 20, 2: 35, 3: 50, 4: 60, 5: 70}</t>
  </si>
  <si>
    <t>{1: 0.8, 2: 0.6, 3: 0.4, 4: 0.2}</t>
  </si>
  <si>
    <t>{1: 0.2, 2: 0.4, 3: 0.6, 4: 0.8}</t>
  </si>
  <si>
    <t>{None: 0.01}</t>
  </si>
  <si>
    <t>REDA</t>
  </si>
  <si>
    <t>prob</t>
  </si>
  <si>
    <t>xDA</t>
  </si>
  <si>
    <t>{None: 153.99999638522544}</t>
  </si>
  <si>
    <t>{1: 0.2, 2: 0.2, 3: 0.2, 4: 0.2, 5: 0.2}</t>
  </si>
  <si>
    <t>1    4.400000e+01
2    2.000001e+00
3    2.462298e-06
4    1.400482e-08
5    7.552697e-09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</si>
</sst>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2</v>
      </c>
      <c r="B2">
        <v>0</v>
      </c>
      <c r="C2">
        <v>0</v>
      </c>
    </row>
    <row r="3" spans="1:3" x14ac:dyDescent="0.35">
      <c r="A3" s="1">
        <v>3</v>
      </c>
      <c r="B3">
        <v>0</v>
      </c>
      <c r="C3">
        <v>-0.04</v>
      </c>
    </row>
    <row r="4" spans="1:3" x14ac:dyDescent="0.35">
      <c r="A4" s="1">
        <v>4</v>
      </c>
      <c r="B4">
        <v>0</v>
      </c>
      <c r="C4">
        <v>0</v>
      </c>
    </row>
    <row r="5" spans="1:3" x14ac:dyDescent="0.35">
      <c r="A5" s="1">
        <v>5</v>
      </c>
      <c r="B5">
        <v>0</v>
      </c>
      <c r="C5">
        <v>0</v>
      </c>
    </row>
    <row r="6" spans="1:3" x14ac:dyDescent="0.35">
      <c r="A6" s="1">
        <v>6</v>
      </c>
      <c r="B6">
        <v>0</v>
      </c>
      <c r="C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51</v>
      </c>
      <c r="C1" s="1" t="s">
        <v>52</v>
      </c>
    </row>
    <row r="2" spans="1:3" x14ac:dyDescent="0.35">
      <c r="A2" s="1">
        <v>0</v>
      </c>
      <c r="B2">
        <v>10</v>
      </c>
      <c r="C2">
        <v>-11.02</v>
      </c>
    </row>
    <row r="3" spans="1:3" x14ac:dyDescent="0.35">
      <c r="A3" s="1">
        <v>1</v>
      </c>
      <c r="B3">
        <v>17</v>
      </c>
      <c r="C3">
        <v>-4.0199999999999996</v>
      </c>
    </row>
    <row r="4" spans="1:3" x14ac:dyDescent="0.35">
      <c r="A4" s="1">
        <v>2</v>
      </c>
      <c r="B4">
        <v>21</v>
      </c>
      <c r="C4">
        <v>0</v>
      </c>
    </row>
    <row r="5" spans="1:3" x14ac:dyDescent="0.35">
      <c r="A5" s="1">
        <v>3</v>
      </c>
      <c r="B5">
        <v>22.33</v>
      </c>
      <c r="C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53</v>
      </c>
      <c r="B2" t="s">
        <v>66</v>
      </c>
    </row>
    <row r="3" spans="1:2" x14ac:dyDescent="0.35">
      <c r="A3" s="1" t="s">
        <v>54</v>
      </c>
      <c r="B3" t="s">
        <v>67</v>
      </c>
    </row>
    <row r="4" spans="1:2" x14ac:dyDescent="0.35">
      <c r="A4" s="1" t="s">
        <v>55</v>
      </c>
      <c r="B4" t="s">
        <v>68</v>
      </c>
    </row>
    <row r="5" spans="1:2" x14ac:dyDescent="0.35">
      <c r="A5" s="1" t="s">
        <v>56</v>
      </c>
      <c r="B5" t="s">
        <v>69</v>
      </c>
    </row>
    <row r="6" spans="1:2" x14ac:dyDescent="0.35">
      <c r="A6" s="1" t="s">
        <v>57</v>
      </c>
      <c r="B6" t="s">
        <v>70</v>
      </c>
    </row>
    <row r="7" spans="1:2" x14ac:dyDescent="0.35">
      <c r="A7" s="1" t="s">
        <v>58</v>
      </c>
      <c r="B7" t="s">
        <v>71</v>
      </c>
    </row>
    <row r="8" spans="1:2" x14ac:dyDescent="0.35">
      <c r="A8" s="1" t="s">
        <v>59</v>
      </c>
      <c r="B8" t="s">
        <v>72</v>
      </c>
    </row>
    <row r="9" spans="1:2" x14ac:dyDescent="0.35">
      <c r="A9" s="1" t="s">
        <v>60</v>
      </c>
      <c r="B9" t="s">
        <v>73</v>
      </c>
    </row>
    <row r="10" spans="1:2" x14ac:dyDescent="0.35">
      <c r="A10" s="1" t="s">
        <v>61</v>
      </c>
      <c r="B10" t="s">
        <v>74</v>
      </c>
    </row>
    <row r="11" spans="1:2" x14ac:dyDescent="0.35">
      <c r="A11" s="1" t="s">
        <v>62</v>
      </c>
      <c r="B11" t="s">
        <v>75</v>
      </c>
    </row>
    <row r="12" spans="1:2" x14ac:dyDescent="0.35">
      <c r="A12" s="1" t="s">
        <v>63</v>
      </c>
      <c r="B12" t="s">
        <v>76</v>
      </c>
    </row>
    <row r="13" spans="1:2" x14ac:dyDescent="0.35">
      <c r="A13" s="1" t="s">
        <v>64</v>
      </c>
      <c r="B13" t="s">
        <v>77</v>
      </c>
    </row>
    <row r="14" spans="1:2" x14ac:dyDescent="0.35">
      <c r="A14" s="1" t="s">
        <v>65</v>
      </c>
      <c r="B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tabSelected="1" workbookViewId="0">
      <selection activeCell="H4" sqref="H4:H8"/>
    </sheetView>
  </sheetViews>
  <sheetFormatPr defaultRowHeight="14.5" x14ac:dyDescent="0.35"/>
  <sheetData>
    <row r="1" spans="1:8" x14ac:dyDescent="0.35">
      <c r="B1" s="1"/>
    </row>
    <row r="2" spans="1:8" x14ac:dyDescent="0.35">
      <c r="A2" s="1" t="s">
        <v>53</v>
      </c>
      <c r="B2" t="s">
        <v>66</v>
      </c>
    </row>
    <row r="3" spans="1:8" x14ac:dyDescent="0.35">
      <c r="A3" s="1" t="s">
        <v>54</v>
      </c>
      <c r="B3" t="s">
        <v>67</v>
      </c>
    </row>
    <row r="4" spans="1:8" x14ac:dyDescent="0.35">
      <c r="A4" s="1" t="s">
        <v>55</v>
      </c>
      <c r="B4" t="s">
        <v>68</v>
      </c>
      <c r="F4">
        <v>131</v>
      </c>
      <c r="G4">
        <f>MAX(0,154-F4)</f>
        <v>23</v>
      </c>
      <c r="H4">
        <f>MAX(0,F4-154)</f>
        <v>0</v>
      </c>
    </row>
    <row r="5" spans="1:8" x14ac:dyDescent="0.35">
      <c r="A5" s="1" t="s">
        <v>56</v>
      </c>
      <c r="B5" t="s">
        <v>69</v>
      </c>
      <c r="F5">
        <v>141</v>
      </c>
      <c r="G5">
        <f t="shared" ref="G5:G8" si="0">MAX(0,154-F5)</f>
        <v>13</v>
      </c>
      <c r="H5">
        <f t="shared" ref="H5:H8" si="1">MAX(0,F5-154)</f>
        <v>0</v>
      </c>
    </row>
    <row r="6" spans="1:8" x14ac:dyDescent="0.35">
      <c r="A6" s="1" t="s">
        <v>57</v>
      </c>
      <c r="B6" t="s">
        <v>70</v>
      </c>
      <c r="F6">
        <v>155</v>
      </c>
      <c r="G6">
        <f t="shared" si="0"/>
        <v>0</v>
      </c>
      <c r="H6">
        <f t="shared" si="1"/>
        <v>1</v>
      </c>
    </row>
    <row r="7" spans="1:8" x14ac:dyDescent="0.35">
      <c r="A7" s="1" t="s">
        <v>58</v>
      </c>
      <c r="B7" t="s">
        <v>71</v>
      </c>
      <c r="F7">
        <v>165</v>
      </c>
      <c r="G7">
        <f t="shared" si="0"/>
        <v>0</v>
      </c>
      <c r="H7">
        <f t="shared" si="1"/>
        <v>11</v>
      </c>
    </row>
    <row r="8" spans="1:8" x14ac:dyDescent="0.35">
      <c r="A8" s="1" t="s">
        <v>59</v>
      </c>
      <c r="B8" t="s">
        <v>72</v>
      </c>
      <c r="F8">
        <v>172</v>
      </c>
      <c r="G8">
        <f t="shared" si="0"/>
        <v>0</v>
      </c>
      <c r="H8">
        <f t="shared" si="1"/>
        <v>18</v>
      </c>
    </row>
    <row r="9" spans="1:8" x14ac:dyDescent="0.35">
      <c r="A9" s="1" t="s">
        <v>79</v>
      </c>
      <c r="B9" t="s">
        <v>82</v>
      </c>
    </row>
    <row r="10" spans="1:8" x14ac:dyDescent="0.35">
      <c r="A10" s="1" t="s">
        <v>60</v>
      </c>
      <c r="B10" t="s">
        <v>73</v>
      </c>
    </row>
    <row r="11" spans="1:8" x14ac:dyDescent="0.35">
      <c r="A11" s="1" t="s">
        <v>62</v>
      </c>
      <c r="B11" t="s">
        <v>75</v>
      </c>
    </row>
    <row r="12" spans="1:8" x14ac:dyDescent="0.35">
      <c r="A12" s="1" t="s">
        <v>80</v>
      </c>
      <c r="B12" t="s">
        <v>83</v>
      </c>
    </row>
    <row r="13" spans="1:8" x14ac:dyDescent="0.35">
      <c r="A13" s="1" t="s">
        <v>81</v>
      </c>
      <c r="B1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sheetData>
    <row r="1" spans="1:7" x14ac:dyDescent="0.3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4</v>
      </c>
      <c r="B2">
        <v>950</v>
      </c>
      <c r="C2">
        <v>169.59</v>
      </c>
      <c r="D2">
        <v>72.81</v>
      </c>
      <c r="E2">
        <v>-10.050000000000001</v>
      </c>
      <c r="F2">
        <v>-38</v>
      </c>
      <c r="G2">
        <v>-38</v>
      </c>
    </row>
    <row r="3" spans="1:7" x14ac:dyDescent="0.35">
      <c r="A3" s="1" t="s">
        <v>5</v>
      </c>
      <c r="B3">
        <v>21.01</v>
      </c>
      <c r="C3">
        <v>10</v>
      </c>
      <c r="D3">
        <v>7</v>
      </c>
      <c r="E3">
        <v>4</v>
      </c>
      <c r="F3">
        <v>0</v>
      </c>
      <c r="G3">
        <v>0</v>
      </c>
    </row>
    <row r="4" spans="1:7" x14ac:dyDescent="0.35">
      <c r="A4" s="1" t="s">
        <v>6</v>
      </c>
      <c r="C4">
        <v>0.23</v>
      </c>
      <c r="D4">
        <v>0.11</v>
      </c>
      <c r="E4">
        <v>0.03</v>
      </c>
      <c r="F4">
        <v>0</v>
      </c>
      <c r="G4">
        <v>0</v>
      </c>
    </row>
    <row r="5" spans="1:7" x14ac:dyDescent="0.35">
      <c r="A5" s="1" t="s">
        <v>7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36</v>
      </c>
      <c r="C2">
        <v>18</v>
      </c>
      <c r="D2">
        <v>0</v>
      </c>
      <c r="E2">
        <v>24</v>
      </c>
      <c r="F2">
        <v>24</v>
      </c>
    </row>
    <row r="3" spans="1:6" x14ac:dyDescent="0.35">
      <c r="A3" s="1">
        <v>2</v>
      </c>
      <c r="B3">
        <v>24</v>
      </c>
      <c r="C3">
        <v>0</v>
      </c>
      <c r="D3">
        <v>6</v>
      </c>
      <c r="E3">
        <v>14</v>
      </c>
      <c r="F3">
        <v>14</v>
      </c>
    </row>
    <row r="4" spans="1:6" x14ac:dyDescent="0.3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35">
      <c r="A2" s="1">
        <v>1</v>
      </c>
      <c r="B2">
        <v>-36</v>
      </c>
      <c r="C2">
        <v>-18</v>
      </c>
      <c r="D2">
        <v>0</v>
      </c>
      <c r="E2">
        <v>0</v>
      </c>
      <c r="F2">
        <v>0</v>
      </c>
      <c r="G2">
        <v>0</v>
      </c>
      <c r="H2">
        <v>-24</v>
      </c>
      <c r="I2">
        <v>-24</v>
      </c>
    </row>
    <row r="3" spans="1:9" x14ac:dyDescent="0.35">
      <c r="A3" s="1">
        <v>2</v>
      </c>
      <c r="B3">
        <v>-24</v>
      </c>
      <c r="C3">
        <v>0</v>
      </c>
      <c r="D3">
        <v>0</v>
      </c>
      <c r="E3">
        <v>0</v>
      </c>
      <c r="F3">
        <v>-6</v>
      </c>
      <c r="G3">
        <v>0</v>
      </c>
      <c r="H3">
        <v>-14</v>
      </c>
      <c r="I3">
        <v>-14</v>
      </c>
    </row>
    <row r="4" spans="1:9" x14ac:dyDescent="0.3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4.5" x14ac:dyDescent="0.35"/>
  <sheetData>
    <row r="1" spans="1:10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>
        <v>44.44</v>
      </c>
      <c r="C2">
        <v>0</v>
      </c>
      <c r="D2">
        <v>0</v>
      </c>
      <c r="E2">
        <v>45.12</v>
      </c>
      <c r="F2">
        <v>0</v>
      </c>
      <c r="G2">
        <v>8.8800000000000008</v>
      </c>
      <c r="H2">
        <v>48</v>
      </c>
      <c r="I2">
        <v>0</v>
      </c>
      <c r="J2">
        <v>0</v>
      </c>
    </row>
    <row r="3" spans="1:10" x14ac:dyDescent="0.35">
      <c r="A3" s="1">
        <v>2</v>
      </c>
      <c r="B3">
        <v>-27.98</v>
      </c>
      <c r="C3">
        <v>3.05</v>
      </c>
      <c r="D3">
        <v>0.17</v>
      </c>
      <c r="E3">
        <v>20.95</v>
      </c>
      <c r="F3">
        <v>33.79</v>
      </c>
      <c r="G3">
        <v>0</v>
      </c>
      <c r="H3">
        <v>0</v>
      </c>
      <c r="I3">
        <v>0</v>
      </c>
      <c r="J3">
        <v>0</v>
      </c>
    </row>
    <row r="4" spans="1:10" x14ac:dyDescent="0.3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5" x14ac:dyDescent="0.35"/>
  <sheetData>
    <row r="1" spans="1:5" x14ac:dyDescent="0.3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5">
      <c r="A2" s="1" t="s">
        <v>29</v>
      </c>
      <c r="B2">
        <v>0</v>
      </c>
      <c r="C2">
        <v>0</v>
      </c>
      <c r="D2">
        <v>1</v>
      </c>
      <c r="E2">
        <v>1</v>
      </c>
    </row>
    <row r="3" spans="1:5" x14ac:dyDescent="0.35">
      <c r="A3" s="1" t="s">
        <v>30</v>
      </c>
      <c r="B3">
        <v>1.02</v>
      </c>
      <c r="C3">
        <v>0.01</v>
      </c>
      <c r="D3">
        <v>1</v>
      </c>
      <c r="E3">
        <v>2</v>
      </c>
    </row>
    <row r="4" spans="1:5" x14ac:dyDescent="0.35">
      <c r="A4" s="1" t="s">
        <v>31</v>
      </c>
      <c r="B4">
        <v>8.9600000000000009</v>
      </c>
      <c r="C4">
        <v>0</v>
      </c>
      <c r="D4">
        <v>1</v>
      </c>
      <c r="E4">
        <v>3</v>
      </c>
    </row>
    <row r="5" spans="1:5" x14ac:dyDescent="0.35">
      <c r="A5" s="1" t="s">
        <v>32</v>
      </c>
      <c r="B5">
        <v>0</v>
      </c>
      <c r="C5">
        <v>0</v>
      </c>
      <c r="D5">
        <v>1</v>
      </c>
      <c r="E5">
        <v>4</v>
      </c>
    </row>
    <row r="6" spans="1:5" x14ac:dyDescent="0.35">
      <c r="A6" s="1" t="s">
        <v>33</v>
      </c>
      <c r="B6">
        <v>0</v>
      </c>
      <c r="C6">
        <v>0</v>
      </c>
      <c r="D6">
        <v>1</v>
      </c>
      <c r="E6">
        <v>5</v>
      </c>
    </row>
    <row r="7" spans="1:5" x14ac:dyDescent="0.35">
      <c r="A7" s="1" t="s">
        <v>34</v>
      </c>
      <c r="B7">
        <v>5.01</v>
      </c>
      <c r="C7">
        <v>0</v>
      </c>
      <c r="D7">
        <v>2</v>
      </c>
      <c r="E7">
        <v>1</v>
      </c>
    </row>
    <row r="8" spans="1:5" x14ac:dyDescent="0.35">
      <c r="A8" s="1" t="s">
        <v>35</v>
      </c>
      <c r="B8">
        <v>6.98</v>
      </c>
      <c r="C8">
        <v>1.99</v>
      </c>
      <c r="D8">
        <v>2</v>
      </c>
      <c r="E8">
        <v>2</v>
      </c>
    </row>
    <row r="9" spans="1:5" x14ac:dyDescent="0.35">
      <c r="A9" s="1" t="s">
        <v>36</v>
      </c>
      <c r="B9">
        <v>0</v>
      </c>
      <c r="C9">
        <v>0</v>
      </c>
      <c r="D9">
        <v>2</v>
      </c>
      <c r="E9">
        <v>3</v>
      </c>
    </row>
    <row r="10" spans="1:5" x14ac:dyDescent="0.35">
      <c r="A10" s="1" t="s">
        <v>37</v>
      </c>
      <c r="B10">
        <v>0</v>
      </c>
      <c r="C10">
        <v>0</v>
      </c>
      <c r="D10">
        <v>2</v>
      </c>
      <c r="E10">
        <v>4</v>
      </c>
    </row>
    <row r="11" spans="1:5" x14ac:dyDescent="0.35">
      <c r="A11" s="1" t="s">
        <v>38</v>
      </c>
      <c r="B11">
        <v>0</v>
      </c>
      <c r="C11">
        <v>0</v>
      </c>
      <c r="D11">
        <v>2</v>
      </c>
      <c r="E11">
        <v>5</v>
      </c>
    </row>
    <row r="12" spans="1:5" x14ac:dyDescent="0.35">
      <c r="A12" s="1" t="s">
        <v>39</v>
      </c>
      <c r="B12">
        <v>0.99</v>
      </c>
      <c r="C12">
        <v>6</v>
      </c>
      <c r="D12">
        <v>3</v>
      </c>
      <c r="E12">
        <v>1</v>
      </c>
    </row>
    <row r="13" spans="1:5" x14ac:dyDescent="0.35">
      <c r="A13" s="1" t="s">
        <v>40</v>
      </c>
      <c r="B13">
        <v>0</v>
      </c>
      <c r="C13">
        <v>0</v>
      </c>
      <c r="D13">
        <v>3</v>
      </c>
      <c r="E13">
        <v>2</v>
      </c>
    </row>
    <row r="14" spans="1:5" x14ac:dyDescent="0.35">
      <c r="A14" s="1" t="s">
        <v>41</v>
      </c>
      <c r="B14">
        <v>0</v>
      </c>
      <c r="C14">
        <v>0</v>
      </c>
      <c r="D14">
        <v>3</v>
      </c>
      <c r="E14">
        <v>3</v>
      </c>
    </row>
    <row r="15" spans="1:5" x14ac:dyDescent="0.35">
      <c r="A15" s="1" t="s">
        <v>42</v>
      </c>
      <c r="B15">
        <v>0</v>
      </c>
      <c r="C15">
        <v>0</v>
      </c>
      <c r="D15">
        <v>3</v>
      </c>
      <c r="E15">
        <v>4</v>
      </c>
    </row>
    <row r="16" spans="1:5" x14ac:dyDescent="0.35">
      <c r="A16" s="1" t="s">
        <v>43</v>
      </c>
      <c r="B16">
        <v>0</v>
      </c>
      <c r="C16">
        <v>0</v>
      </c>
      <c r="D16">
        <v>3</v>
      </c>
      <c r="E16">
        <v>5</v>
      </c>
    </row>
    <row r="17" spans="1:5" x14ac:dyDescent="0.35">
      <c r="A17" s="1" t="s">
        <v>44</v>
      </c>
      <c r="B17">
        <v>0</v>
      </c>
      <c r="C17">
        <v>0</v>
      </c>
      <c r="D17">
        <v>4</v>
      </c>
      <c r="E17">
        <v>1</v>
      </c>
    </row>
    <row r="18" spans="1:5" x14ac:dyDescent="0.35">
      <c r="A18" s="1" t="s">
        <v>45</v>
      </c>
      <c r="B18">
        <v>0</v>
      </c>
      <c r="C18">
        <v>0</v>
      </c>
      <c r="D18">
        <v>4</v>
      </c>
      <c r="E18">
        <v>2</v>
      </c>
    </row>
    <row r="19" spans="1:5" x14ac:dyDescent="0.35">
      <c r="A19" s="1" t="s">
        <v>46</v>
      </c>
      <c r="B19">
        <v>0</v>
      </c>
      <c r="C19">
        <v>0</v>
      </c>
      <c r="D19">
        <v>4</v>
      </c>
      <c r="E19">
        <v>3</v>
      </c>
    </row>
    <row r="20" spans="1:5" x14ac:dyDescent="0.35">
      <c r="A20" s="1" t="s">
        <v>47</v>
      </c>
      <c r="B20">
        <v>0</v>
      </c>
      <c r="C20">
        <v>0</v>
      </c>
      <c r="D20">
        <v>4</v>
      </c>
      <c r="E20">
        <v>4</v>
      </c>
    </row>
    <row r="21" spans="1:5" x14ac:dyDescent="0.35">
      <c r="A21" s="1" t="s">
        <v>48</v>
      </c>
      <c r="B21">
        <v>0</v>
      </c>
      <c r="C21">
        <v>0</v>
      </c>
      <c r="D21">
        <v>4</v>
      </c>
      <c r="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H3" sqref="H3"/>
    </sheetView>
  </sheetViews>
  <sheetFormatPr defaultRowHeight="14.5" x14ac:dyDescent="0.35"/>
  <sheetData>
    <row r="1" spans="1:5" x14ac:dyDescent="0.35">
      <c r="B1" s="1" t="s">
        <v>49</v>
      </c>
      <c r="C1" s="1" t="s">
        <v>50</v>
      </c>
    </row>
    <row r="2" spans="1:5" x14ac:dyDescent="0.35">
      <c r="A2" s="1">
        <v>1</v>
      </c>
      <c r="B2">
        <v>9.98</v>
      </c>
      <c r="C2">
        <v>0.01</v>
      </c>
      <c r="D2">
        <f>SUM(B2:B$5)</f>
        <v>22.97</v>
      </c>
      <c r="E2">
        <f>SUM(C$2:C2)</f>
        <v>0.01</v>
      </c>
    </row>
    <row r="3" spans="1:5" x14ac:dyDescent="0.35">
      <c r="A3" s="1">
        <v>2</v>
      </c>
      <c r="B3">
        <v>12</v>
      </c>
      <c r="C3">
        <v>1.99</v>
      </c>
      <c r="D3">
        <f>SUM(B3:B$5)</f>
        <v>12.99</v>
      </c>
      <c r="E3">
        <f>SUM(C$2:C3)</f>
        <v>2</v>
      </c>
    </row>
    <row r="4" spans="1:5" x14ac:dyDescent="0.35">
      <c r="A4" s="1">
        <v>3</v>
      </c>
      <c r="B4">
        <v>0.99</v>
      </c>
      <c r="C4">
        <v>6</v>
      </c>
      <c r="D4">
        <f>SUM(B4:B$5)</f>
        <v>0.99</v>
      </c>
      <c r="E4">
        <f>SUM(C$2:C4)</f>
        <v>8</v>
      </c>
    </row>
    <row r="5" spans="1:5" x14ac:dyDescent="0.35">
      <c r="A5" s="1">
        <v>4</v>
      </c>
      <c r="B5">
        <v>0</v>
      </c>
      <c r="C5">
        <v>0</v>
      </c>
      <c r="D5">
        <f>SUM(B5:B$5)</f>
        <v>0</v>
      </c>
      <c r="E5">
        <f>SUM(C$2:C5)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>
        <v>1</v>
      </c>
      <c r="B2">
        <v>44</v>
      </c>
    </row>
    <row r="3" spans="1:2" x14ac:dyDescent="0.35">
      <c r="A3" s="1">
        <v>2</v>
      </c>
      <c r="B3">
        <v>2</v>
      </c>
    </row>
    <row r="4" spans="1:2" x14ac:dyDescent="0.35">
      <c r="A4" s="1">
        <v>3</v>
      </c>
      <c r="B4">
        <v>0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29.29</v>
      </c>
      <c r="C2">
        <v>29.29</v>
      </c>
      <c r="D2">
        <v>29.29</v>
      </c>
      <c r="E2">
        <v>29.29</v>
      </c>
      <c r="F2">
        <v>29.29</v>
      </c>
    </row>
    <row r="3" spans="1:6" x14ac:dyDescent="0.35">
      <c r="A3" s="1">
        <v>2</v>
      </c>
      <c r="B3">
        <v>6</v>
      </c>
      <c r="C3">
        <v>6</v>
      </c>
      <c r="D3">
        <v>6</v>
      </c>
      <c r="E3">
        <v>6</v>
      </c>
      <c r="F3">
        <v>6</v>
      </c>
    </row>
    <row r="4" spans="1:6" x14ac:dyDescent="0.3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Premium_convergence</vt:lpstr>
      <vt:lpstr>System_metrics</vt:lpstr>
      <vt:lpstr>RTmargins</vt:lpstr>
      <vt:lpstr>RTpayoffs</vt:lpstr>
      <vt:lpstr>Grossmargins</vt:lpstr>
      <vt:lpstr>FO_supply_AWARDS</vt:lpstr>
      <vt:lpstr>FO_demand_AWARDS</vt:lpstr>
      <vt:lpstr>DA_energy</vt:lpstr>
      <vt:lpstr>Totalmargins</vt:lpstr>
      <vt:lpstr>Prices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2024-03-28T16:19:54Z</dcterms:created>
  <dcterms:modified xsi:type="dcterms:W3CDTF">2024-04-02T13:47:45Z</dcterms:modified>
</cp:coreProperties>
</file>