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ivotTables/pivotTable5.xml" ContentType="application/vnd.openxmlformats-officedocument.spreadsheetml.pivotTable+xml"/>
  <Override PartName="/xl/comments6.xml" ContentType="application/vnd.openxmlformats-officedocument.spreadsheetml.comments+xml"/>
  <Override PartName="/xl/pivotTables/pivotTable6.xml" ContentType="application/vnd.openxmlformats-officedocument.spreadsheetml.pivotTable+xml"/>
  <Override PartName="/xl/comments7.xml" ContentType="application/vnd.openxmlformats-officedocument.spreadsheetml.comments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8\AC\Temp\"/>
    </mc:Choice>
  </mc:AlternateContent>
  <xr:revisionPtr revIDLastSave="0" documentId="8_{5999B01C-7796-4996-9854-D3D0A1180CB7}" xr6:coauthVersionLast="47" xr6:coauthVersionMax="47" xr10:uidLastSave="{00000000-0000-0000-0000-000000000000}"/>
  <bookViews>
    <workbookView xWindow="-60" yWindow="-60" windowWidth="15480" windowHeight="11640" firstSheet="4" activeTab="4" xr2:uid="{00000000-000D-0000-FFFF-FFFF00000000}"/>
  </bookViews>
  <sheets>
    <sheet name="Spring to autumn sowing" sheetId="8" r:id="rId1"/>
    <sheet name="Increased agrochemicals" sheetId="7" r:id="rId2"/>
    <sheet name="Loss of non-cropped" sheetId="6" r:id="rId3"/>
    <sheet name="Land drainage" sheetId="5" r:id="rId4"/>
    <sheet name="Pollinator ecological reqs" sheetId="1" r:id="rId5"/>
    <sheet name="Hay to silage" sheetId="4" r:id="rId6"/>
    <sheet name="Intensified grassland" sheetId="2" r:id="rId7"/>
    <sheet name="Total risk" sheetId="3" r:id="rId8"/>
    <sheet name="to validate" sheetId="9" r:id="rId9"/>
  </sheets>
  <definedNames>
    <definedName name="_xlnm._FilterDatabase" localSheetId="4" hidden="1">'Pollinator ecological reqs'!$B$2:$GF$2467</definedName>
  </definedNames>
  <calcPr calcId="191028" calcCompleted="0"/>
  <pivotCaches>
    <pivotCache cacheId="4384" r:id="rId10"/>
    <pivotCache cacheId="4385" r:id="rId11"/>
    <pivotCache cacheId="4386" r:id="rId12"/>
    <pivotCache cacheId="4387" r:id="rId13"/>
    <pivotCache cacheId="4388" r:id="rId14"/>
    <pivotCache cacheId="4389" r:id="rId15"/>
    <pivotCache cacheId="439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4" i="2" l="1"/>
  <c r="BT5" i="2"/>
  <c r="BT6" i="2"/>
  <c r="BT7" i="2"/>
  <c r="BT8" i="2"/>
  <c r="BT3" i="2"/>
  <c r="BQ4" i="2"/>
  <c r="BQ5" i="2"/>
  <c r="BQ3" i="2"/>
  <c r="BN3" i="2"/>
  <c r="BK4" i="2"/>
  <c r="BK5" i="2"/>
  <c r="BK6" i="2"/>
  <c r="BK7" i="2"/>
  <c r="BK8" i="2"/>
  <c r="BK9" i="2"/>
  <c r="BK10" i="2"/>
  <c r="BK11" i="2"/>
  <c r="BK12" i="2"/>
  <c r="BK13" i="2"/>
  <c r="BK14" i="2"/>
  <c r="BK15" i="2"/>
  <c r="BK3" i="2"/>
  <c r="BH3" i="2"/>
  <c r="BE4" i="2"/>
  <c r="BE5" i="2"/>
  <c r="BE6" i="2"/>
  <c r="BE7" i="2"/>
  <c r="BE8" i="2"/>
  <c r="BE3" i="2"/>
  <c r="BB4" i="2"/>
  <c r="BB5" i="2"/>
  <c r="BB6" i="2"/>
  <c r="BB7" i="2"/>
  <c r="BB8" i="2"/>
  <c r="BB9" i="2"/>
  <c r="BB10" i="2"/>
  <c r="BB11" i="2"/>
  <c r="BB12" i="2"/>
  <c r="BB13" i="2"/>
  <c r="BB14" i="2"/>
  <c r="BB15" i="2"/>
  <c r="BB3" i="2"/>
  <c r="AY4" i="2"/>
  <c r="AY5" i="2"/>
  <c r="AY6" i="2"/>
  <c r="AY7" i="2"/>
  <c r="AY8" i="2"/>
  <c r="AY9" i="2"/>
  <c r="AY10" i="2"/>
  <c r="AY11" i="2"/>
  <c r="AY3" i="2"/>
  <c r="AV4" i="2"/>
  <c r="AV5" i="2"/>
  <c r="AV6" i="2"/>
  <c r="AV3" i="2"/>
  <c r="AS4" i="2"/>
  <c r="AS5" i="2"/>
  <c r="AS6" i="2"/>
  <c r="AS7" i="2"/>
  <c r="AS8" i="2"/>
  <c r="AS9" i="2"/>
  <c r="AS10" i="2"/>
  <c r="AS11" i="2"/>
  <c r="AS12" i="2"/>
  <c r="AS13" i="2"/>
  <c r="AS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3" i="2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2" i="4"/>
  <c r="AS4" i="5"/>
  <c r="AS5" i="5"/>
  <c r="AS3" i="5"/>
  <c r="AP4" i="5"/>
  <c r="AP5" i="5"/>
  <c r="AP6" i="5"/>
  <c r="AP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3" i="5"/>
  <c r="AJ4" i="5"/>
  <c r="AJ5" i="5"/>
  <c r="AJ6" i="5"/>
  <c r="AJ7" i="5"/>
  <c r="AJ8" i="5"/>
  <c r="AJ9" i="5"/>
  <c r="AJ10" i="5"/>
  <c r="AJ11" i="5"/>
  <c r="AJ12" i="5"/>
  <c r="AJ13" i="5"/>
  <c r="AJ14" i="5"/>
  <c r="AJ3" i="5"/>
  <c r="AG4" i="5"/>
  <c r="AG5" i="5"/>
  <c r="AG6" i="5"/>
  <c r="AG7" i="5"/>
  <c r="AG8" i="5"/>
  <c r="AG9" i="5"/>
  <c r="AG10" i="5"/>
  <c r="AG11" i="5"/>
  <c r="AG3" i="5"/>
  <c r="AD4" i="5"/>
  <c r="AD5" i="5"/>
  <c r="AD6" i="5"/>
  <c r="AD7" i="5"/>
  <c r="AD8" i="5"/>
  <c r="AD9" i="5"/>
  <c r="AD10" i="5"/>
  <c r="AD11" i="5"/>
  <c r="AD12" i="5"/>
  <c r="AD13" i="5"/>
  <c r="AD14" i="5"/>
  <c r="AD3" i="5"/>
  <c r="AA4" i="5"/>
  <c r="AA5" i="5"/>
  <c r="AA6" i="5"/>
  <c r="AA7" i="5"/>
  <c r="AA8" i="5"/>
  <c r="AA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3" i="5"/>
  <c r="U4" i="5"/>
  <c r="U5" i="5"/>
  <c r="U6" i="5"/>
  <c r="U7" i="5"/>
  <c r="U8" i="5"/>
  <c r="U9" i="5"/>
  <c r="U10" i="5"/>
  <c r="U11" i="5"/>
  <c r="U12" i="5"/>
  <c r="U13" i="5"/>
  <c r="U14" i="5"/>
  <c r="U3" i="5"/>
  <c r="R5" i="5"/>
  <c r="R4" i="5"/>
  <c r="R3" i="5"/>
  <c r="E67" i="5"/>
  <c r="E66" i="5"/>
  <c r="E65" i="5"/>
  <c r="E64" i="5"/>
  <c r="J63" i="5"/>
  <c r="E63" i="5"/>
  <c r="J62" i="5"/>
  <c r="E62" i="5"/>
  <c r="J61" i="5"/>
  <c r="E61" i="5"/>
  <c r="J60" i="5"/>
  <c r="E60" i="5"/>
  <c r="J59" i="5"/>
  <c r="E59" i="5"/>
  <c r="J58" i="5"/>
  <c r="E58" i="5"/>
  <c r="J57" i="5"/>
  <c r="E57" i="5"/>
  <c r="J56" i="5"/>
  <c r="E56" i="5"/>
  <c r="J55" i="5"/>
  <c r="E55" i="5"/>
  <c r="J54" i="5"/>
  <c r="E54" i="5"/>
  <c r="J53" i="5"/>
  <c r="E53" i="5"/>
  <c r="J52" i="5"/>
  <c r="E52" i="5"/>
  <c r="J51" i="5"/>
  <c r="E51" i="5"/>
  <c r="J50" i="5"/>
  <c r="E50" i="5"/>
  <c r="J49" i="5"/>
  <c r="E49" i="5"/>
  <c r="J48" i="5"/>
  <c r="E48" i="5"/>
  <c r="J47" i="5"/>
  <c r="E47" i="5"/>
  <c r="J46" i="5"/>
  <c r="E46" i="5"/>
  <c r="J45" i="5"/>
  <c r="E45" i="5"/>
  <c r="J44" i="5"/>
  <c r="E44" i="5"/>
  <c r="J43" i="5"/>
  <c r="E43" i="5"/>
  <c r="J42" i="5"/>
  <c r="E42" i="5"/>
  <c r="J41" i="5"/>
  <c r="E41" i="5"/>
  <c r="J40" i="5"/>
  <c r="E40" i="5"/>
  <c r="J39" i="5"/>
  <c r="E39" i="5"/>
  <c r="J38" i="5"/>
  <c r="E38" i="5"/>
  <c r="J37" i="5"/>
  <c r="E37" i="5"/>
  <c r="J36" i="5"/>
  <c r="E36" i="5"/>
  <c r="J35" i="5"/>
  <c r="E35" i="5"/>
  <c r="J34" i="5"/>
  <c r="E34" i="5"/>
  <c r="J33" i="5"/>
  <c r="E33" i="5"/>
  <c r="J32" i="5"/>
  <c r="E32" i="5"/>
  <c r="J31" i="5"/>
  <c r="E31" i="5"/>
  <c r="J30" i="5"/>
  <c r="E30" i="5"/>
  <c r="J29" i="5"/>
  <c r="E29" i="5"/>
  <c r="J28" i="5"/>
  <c r="E28" i="5"/>
  <c r="J27" i="5"/>
  <c r="E27" i="5"/>
  <c r="J26" i="5"/>
  <c r="E26" i="5"/>
  <c r="O25" i="5"/>
  <c r="J25" i="5"/>
  <c r="E25" i="5"/>
  <c r="O24" i="5"/>
  <c r="J24" i="5"/>
  <c r="E24" i="5"/>
  <c r="O23" i="5"/>
  <c r="J23" i="5"/>
  <c r="E23" i="5"/>
  <c r="O22" i="5"/>
  <c r="J22" i="5"/>
  <c r="E22" i="5"/>
  <c r="O21" i="5"/>
  <c r="J21" i="5"/>
  <c r="E21" i="5"/>
  <c r="O20" i="5"/>
  <c r="J20" i="5"/>
  <c r="E20" i="5"/>
  <c r="O19" i="5"/>
  <c r="J19" i="5"/>
  <c r="E19" i="5"/>
  <c r="O18" i="5"/>
  <c r="J18" i="5"/>
  <c r="E18" i="5"/>
  <c r="O17" i="5"/>
  <c r="J17" i="5"/>
  <c r="E17" i="5"/>
  <c r="O16" i="5"/>
  <c r="J16" i="5"/>
  <c r="E16" i="5"/>
  <c r="O15" i="5"/>
  <c r="J15" i="5"/>
  <c r="E15" i="5"/>
  <c r="O14" i="5"/>
  <c r="J14" i="5"/>
  <c r="E14" i="5"/>
  <c r="O13" i="5"/>
  <c r="J13" i="5"/>
  <c r="E13" i="5"/>
  <c r="O12" i="5"/>
  <c r="J12" i="5"/>
  <c r="E12" i="5"/>
  <c r="O11" i="5"/>
  <c r="J11" i="5"/>
  <c r="E11" i="5"/>
  <c r="O10" i="5"/>
  <c r="J10" i="5"/>
  <c r="E10" i="5"/>
  <c r="O9" i="5"/>
  <c r="J9" i="5"/>
  <c r="E9" i="5"/>
  <c r="O8" i="5"/>
  <c r="J8" i="5"/>
  <c r="E8" i="5"/>
  <c r="O7" i="5"/>
  <c r="J7" i="5"/>
  <c r="E7" i="5"/>
  <c r="O6" i="5"/>
  <c r="J6" i="5"/>
  <c r="E6" i="5"/>
  <c r="O5" i="5"/>
  <c r="J5" i="5"/>
  <c r="E5" i="5"/>
  <c r="O4" i="5"/>
  <c r="J4" i="5"/>
  <c r="E4" i="5"/>
  <c r="O3" i="5"/>
  <c r="J3" i="5"/>
  <c r="E3" i="5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2" i="6"/>
  <c r="AG3" i="6"/>
  <c r="AG4" i="6"/>
  <c r="AG2" i="6"/>
  <c r="AD3" i="6"/>
  <c r="AD4" i="6"/>
  <c r="AD5" i="6"/>
  <c r="AD6" i="6"/>
  <c r="AD7" i="6"/>
  <c r="AD8" i="6"/>
  <c r="AD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2" i="6"/>
  <c r="CO4" i="7"/>
  <c r="CO3" i="7"/>
  <c r="CL4" i="7"/>
  <c r="CL5" i="7"/>
  <c r="CL6" i="7"/>
  <c r="CL7" i="7"/>
  <c r="CL8" i="7"/>
  <c r="CL3" i="7"/>
  <c r="CI4" i="7"/>
  <c r="CI5" i="7"/>
  <c r="CI3" i="7"/>
  <c r="CF4" i="7"/>
  <c r="CF5" i="7"/>
  <c r="CF3" i="7"/>
  <c r="CC3" i="7"/>
  <c r="BZ4" i="7"/>
  <c r="BZ5" i="7"/>
  <c r="BZ6" i="7"/>
  <c r="BZ7" i="7"/>
  <c r="BZ8" i="7"/>
  <c r="BZ9" i="7"/>
  <c r="BZ10" i="7"/>
  <c r="BZ11" i="7"/>
  <c r="BZ12" i="7"/>
  <c r="BZ13" i="7"/>
  <c r="BZ14" i="7"/>
  <c r="BZ15" i="7"/>
  <c r="BZ3" i="7"/>
  <c r="BW3" i="7"/>
  <c r="BT4" i="7"/>
  <c r="BT3" i="7"/>
  <c r="BQ4" i="7"/>
  <c r="BQ5" i="7"/>
  <c r="BQ6" i="7"/>
  <c r="BQ7" i="7"/>
  <c r="BQ8" i="7"/>
  <c r="BQ9" i="7"/>
  <c r="BQ10" i="7"/>
  <c r="BQ11" i="7"/>
  <c r="BQ12" i="7"/>
  <c r="BQ3" i="7"/>
  <c r="BN4" i="7"/>
  <c r="BN5" i="7"/>
  <c r="BN6" i="7"/>
  <c r="BN7" i="7"/>
  <c r="BN8" i="7"/>
  <c r="BN3" i="7"/>
  <c r="BK3" i="7"/>
  <c r="BH4" i="7"/>
  <c r="BH5" i="7"/>
  <c r="BH6" i="7"/>
  <c r="BH7" i="7"/>
  <c r="BH8" i="7"/>
  <c r="BH9" i="7"/>
  <c r="BH10" i="7"/>
  <c r="BH11" i="7"/>
  <c r="BH12" i="7"/>
  <c r="BH13" i="7"/>
  <c r="BH14" i="7"/>
  <c r="BH15" i="7"/>
  <c r="BH3" i="7"/>
  <c r="BE4" i="7"/>
  <c r="BE5" i="7"/>
  <c r="BE6" i="7"/>
  <c r="BE7" i="7"/>
  <c r="BE8" i="7"/>
  <c r="BE9" i="7"/>
  <c r="BE10" i="7"/>
  <c r="BE11" i="7"/>
  <c r="BE12" i="7"/>
  <c r="BE3" i="7"/>
  <c r="BB4" i="7"/>
  <c r="BB5" i="7"/>
  <c r="BB6" i="7"/>
  <c r="BB3" i="7"/>
  <c r="AY4" i="7"/>
  <c r="AY5" i="7"/>
  <c r="AY6" i="7"/>
  <c r="AY7" i="7"/>
  <c r="AY8" i="7"/>
  <c r="AY9" i="7"/>
  <c r="AY10" i="7"/>
  <c r="AY11" i="7"/>
  <c r="AY12" i="7"/>
  <c r="AY13" i="7"/>
  <c r="AY14" i="7"/>
  <c r="AY15" i="7"/>
  <c r="AY16" i="7"/>
  <c r="AY17" i="7"/>
  <c r="AY18" i="7"/>
  <c r="AY19" i="7"/>
  <c r="AY20" i="7"/>
  <c r="AY21" i="7"/>
  <c r="AY22" i="7"/>
  <c r="AY23" i="7"/>
  <c r="AY24" i="7"/>
  <c r="AY25" i="7"/>
  <c r="AY26" i="7"/>
  <c r="AY27" i="7"/>
  <c r="AY28" i="7"/>
  <c r="AY29" i="7"/>
  <c r="AY30" i="7"/>
  <c r="AY31" i="7"/>
  <c r="AY32" i="7"/>
  <c r="AY33" i="7"/>
  <c r="AY34" i="7"/>
  <c r="AY35" i="7"/>
  <c r="AY36" i="7"/>
  <c r="AY37" i="7"/>
  <c r="AY38" i="7"/>
  <c r="AY3" i="7"/>
  <c r="AV4" i="7"/>
  <c r="AV5" i="7"/>
  <c r="AV6" i="7"/>
  <c r="AV7" i="7"/>
  <c r="AV8" i="7"/>
  <c r="AV9" i="7"/>
  <c r="AV10" i="7"/>
  <c r="AV11" i="7"/>
  <c r="AV12" i="7"/>
  <c r="AV13" i="7"/>
  <c r="AV3" i="7"/>
  <c r="AS4" i="7"/>
  <c r="AS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3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3" i="7"/>
  <c r="AM4" i="7"/>
  <c r="AM5" i="7"/>
  <c r="AM6" i="7"/>
  <c r="AM7" i="7"/>
  <c r="AM8" i="7"/>
  <c r="AM9" i="7"/>
  <c r="AM10" i="7"/>
  <c r="AM11" i="7"/>
  <c r="AM12" i="7"/>
  <c r="AM13" i="7"/>
  <c r="AM14" i="7"/>
  <c r="AM15" i="7"/>
  <c r="AM16" i="7"/>
  <c r="AM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3" i="7"/>
  <c r="AD4" i="7"/>
  <c r="AD5" i="7"/>
  <c r="AD6" i="7"/>
  <c r="AD7" i="7"/>
  <c r="AD8" i="7"/>
  <c r="AD9" i="7"/>
  <c r="AD10" i="7"/>
  <c r="AD11" i="7"/>
  <c r="AD12" i="7"/>
  <c r="AD13" i="7"/>
  <c r="AD14" i="7"/>
  <c r="AD3" i="7"/>
  <c r="AA4" i="7"/>
  <c r="AA5" i="7"/>
  <c r="AA6" i="7"/>
  <c r="AA7" i="7"/>
  <c r="AA8" i="7"/>
  <c r="AA9" i="7"/>
  <c r="AA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3" i="7"/>
  <c r="C4" i="7"/>
  <c r="C3" i="7"/>
  <c r="BJ4" i="8"/>
  <c r="BJ3" i="8"/>
  <c r="BG3" i="8"/>
  <c r="BD3" i="8"/>
  <c r="BA4" i="8"/>
  <c r="BA3" i="8"/>
  <c r="AX4" i="8"/>
  <c r="AX5" i="8"/>
  <c r="AX6" i="8"/>
  <c r="AX7" i="8"/>
  <c r="AX8" i="8"/>
  <c r="AX9" i="8"/>
  <c r="AX10" i="8"/>
  <c r="AX11" i="8"/>
  <c r="AX3" i="8"/>
  <c r="AU3" i="8"/>
  <c r="AR4" i="8"/>
  <c r="AR5" i="8"/>
  <c r="AR6" i="8"/>
  <c r="AR7" i="8"/>
  <c r="AR8" i="8"/>
  <c r="AR9" i="8"/>
  <c r="AR10" i="8"/>
  <c r="AR3" i="8"/>
  <c r="AO4" i="8"/>
  <c r="AO5" i="8"/>
  <c r="AO6" i="8"/>
  <c r="AO7" i="8"/>
  <c r="AO8" i="8"/>
  <c r="AO3" i="8"/>
  <c r="AL4" i="8"/>
  <c r="AL5" i="8"/>
  <c r="AL6" i="8"/>
  <c r="AL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3" i="8"/>
  <c r="AC4" i="8"/>
  <c r="AC5" i="8"/>
  <c r="AC6" i="8"/>
  <c r="AC7" i="8"/>
  <c r="AC8" i="8"/>
  <c r="AC9" i="8"/>
  <c r="AC10" i="8"/>
  <c r="AC3" i="8"/>
  <c r="Z4" i="8"/>
  <c r="Z5" i="8"/>
  <c r="Z6" i="8"/>
  <c r="Z7" i="8"/>
  <c r="Z8" i="8"/>
  <c r="Z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3" i="8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3" i="2"/>
  <c r="C7" i="2"/>
  <c r="C6" i="2"/>
  <c r="C5" i="2"/>
  <c r="C4" i="2"/>
  <c r="C3" i="2"/>
  <c r="R3" i="4"/>
  <c r="R4" i="4"/>
  <c r="R5" i="4"/>
  <c r="R6" i="4"/>
  <c r="R2" i="4"/>
  <c r="AP39" i="1"/>
  <c r="AQ39" i="1"/>
  <c r="AP45" i="1"/>
  <c r="AQ45" i="1"/>
  <c r="BB45" i="1"/>
  <c r="AP46" i="1"/>
  <c r="AQ46" i="1"/>
  <c r="AP42" i="1"/>
  <c r="AQ42" i="1"/>
  <c r="AP43" i="1"/>
  <c r="AQ43" i="1"/>
  <c r="AP47" i="1"/>
  <c r="AQ47" i="1"/>
  <c r="BB47" i="1"/>
  <c r="AP50" i="1"/>
  <c r="AQ50" i="1"/>
  <c r="BB50" i="1"/>
  <c r="AP49" i="1"/>
  <c r="AQ49" i="1"/>
  <c r="AP41" i="1"/>
  <c r="AQ41" i="1"/>
  <c r="AP48" i="1"/>
  <c r="AQ48" i="1"/>
  <c r="AP38" i="1"/>
  <c r="AQ38" i="1"/>
  <c r="BB38" i="1"/>
  <c r="AP40" i="1"/>
  <c r="AQ40" i="1"/>
  <c r="BB40" i="1"/>
  <c r="AP44" i="1"/>
  <c r="AQ44" i="1"/>
  <c r="BB44" i="1"/>
  <c r="AP3" i="1"/>
  <c r="AQ3" i="1"/>
  <c r="BB3" i="1"/>
  <c r="AP4" i="1"/>
  <c r="AQ4" i="1"/>
  <c r="BB4" i="1"/>
  <c r="AP5" i="1"/>
  <c r="AQ5" i="1"/>
  <c r="BB5" i="1"/>
  <c r="AP6" i="1"/>
  <c r="AQ6" i="1"/>
  <c r="BB6" i="1"/>
  <c r="AP7" i="1"/>
  <c r="AQ7" i="1"/>
  <c r="BB7" i="1"/>
  <c r="AP8" i="1"/>
  <c r="AQ8" i="1"/>
  <c r="BB8" i="1"/>
  <c r="AP9" i="1"/>
  <c r="AQ9" i="1"/>
  <c r="BB9" i="1"/>
  <c r="AP10" i="1"/>
  <c r="AQ10" i="1"/>
  <c r="BB10" i="1"/>
  <c r="AP11" i="1"/>
  <c r="AQ11" i="1"/>
  <c r="BB11" i="1"/>
  <c r="AP12" i="1"/>
  <c r="AQ12" i="1"/>
  <c r="BB12" i="1"/>
  <c r="AP13" i="1"/>
  <c r="AQ13" i="1"/>
  <c r="BB13" i="1"/>
  <c r="AP14" i="1"/>
  <c r="AQ14" i="1"/>
  <c r="BB14" i="1"/>
  <c r="AP15" i="1"/>
  <c r="AQ15" i="1"/>
  <c r="BB15" i="1"/>
  <c r="AP16" i="1"/>
  <c r="AQ16" i="1"/>
  <c r="BB16" i="1"/>
  <c r="AP17" i="1"/>
  <c r="AQ17" i="1"/>
  <c r="BB17" i="1"/>
  <c r="AP18" i="1"/>
  <c r="AQ18" i="1"/>
  <c r="BB18" i="1"/>
  <c r="AP19" i="1"/>
  <c r="AQ19" i="1"/>
  <c r="BB19" i="1"/>
  <c r="AP20" i="1"/>
  <c r="AQ20" i="1"/>
  <c r="BB20" i="1"/>
  <c r="AP21" i="1"/>
  <c r="AQ21" i="1"/>
  <c r="BB21" i="1"/>
  <c r="AP22" i="1"/>
  <c r="AQ22" i="1"/>
  <c r="BB22" i="1"/>
  <c r="AP23" i="1"/>
  <c r="AQ23" i="1"/>
  <c r="BB23" i="1"/>
  <c r="AP24" i="1"/>
  <c r="AQ24" i="1"/>
  <c r="BB24" i="1"/>
  <c r="AP25" i="1"/>
  <c r="AQ25" i="1"/>
  <c r="BB25" i="1"/>
  <c r="AP26" i="1"/>
  <c r="AQ26" i="1"/>
  <c r="BB26" i="1"/>
  <c r="AP27" i="1"/>
  <c r="AQ27" i="1"/>
  <c r="BB27" i="1"/>
  <c r="AP28" i="1"/>
  <c r="AQ28" i="1"/>
  <c r="BB28" i="1"/>
  <c r="AP29" i="1"/>
  <c r="AQ29" i="1"/>
  <c r="BB29" i="1"/>
  <c r="AP30" i="1"/>
  <c r="AQ30" i="1"/>
  <c r="BB30" i="1"/>
  <c r="AP31" i="1"/>
  <c r="AQ31" i="1"/>
  <c r="BB31" i="1"/>
  <c r="AP32" i="1"/>
  <c r="AQ32" i="1"/>
  <c r="BB32" i="1"/>
  <c r="AP33" i="1"/>
  <c r="AQ33" i="1"/>
  <c r="BB33" i="1"/>
  <c r="AP34" i="1"/>
  <c r="AQ34" i="1"/>
  <c r="BB34" i="1"/>
  <c r="AP35" i="1"/>
  <c r="AQ35" i="1"/>
  <c r="BB35" i="1"/>
  <c r="AP36" i="1"/>
  <c r="AQ36" i="1"/>
  <c r="AP37" i="1"/>
  <c r="AQ37" i="1"/>
  <c r="AP52" i="1"/>
  <c r="AQ52" i="1"/>
  <c r="BB52" i="1"/>
  <c r="AP53" i="1"/>
  <c r="AQ53" i="1"/>
  <c r="BB53" i="1"/>
  <c r="AP54" i="1"/>
  <c r="AQ54" i="1"/>
  <c r="BB54" i="1"/>
  <c r="AP55" i="1"/>
  <c r="AQ55" i="1"/>
  <c r="BB55" i="1"/>
  <c r="AP56" i="1"/>
  <c r="AQ56" i="1"/>
  <c r="BB56" i="1"/>
  <c r="AP57" i="1"/>
  <c r="AQ57" i="1"/>
  <c r="BB57" i="1"/>
  <c r="AP58" i="1"/>
  <c r="AQ58" i="1"/>
  <c r="BB58" i="1"/>
  <c r="AP59" i="1"/>
  <c r="AQ59" i="1"/>
  <c r="BB59" i="1"/>
  <c r="AP60" i="1"/>
  <c r="AQ60" i="1"/>
  <c r="BB60" i="1"/>
  <c r="AP61" i="1"/>
  <c r="AQ61" i="1"/>
  <c r="BB61" i="1"/>
  <c r="AP62" i="1"/>
  <c r="AQ62" i="1"/>
  <c r="BB62" i="1"/>
  <c r="AP63" i="1"/>
  <c r="AQ63" i="1"/>
  <c r="BB63" i="1"/>
  <c r="AP64" i="1"/>
  <c r="AQ64" i="1"/>
  <c r="BB64" i="1"/>
  <c r="AP65" i="1"/>
  <c r="AQ65" i="1"/>
  <c r="BB65" i="1"/>
  <c r="AP66" i="1"/>
  <c r="AQ66" i="1"/>
  <c r="BB66" i="1"/>
  <c r="AP67" i="1"/>
  <c r="AQ67" i="1"/>
  <c r="BB67" i="1"/>
  <c r="AP68" i="1"/>
  <c r="AQ68" i="1"/>
  <c r="BB68" i="1"/>
  <c r="AP69" i="1"/>
  <c r="AQ69" i="1"/>
  <c r="BB69" i="1"/>
  <c r="AP70" i="1"/>
  <c r="AQ70" i="1"/>
  <c r="BB70" i="1"/>
  <c r="AP71" i="1"/>
  <c r="AQ71" i="1"/>
  <c r="BB71" i="1"/>
  <c r="AP72" i="1"/>
  <c r="AQ72" i="1"/>
  <c r="BB72" i="1"/>
  <c r="AP73" i="1"/>
  <c r="AQ73" i="1"/>
  <c r="BB73" i="1"/>
  <c r="AP74" i="1"/>
  <c r="AQ74" i="1"/>
  <c r="BB74" i="1"/>
  <c r="AP75" i="1"/>
  <c r="AQ75" i="1"/>
  <c r="BB75" i="1"/>
  <c r="AP76" i="1"/>
  <c r="AQ76" i="1"/>
  <c r="BB76" i="1"/>
  <c r="AP77" i="1"/>
  <c r="AQ77" i="1"/>
  <c r="BB77" i="1"/>
  <c r="AP78" i="1"/>
  <c r="AQ78" i="1"/>
  <c r="BB78" i="1"/>
  <c r="AP79" i="1"/>
  <c r="AQ79" i="1"/>
  <c r="BB79" i="1"/>
  <c r="AP80" i="1"/>
  <c r="AQ80" i="1"/>
  <c r="BB80" i="1"/>
  <c r="AP81" i="1"/>
  <c r="AQ81" i="1"/>
  <c r="BB81" i="1"/>
  <c r="AP82" i="1"/>
  <c r="AQ82" i="1"/>
  <c r="BB82" i="1"/>
  <c r="AP83" i="1"/>
  <c r="AQ83" i="1"/>
  <c r="BB83" i="1"/>
  <c r="AP84" i="1"/>
  <c r="AQ84" i="1"/>
  <c r="BB84" i="1"/>
  <c r="AP85" i="1"/>
  <c r="AQ85" i="1"/>
  <c r="BB85" i="1"/>
  <c r="AP87" i="1"/>
  <c r="AQ87" i="1"/>
  <c r="BB87" i="1"/>
  <c r="AP88" i="1"/>
  <c r="AQ88" i="1"/>
  <c r="BB88" i="1"/>
  <c r="AP89" i="1"/>
  <c r="AQ89" i="1"/>
  <c r="BB89" i="1"/>
  <c r="AP90" i="1"/>
  <c r="AQ90" i="1"/>
  <c r="BB90" i="1"/>
  <c r="AP91" i="1"/>
  <c r="AQ91" i="1"/>
  <c r="BB91" i="1"/>
  <c r="AP92" i="1"/>
  <c r="AQ92" i="1"/>
  <c r="BB92" i="1"/>
  <c r="AP93" i="1"/>
  <c r="AQ93" i="1"/>
  <c r="BB93" i="1"/>
  <c r="AP94" i="1"/>
  <c r="AQ94" i="1"/>
  <c r="BB94" i="1"/>
  <c r="AP95" i="1"/>
  <c r="AQ95" i="1"/>
  <c r="BB95" i="1"/>
  <c r="AP96" i="1"/>
  <c r="AQ96" i="1"/>
  <c r="BB96" i="1"/>
  <c r="AP97" i="1"/>
  <c r="AQ97" i="1"/>
  <c r="BB97" i="1"/>
  <c r="AP86" i="1"/>
  <c r="AQ86" i="1"/>
  <c r="AP51" i="1"/>
  <c r="AQ51" i="1"/>
  <c r="AH86" i="1"/>
  <c r="AI86" i="1"/>
  <c r="AK86" i="1"/>
  <c r="AJ86" i="1"/>
  <c r="AA86" i="1"/>
  <c r="AB86" i="1"/>
  <c r="V86" i="1"/>
  <c r="AH97" i="1"/>
  <c r="AI97" i="1"/>
  <c r="AJ97" i="1"/>
  <c r="AK97" i="1"/>
  <c r="AA97" i="1"/>
  <c r="AB97" i="1"/>
  <c r="V97" i="1"/>
  <c r="AH96" i="1"/>
  <c r="AI96" i="1"/>
  <c r="AJ96" i="1"/>
  <c r="AA96" i="1"/>
  <c r="AB96" i="1"/>
  <c r="V96" i="1"/>
  <c r="AH95" i="1"/>
  <c r="AK95" i="1"/>
  <c r="AI95" i="1"/>
  <c r="AJ95" i="1"/>
  <c r="AA95" i="1"/>
  <c r="AB95" i="1"/>
  <c r="V95" i="1"/>
  <c r="AH94" i="1"/>
  <c r="AI94" i="1"/>
  <c r="AK94" i="1"/>
  <c r="AJ94" i="1"/>
  <c r="AA94" i="1"/>
  <c r="AB94" i="1"/>
  <c r="V94" i="1"/>
  <c r="AH93" i="1"/>
  <c r="AK93" i="1"/>
  <c r="AI93" i="1"/>
  <c r="AJ93" i="1"/>
  <c r="AA93" i="1"/>
  <c r="AB93" i="1"/>
  <c r="V93" i="1"/>
  <c r="AH92" i="1"/>
  <c r="AI92" i="1"/>
  <c r="AK92" i="1"/>
  <c r="AJ92" i="1"/>
  <c r="AA92" i="1"/>
  <c r="AB92" i="1"/>
  <c r="V92" i="1"/>
  <c r="AH91" i="1"/>
  <c r="AK91" i="1"/>
  <c r="AI91" i="1"/>
  <c r="AJ91" i="1"/>
  <c r="AA91" i="1"/>
  <c r="AB91" i="1"/>
  <c r="V91" i="1"/>
  <c r="AH90" i="1"/>
  <c r="AK90" i="1"/>
  <c r="AI90" i="1"/>
  <c r="AJ90" i="1"/>
  <c r="AA90" i="1"/>
  <c r="AB90" i="1"/>
  <c r="V90" i="1"/>
  <c r="AH89" i="1"/>
  <c r="AK89" i="1"/>
  <c r="AI89" i="1"/>
  <c r="AJ89" i="1"/>
  <c r="AA89" i="1"/>
  <c r="AB89" i="1"/>
  <c r="V89" i="1"/>
  <c r="AH88" i="1"/>
  <c r="AI88" i="1"/>
  <c r="AK88" i="1"/>
  <c r="AJ88" i="1"/>
  <c r="AA88" i="1"/>
  <c r="AB88" i="1"/>
  <c r="V88" i="1"/>
  <c r="AH87" i="1"/>
  <c r="AK87" i="1"/>
  <c r="AI87" i="1"/>
  <c r="AJ87" i="1"/>
  <c r="AA87" i="1"/>
  <c r="AB87" i="1"/>
  <c r="V87" i="1"/>
  <c r="AH85" i="1"/>
  <c r="AI85" i="1"/>
  <c r="AK85" i="1"/>
  <c r="AJ85" i="1"/>
  <c r="AA85" i="1"/>
  <c r="AB85" i="1"/>
  <c r="V85" i="1"/>
  <c r="AH84" i="1"/>
  <c r="AI84" i="1"/>
  <c r="AK84" i="1"/>
  <c r="AJ84" i="1"/>
  <c r="AA84" i="1"/>
  <c r="AB84" i="1"/>
  <c r="V84" i="1"/>
  <c r="AH83" i="1"/>
  <c r="AI83" i="1"/>
  <c r="AJ83" i="1"/>
  <c r="AK83" i="1"/>
  <c r="AA83" i="1"/>
  <c r="AB83" i="1"/>
  <c r="V83" i="1"/>
  <c r="AH82" i="1"/>
  <c r="AI82" i="1"/>
  <c r="AK82" i="1"/>
  <c r="AJ82" i="1"/>
  <c r="AA82" i="1"/>
  <c r="AB82" i="1"/>
  <c r="V82" i="1"/>
  <c r="AH81" i="1"/>
  <c r="AK81" i="1"/>
  <c r="AI81" i="1"/>
  <c r="AJ81" i="1"/>
  <c r="AA81" i="1"/>
  <c r="AB81" i="1"/>
  <c r="V81" i="1"/>
  <c r="AH80" i="1"/>
  <c r="AI80" i="1"/>
  <c r="AJ80" i="1"/>
  <c r="AA80" i="1"/>
  <c r="AB80" i="1"/>
  <c r="V80" i="1"/>
  <c r="AH79" i="1"/>
  <c r="AI79" i="1"/>
  <c r="AJ79" i="1"/>
  <c r="AA79" i="1"/>
  <c r="AB79" i="1"/>
  <c r="V79" i="1"/>
  <c r="AH78" i="1"/>
  <c r="AK78" i="1"/>
  <c r="AI78" i="1"/>
  <c r="AJ78" i="1"/>
  <c r="AA78" i="1"/>
  <c r="AB78" i="1"/>
  <c r="V78" i="1"/>
  <c r="AH77" i="1"/>
  <c r="AI77" i="1"/>
  <c r="AJ77" i="1"/>
  <c r="AA77" i="1"/>
  <c r="AB77" i="1"/>
  <c r="V77" i="1"/>
  <c r="AH76" i="1"/>
  <c r="AI76" i="1"/>
  <c r="AJ76" i="1"/>
  <c r="AA76" i="1"/>
  <c r="AB76" i="1"/>
  <c r="V76" i="1"/>
  <c r="AH75" i="1"/>
  <c r="AI75" i="1"/>
  <c r="AJ75" i="1"/>
  <c r="AA75" i="1"/>
  <c r="AB75" i="1"/>
  <c r="V75" i="1"/>
  <c r="AH74" i="1"/>
  <c r="AK74" i="1"/>
  <c r="AI74" i="1"/>
  <c r="AJ74" i="1"/>
  <c r="AA74" i="1"/>
  <c r="AB74" i="1"/>
  <c r="V74" i="1"/>
  <c r="AH73" i="1"/>
  <c r="AI73" i="1"/>
  <c r="AJ73" i="1"/>
  <c r="AA73" i="1"/>
  <c r="AB73" i="1"/>
  <c r="V73" i="1"/>
  <c r="AH72" i="1"/>
  <c r="AI72" i="1"/>
  <c r="AJ72" i="1"/>
  <c r="AA72" i="1"/>
  <c r="AB72" i="1"/>
  <c r="V72" i="1"/>
  <c r="AH71" i="1"/>
  <c r="AI71" i="1"/>
  <c r="AJ71" i="1"/>
  <c r="AA71" i="1"/>
  <c r="AB71" i="1"/>
  <c r="V71" i="1"/>
  <c r="AH70" i="1"/>
  <c r="AI70" i="1"/>
  <c r="AK70" i="1"/>
  <c r="AJ70" i="1"/>
  <c r="AA70" i="1"/>
  <c r="AB70" i="1"/>
  <c r="V70" i="1"/>
  <c r="AH69" i="1"/>
  <c r="AK69" i="1"/>
  <c r="AI69" i="1"/>
  <c r="AJ69" i="1"/>
  <c r="AA69" i="1"/>
  <c r="AB69" i="1"/>
  <c r="V69" i="1"/>
  <c r="AH68" i="1"/>
  <c r="AI68" i="1"/>
  <c r="AJ68" i="1"/>
  <c r="AA68" i="1"/>
  <c r="AB68" i="1"/>
  <c r="V68" i="1"/>
  <c r="AH67" i="1"/>
  <c r="AI67" i="1"/>
  <c r="AJ67" i="1"/>
  <c r="AA67" i="1"/>
  <c r="AB67" i="1"/>
  <c r="V67" i="1"/>
  <c r="AH66" i="1"/>
  <c r="AI66" i="1"/>
  <c r="AJ66" i="1"/>
  <c r="AK66" i="1"/>
  <c r="AA66" i="1"/>
  <c r="AB66" i="1"/>
  <c r="V66" i="1"/>
  <c r="AH65" i="1"/>
  <c r="AI65" i="1"/>
  <c r="AJ65" i="1"/>
  <c r="AA65" i="1"/>
  <c r="AB65" i="1"/>
  <c r="V65" i="1"/>
  <c r="AH64" i="1"/>
  <c r="AI64" i="1"/>
  <c r="AJ64" i="1"/>
  <c r="AA64" i="1"/>
  <c r="AB64" i="1"/>
  <c r="V64" i="1"/>
  <c r="AH63" i="1"/>
  <c r="AI63" i="1"/>
  <c r="AJ63" i="1"/>
  <c r="AA63" i="1"/>
  <c r="AB63" i="1"/>
  <c r="V63" i="1"/>
  <c r="AH62" i="1"/>
  <c r="AK62" i="1"/>
  <c r="AI62" i="1"/>
  <c r="AJ62" i="1"/>
  <c r="AA62" i="1"/>
  <c r="AB62" i="1"/>
  <c r="V62" i="1"/>
  <c r="AH61" i="1"/>
  <c r="AI61" i="1"/>
  <c r="AJ61" i="1"/>
  <c r="AA61" i="1"/>
  <c r="AB61" i="1"/>
  <c r="V61" i="1"/>
  <c r="AH60" i="1"/>
  <c r="AI60" i="1"/>
  <c r="AJ60" i="1"/>
  <c r="AA60" i="1"/>
  <c r="AB60" i="1"/>
  <c r="V60" i="1"/>
  <c r="AH59" i="1"/>
  <c r="AI59" i="1"/>
  <c r="AJ59" i="1"/>
  <c r="AA59" i="1"/>
  <c r="AB59" i="1"/>
  <c r="V59" i="1"/>
  <c r="AH58" i="1"/>
  <c r="AK58" i="1"/>
  <c r="AI58" i="1"/>
  <c r="AJ58" i="1"/>
  <c r="AA58" i="1"/>
  <c r="AB58" i="1"/>
  <c r="V58" i="1"/>
  <c r="AH57" i="1"/>
  <c r="AI57" i="1"/>
  <c r="AJ57" i="1"/>
  <c r="AA57" i="1"/>
  <c r="AB57" i="1"/>
  <c r="V57" i="1"/>
  <c r="AH56" i="1"/>
  <c r="AI56" i="1"/>
  <c r="AJ56" i="1"/>
  <c r="AA56" i="1"/>
  <c r="AB56" i="1"/>
  <c r="V56" i="1"/>
  <c r="AH55" i="1"/>
  <c r="AI55" i="1"/>
  <c r="AJ55" i="1"/>
  <c r="AA55" i="1"/>
  <c r="AB55" i="1"/>
  <c r="V55" i="1"/>
  <c r="AH54" i="1"/>
  <c r="AI54" i="1"/>
  <c r="AK54" i="1"/>
  <c r="AJ54" i="1"/>
  <c r="AA54" i="1"/>
  <c r="AB54" i="1"/>
  <c r="V54" i="1"/>
  <c r="AH53" i="1"/>
  <c r="AK53" i="1"/>
  <c r="AI53" i="1"/>
  <c r="AJ53" i="1"/>
  <c r="AA53" i="1"/>
  <c r="AB53" i="1"/>
  <c r="V53" i="1"/>
  <c r="AH52" i="1"/>
  <c r="AI52" i="1"/>
  <c r="AJ52" i="1"/>
  <c r="AA52" i="1"/>
  <c r="AB52" i="1"/>
  <c r="V52" i="1"/>
  <c r="AH37" i="1"/>
  <c r="AI37" i="1"/>
  <c r="AJ37" i="1"/>
  <c r="AA37" i="1"/>
  <c r="AB37" i="1"/>
  <c r="V37" i="1"/>
  <c r="AH36" i="1"/>
  <c r="AI36" i="1"/>
  <c r="AJ36" i="1"/>
  <c r="AK36" i="1"/>
  <c r="AA36" i="1"/>
  <c r="AB36" i="1"/>
  <c r="V36" i="1"/>
  <c r="AH35" i="1"/>
  <c r="AI35" i="1"/>
  <c r="AJ35" i="1"/>
  <c r="AA35" i="1"/>
  <c r="AB35" i="1"/>
  <c r="V35" i="1"/>
  <c r="AH34" i="1"/>
  <c r="AI34" i="1"/>
  <c r="AJ34" i="1"/>
  <c r="AA34" i="1"/>
  <c r="AB34" i="1"/>
  <c r="V34" i="1"/>
  <c r="AH33" i="1"/>
  <c r="AI33" i="1"/>
  <c r="AJ33" i="1"/>
  <c r="AA33" i="1"/>
  <c r="AB33" i="1"/>
  <c r="V33" i="1"/>
  <c r="AH32" i="1"/>
  <c r="AI32" i="1"/>
  <c r="AK32" i="1"/>
  <c r="AJ32" i="1"/>
  <c r="AA32" i="1"/>
  <c r="AB32" i="1"/>
  <c r="V32" i="1"/>
  <c r="AH31" i="1"/>
  <c r="AI31" i="1"/>
  <c r="AJ31" i="1"/>
  <c r="AA31" i="1"/>
  <c r="AB31" i="1"/>
  <c r="V31" i="1"/>
  <c r="AH30" i="1"/>
  <c r="AI30" i="1"/>
  <c r="AJ30" i="1"/>
  <c r="AA30" i="1"/>
  <c r="AB30" i="1"/>
  <c r="V30" i="1"/>
  <c r="AH29" i="1"/>
  <c r="AI29" i="1"/>
  <c r="AJ29" i="1"/>
  <c r="AA29" i="1"/>
  <c r="AB29" i="1"/>
  <c r="V29" i="1"/>
  <c r="AH28" i="1"/>
  <c r="AI28" i="1"/>
  <c r="AJ28" i="1"/>
  <c r="AK28" i="1"/>
  <c r="AA28" i="1"/>
  <c r="AB28" i="1"/>
  <c r="V28" i="1"/>
  <c r="AH27" i="1"/>
  <c r="AK27" i="1"/>
  <c r="AI27" i="1"/>
  <c r="AJ27" i="1"/>
  <c r="AA27" i="1"/>
  <c r="AB27" i="1"/>
  <c r="V27" i="1"/>
  <c r="AH26" i="1"/>
  <c r="AI26" i="1"/>
  <c r="AJ26" i="1"/>
  <c r="AA26" i="1"/>
  <c r="AB26" i="1"/>
  <c r="V26" i="1"/>
  <c r="AH25" i="1"/>
  <c r="AI25" i="1"/>
  <c r="AJ25" i="1"/>
  <c r="AA25" i="1"/>
  <c r="AB25" i="1"/>
  <c r="V25" i="1"/>
  <c r="AH24" i="1"/>
  <c r="AK24" i="1"/>
  <c r="AI24" i="1"/>
  <c r="AJ24" i="1"/>
  <c r="AA24" i="1"/>
  <c r="AB24" i="1"/>
  <c r="V24" i="1"/>
  <c r="AH23" i="1"/>
  <c r="AI23" i="1"/>
  <c r="AJ23" i="1"/>
  <c r="AA23" i="1"/>
  <c r="AB23" i="1"/>
  <c r="V23" i="1"/>
  <c r="AH22" i="1"/>
  <c r="AI22" i="1"/>
  <c r="AJ22" i="1"/>
  <c r="AA22" i="1"/>
  <c r="AB22" i="1"/>
  <c r="V22" i="1"/>
  <c r="AH21" i="1"/>
  <c r="AI21" i="1"/>
  <c r="AJ21" i="1"/>
  <c r="AA21" i="1"/>
  <c r="AB21" i="1"/>
  <c r="V21" i="1"/>
  <c r="AH20" i="1"/>
  <c r="AK20" i="1"/>
  <c r="AI20" i="1"/>
  <c r="AJ20" i="1"/>
  <c r="AA20" i="1"/>
  <c r="AB20" i="1"/>
  <c r="V20" i="1"/>
  <c r="AH19" i="1"/>
  <c r="AI19" i="1"/>
  <c r="AJ19" i="1"/>
  <c r="AA19" i="1"/>
  <c r="AB19" i="1"/>
  <c r="V19" i="1"/>
  <c r="AH18" i="1"/>
  <c r="AI18" i="1"/>
  <c r="AJ18" i="1"/>
  <c r="AA18" i="1"/>
  <c r="AB18" i="1"/>
  <c r="V18" i="1"/>
  <c r="AH17" i="1"/>
  <c r="AI17" i="1"/>
  <c r="AJ17" i="1"/>
  <c r="AA17" i="1"/>
  <c r="AB17" i="1"/>
  <c r="V17" i="1"/>
  <c r="AH16" i="1"/>
  <c r="AK16" i="1"/>
  <c r="AI16" i="1"/>
  <c r="AJ16" i="1"/>
  <c r="AA16" i="1"/>
  <c r="AB16" i="1"/>
  <c r="V16" i="1"/>
  <c r="AH15" i="1"/>
  <c r="AI15" i="1"/>
  <c r="AJ15" i="1"/>
  <c r="AA15" i="1"/>
  <c r="AB15" i="1"/>
  <c r="V15" i="1"/>
  <c r="AH14" i="1"/>
  <c r="AI14" i="1"/>
  <c r="AJ14" i="1"/>
  <c r="AA14" i="1"/>
  <c r="AB14" i="1"/>
  <c r="V14" i="1"/>
  <c r="AH13" i="1"/>
  <c r="AI13" i="1"/>
  <c r="AJ13" i="1"/>
  <c r="AA13" i="1"/>
  <c r="AB13" i="1"/>
  <c r="V13" i="1"/>
  <c r="AH12" i="1"/>
  <c r="AI12" i="1"/>
  <c r="AJ12" i="1"/>
  <c r="AK12" i="1"/>
  <c r="AA12" i="1"/>
  <c r="AB12" i="1"/>
  <c r="V12" i="1"/>
  <c r="AH11" i="1"/>
  <c r="AI11" i="1"/>
  <c r="AJ11" i="1"/>
  <c r="AA11" i="1"/>
  <c r="AB11" i="1"/>
  <c r="V11" i="1"/>
  <c r="AH10" i="1"/>
  <c r="AI10" i="1"/>
  <c r="AJ10" i="1"/>
  <c r="AA10" i="1"/>
  <c r="AB10" i="1"/>
  <c r="V10" i="1"/>
  <c r="AH9" i="1"/>
  <c r="AI9" i="1"/>
  <c r="AJ9" i="1"/>
  <c r="AA9" i="1"/>
  <c r="AB9" i="1"/>
  <c r="V9" i="1"/>
  <c r="AH8" i="1"/>
  <c r="AK8" i="1"/>
  <c r="AI8" i="1"/>
  <c r="AJ8" i="1"/>
  <c r="AA8" i="1"/>
  <c r="AB8" i="1"/>
  <c r="V8" i="1"/>
  <c r="AH7" i="1"/>
  <c r="AI7" i="1"/>
  <c r="AJ7" i="1"/>
  <c r="AA7" i="1"/>
  <c r="AB7" i="1"/>
  <c r="V7" i="1"/>
  <c r="AH6" i="1"/>
  <c r="AK6" i="1"/>
  <c r="AI6" i="1"/>
  <c r="AJ6" i="1"/>
  <c r="AA6" i="1"/>
  <c r="AB6" i="1"/>
  <c r="V6" i="1"/>
  <c r="AH5" i="1"/>
  <c r="AI5" i="1"/>
  <c r="AJ5" i="1"/>
  <c r="AA5" i="1"/>
  <c r="AB5" i="1"/>
  <c r="V5" i="1"/>
  <c r="AH4" i="1"/>
  <c r="AK4" i="1"/>
  <c r="AI4" i="1"/>
  <c r="AJ4" i="1"/>
  <c r="AA4" i="1"/>
  <c r="AB4" i="1"/>
  <c r="V4" i="1"/>
  <c r="AH3" i="1"/>
  <c r="AI3" i="1"/>
  <c r="AJ3" i="1"/>
  <c r="AA3" i="1"/>
  <c r="AB3" i="1"/>
  <c r="V3" i="1"/>
  <c r="AH44" i="1"/>
  <c r="AK44" i="1"/>
  <c r="AI44" i="1"/>
  <c r="AJ44" i="1"/>
  <c r="AA44" i="1"/>
  <c r="AB44" i="1"/>
  <c r="V44" i="1"/>
  <c r="AH40" i="1"/>
  <c r="AI40" i="1"/>
  <c r="AJ40" i="1"/>
  <c r="AA40" i="1"/>
  <c r="AB40" i="1"/>
  <c r="V40" i="1"/>
  <c r="AH38" i="1"/>
  <c r="AK38" i="1"/>
  <c r="AI38" i="1"/>
  <c r="AJ38" i="1"/>
  <c r="AA38" i="1"/>
  <c r="AB38" i="1"/>
  <c r="V38" i="1"/>
  <c r="AH48" i="1"/>
  <c r="AI48" i="1"/>
  <c r="AJ48" i="1"/>
  <c r="AA48" i="1"/>
  <c r="AB48" i="1"/>
  <c r="V48" i="1"/>
  <c r="AH41" i="1"/>
  <c r="AK41" i="1"/>
  <c r="AI41" i="1"/>
  <c r="AJ41" i="1"/>
  <c r="AA41" i="1"/>
  <c r="AB41" i="1"/>
  <c r="V41" i="1"/>
  <c r="AH49" i="1"/>
  <c r="AI49" i="1"/>
  <c r="AJ49" i="1"/>
  <c r="AA49" i="1"/>
  <c r="AB49" i="1"/>
  <c r="V49" i="1"/>
  <c r="AH50" i="1"/>
  <c r="AK50" i="1"/>
  <c r="AI50" i="1"/>
  <c r="AJ50" i="1"/>
  <c r="AA50" i="1"/>
  <c r="AB50" i="1"/>
  <c r="V50" i="1"/>
  <c r="AH47" i="1"/>
  <c r="AI47" i="1"/>
  <c r="AJ47" i="1"/>
  <c r="AA47" i="1"/>
  <c r="AB47" i="1"/>
  <c r="V47" i="1"/>
  <c r="AH43" i="1"/>
  <c r="AK43" i="1"/>
  <c r="AI43" i="1"/>
  <c r="AJ43" i="1"/>
  <c r="AA43" i="1"/>
  <c r="AB43" i="1"/>
  <c r="V43" i="1"/>
  <c r="AH42" i="1"/>
  <c r="AI42" i="1"/>
  <c r="AJ42" i="1"/>
  <c r="AA42" i="1"/>
  <c r="AB42" i="1"/>
  <c r="V42" i="1"/>
  <c r="AH46" i="1"/>
  <c r="AK46" i="1"/>
  <c r="AI46" i="1"/>
  <c r="AJ46" i="1"/>
  <c r="AA46" i="1"/>
  <c r="AB46" i="1"/>
  <c r="V46" i="1"/>
  <c r="AH45" i="1"/>
  <c r="AI45" i="1"/>
  <c r="AJ45" i="1"/>
  <c r="AA45" i="1"/>
  <c r="AB45" i="1"/>
  <c r="V45" i="1"/>
  <c r="AH39" i="1"/>
  <c r="AK39" i="1"/>
  <c r="AI39" i="1"/>
  <c r="AJ39" i="1"/>
  <c r="AA39" i="1"/>
  <c r="AB39" i="1"/>
  <c r="V39" i="1"/>
  <c r="AH51" i="1"/>
  <c r="AK51" i="1"/>
  <c r="AI51" i="1"/>
  <c r="AJ51" i="1"/>
  <c r="AA51" i="1"/>
  <c r="AB51" i="1"/>
  <c r="V51" i="1"/>
  <c r="AK48" i="1"/>
  <c r="AK3" i="1"/>
  <c r="AK65" i="1"/>
  <c r="AK19" i="1"/>
  <c r="AK35" i="1"/>
  <c r="AK61" i="1"/>
  <c r="AK77" i="1"/>
  <c r="AK80" i="1"/>
  <c r="AK11" i="1"/>
  <c r="AK45" i="1"/>
  <c r="AK42" i="1"/>
  <c r="AK47" i="1"/>
  <c r="AK49" i="1"/>
  <c r="AK7" i="1"/>
  <c r="AK23" i="1"/>
  <c r="AK60" i="1"/>
  <c r="AK63" i="1"/>
  <c r="AK76" i="1"/>
  <c r="AK96" i="1"/>
  <c r="AK40" i="1"/>
  <c r="AK5" i="1"/>
  <c r="AK15" i="1"/>
  <c r="AK31" i="1"/>
  <c r="AK57" i="1"/>
  <c r="AK73" i="1"/>
  <c r="AK79" i="1"/>
  <c r="AK9" i="1"/>
  <c r="AK13" i="1"/>
  <c r="AK17" i="1"/>
  <c r="AK21" i="1"/>
  <c r="AK25" i="1"/>
  <c r="AK29" i="1"/>
  <c r="AK33" i="1"/>
  <c r="AK56" i="1"/>
  <c r="AK59" i="1"/>
  <c r="AK72" i="1"/>
  <c r="AK75" i="1"/>
  <c r="AK52" i="1"/>
  <c r="AK55" i="1"/>
  <c r="AK68" i="1"/>
  <c r="AK71" i="1"/>
  <c r="AK10" i="1"/>
  <c r="AK14" i="1"/>
  <c r="AK18" i="1"/>
  <c r="AK22" i="1"/>
  <c r="AK26" i="1"/>
  <c r="AK30" i="1"/>
  <c r="AK34" i="1"/>
  <c r="AK37" i="1"/>
  <c r="AK64" i="1"/>
  <c r="AK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D1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BL16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Q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BC1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B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F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H14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J20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V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M3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G36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D38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S39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39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N41" authorId="0" shapeId="0" xr:uid="{00000000-0006-0000-0100-00000D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H65" authorId="0" shapeId="0" xr:uid="{00000000-0006-0000-0100-00000E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81" authorId="0" shapeId="0" xr:uid="{00000000-0006-0000-0100-00000F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102" authorId="0" shapeId="0" xr:uid="{00000000-0006-0000-0100-000010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138" authorId="0" shapeId="0" xr:uid="{00000000-0006-0000-0100-00001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200" authorId="0" shapeId="0" xr:uid="{00000000-0006-0000-0100-00001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221" authorId="0" shapeId="0" xr:uid="{00000000-0006-0000-0100-00001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243" authorId="0" shapeId="0" xr:uid="{00000000-0006-0000-0100-00001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282" authorId="0" shapeId="0" xr:uid="{00000000-0006-0000-0100-00001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CQ333" authorId="0" shapeId="0" xr:uid="{00000000-0006-0000-0100-00001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393" authorId="0" shapeId="0" xr:uid="{00000000-0006-0000-0100-00001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400" authorId="0" shapeId="0" xr:uid="{00000000-0006-0000-0100-00001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CQ476" authorId="0" shapeId="0" xr:uid="{00000000-0006-0000-0100-00001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CQ487" authorId="0" shapeId="0" xr:uid="{00000000-0006-0000-0100-00001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1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AL10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P13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F5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L119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L162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N5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AU10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A11" authorId="0" shapeId="0" xr:uid="{00000000-0006-0000-0300-000003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Records from Germany. In UK a classic woodland bee and not seen by me in an agricultural setting</t>
        </r>
      </text>
    </comment>
    <comment ref="S13" authorId="0" shapeId="0" xr:uid="{00000000-0006-0000-0300-000004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Added this one. Completely dependent on damp demanding herb for pollen.</t>
        </r>
      </text>
    </comment>
    <comment ref="AB13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F55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U119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U164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U208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U233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  <author>brooksd</author>
    <author>bgyjcb</author>
  </authors>
  <commentList>
    <comment ref="O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No coastal habitats here. Some bumbles are very strongly associated with coastal grasslands on dunes
Anthropogenic habitats other than gardens? Post industrial sites are of prime importance in Thames Estuary area</t>
        </r>
      </text>
    </comment>
    <comment ref="W1" authorId="1" shapeId="0" xr:uid="{00000000-0006-0000-0400-000002000000}">
      <text>
        <r>
          <rPr>
            <sz val="8"/>
            <color indexed="81"/>
            <rFont val="Tahoma"/>
            <family val="2"/>
          </rPr>
          <t>Presence or absence info only for filtering species</t>
        </r>
      </text>
    </comment>
    <comment ref="AL1" authorId="1" shapeId="0" xr:uid="{00000000-0006-0000-0400-000003000000}">
      <text>
        <r>
          <rPr>
            <sz val="8"/>
            <color indexed="8"/>
            <rFont val="Tahoma"/>
            <family val="2"/>
          </rPr>
          <t>Presence or absence info only for filtering species</t>
        </r>
      </text>
    </comment>
    <comment ref="AX1" authorId="1" shapeId="0" xr:uid="{00000000-0006-0000-0400-000004000000}">
      <text>
        <r>
          <rPr>
            <b/>
            <sz val="8"/>
            <color indexed="81"/>
            <rFont val="Tahoma"/>
            <family val="2"/>
          </rPr>
          <t>brooksd:</t>
        </r>
        <r>
          <rPr>
            <sz val="8"/>
            <color indexed="81"/>
            <rFont val="Tahoma"/>
            <family val="2"/>
          </rPr>
          <t xml:space="preserve">
for affinity with agricultural habitat</t>
        </r>
      </text>
    </comment>
    <comment ref="I2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10"/>
            <rFont val="Tahoma"/>
            <family val="2"/>
          </rPr>
          <t>Na = Nationally Rare</t>
        </r>
        <r>
          <rPr>
            <sz val="8"/>
            <color indexed="81"/>
            <rFont val="Tahoma"/>
            <family val="2"/>
          </rPr>
          <t xml:space="preserve"> (16-30 10x10km grid cells)
</t>
        </r>
        <r>
          <rPr>
            <sz val="8"/>
            <color indexed="10"/>
            <rFont val="Tahoma"/>
            <family val="2"/>
          </rPr>
          <t>Nb = Nationally Rare</t>
        </r>
        <r>
          <rPr>
            <sz val="8"/>
            <color indexed="81"/>
            <rFont val="Tahoma"/>
            <family val="2"/>
          </rPr>
          <t xml:space="preserve"> (31-100 10x10km grid cells)
</t>
        </r>
        <r>
          <rPr>
            <sz val="8"/>
            <color indexed="10"/>
            <rFont val="Tahoma"/>
            <family val="2"/>
          </rPr>
          <t>K = data deficient</t>
        </r>
      </text>
    </comment>
    <comment ref="J2" authorId="0" shapeId="0" xr:uid="{00000000-0006-0000-04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0 = Regionally Extinct
1 = Critically Endangered
2 = Endangered
3 = Vulnerable
4 = Near Threatened
BLANK = Least Concern</t>
        </r>
      </text>
    </comment>
    <comment ref="M2" authorId="0" shapeId="0" xr:uid="{00000000-0006-0000-0400-00000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1 = Definitely declining
2 = Probably declining
3 = Stable
4 = Probably increasing
5 = Definitely Increasing</t>
        </r>
      </text>
    </comment>
    <comment ref="N2" authorId="2" shapeId="0" xr:uid="{00000000-0006-0000-0400-00000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Confidence score:
1 = absolutely sure
2 = very confident
3 = confident
4 = low confidence
5 = very low confidence</t>
        </r>
      </text>
    </comment>
    <comment ref="T2" authorId="1" shapeId="0" xr:uid="{00000000-0006-0000-0400-000009000000}">
      <text>
        <r>
          <rPr>
            <sz val="8"/>
            <color indexed="81"/>
            <rFont val="Tahoma"/>
            <family val="2"/>
          </rPr>
          <t>Chalk downland or other chalk / limestone grassland outside mainstream agriculture</t>
        </r>
      </text>
    </comment>
    <comment ref="CB4" authorId="0" shapeId="0" xr:uid="{00000000-0006-0000-0400-00000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Probably nectar only</t>
        </r>
      </text>
    </comment>
    <comment ref="EU5" authorId="0" shapeId="0" xr:uid="{00000000-0006-0000-0400-00000B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EU9" authorId="0" shapeId="0" xr:uid="{00000000-0006-0000-0400-00000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EU12" authorId="0" shapeId="0" xr:uid="{00000000-0006-0000-0400-00000D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EU14" authorId="0" shapeId="0" xr:uid="{00000000-0006-0000-0400-00000E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DF15" authorId="0" shapeId="0" xr:uid="{00000000-0006-0000-0400-00000F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Predominant pollen source</t>
        </r>
      </text>
    </comment>
    <comment ref="B16" authorId="0" shapeId="0" xr:uid="{00000000-0006-0000-0400-000010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CB17" authorId="0" shapeId="0" xr:uid="{00000000-0006-0000-0400-00001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BR19" authorId="0" shapeId="0" xr:uid="{00000000-0006-0000-0400-00001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EU24" authorId="0" shapeId="0" xr:uid="{00000000-0006-0000-0400-00001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Arable and orchard</t>
        </r>
      </text>
    </comment>
    <comment ref="EU29" authorId="0" shapeId="0" xr:uid="{00000000-0006-0000-0400-00001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EU32" authorId="0" shapeId="0" xr:uid="{00000000-0006-0000-0400-00001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BC33" authorId="0" shapeId="0" xr:uid="{00000000-0006-0000-0400-00001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W35" authorId="0" shapeId="0" xr:uid="{00000000-0006-0000-0400-00001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BH35" authorId="0" shapeId="0" xr:uid="{00000000-0006-0000-0400-00001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AW36" authorId="0" shapeId="0" xr:uid="{00000000-0006-0000-0400-00001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Natural nest sites are in exposed cliffs, but in rural areas, it nests in cob walls, and in soft mortar </t>
        </r>
      </text>
    </comment>
    <comment ref="AW37" authorId="0" shapeId="0" xr:uid="{00000000-0006-0000-0400-00001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Sandy banks and cliffs</t>
        </r>
      </text>
    </comment>
    <comment ref="T38" authorId="0" shapeId="0" xr:uid="{00000000-0006-0000-0400-00001B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Restricted to machair grassland and acidic grasslands in N. Scotland and the Western Isles</t>
        </r>
      </text>
    </comment>
    <comment ref="U38" authorId="0" shapeId="0" xr:uid="{00000000-0006-0000-0400-00001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Restricted to machair grassland and acidic grasslands in N. Scotland and the Western Isles</t>
        </r>
      </text>
    </comment>
    <comment ref="P41" authorId="0" shapeId="0" xr:uid="{00000000-0006-0000-0400-00001D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Benton,  2006</t>
        </r>
      </text>
    </comment>
    <comment ref="W52" authorId="0" shapeId="0" xr:uid="{00000000-0006-0000-0400-00001E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BM52" authorId="0" shapeId="0" xr:uid="{00000000-0006-0000-0400-00001F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W53" authorId="0" shapeId="0" xr:uid="{00000000-0006-0000-0400-000020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CB56" authorId="0" shapeId="0" xr:uid="{00000000-0006-0000-0400-00002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U64" authorId="0" shapeId="0" xr:uid="{00000000-0006-0000-0400-00002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Restricted to SE England</t>
        </r>
      </text>
    </comment>
    <comment ref="W64" authorId="0" shapeId="0" xr:uid="{00000000-0006-0000-0400-00002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W65" authorId="0" shapeId="0" xr:uid="{00000000-0006-0000-0400-00002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W70" authorId="0" shapeId="0" xr:uid="{00000000-0006-0000-0400-00002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Nesting in dead wood, old beetle holes and wooden fence posts</t>
        </r>
      </text>
    </comment>
    <comment ref="CB83" authorId="0" shapeId="0" xr:uid="{00000000-0006-0000-0400-000026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Predominant pollen source</t>
        </r>
      </text>
    </comment>
    <comment ref="B86" authorId="0" shapeId="0" xr:uid="{00000000-0006-0000-0400-000027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Added this one. Completely dependent on damp demanding herb for pollen.</t>
        </r>
      </text>
    </comment>
    <comment ref="FI86" authorId="0" shapeId="0" xr:uid="{00000000-0006-0000-0400-00002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Sole pollen source are Lysimachia sp.</t>
        </r>
      </text>
    </comment>
    <comment ref="CB88" authorId="0" shapeId="0" xr:uid="{00000000-0006-0000-0400-000029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Predominant pollen source</t>
        </r>
      </text>
    </comment>
    <comment ref="BC89" authorId="0" shapeId="0" xr:uid="{00000000-0006-0000-0400-00002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CB89" authorId="0" shapeId="0" xr:uid="{00000000-0006-0000-0400-00002B000000}">
      <text>
        <r>
          <rPr>
            <b/>
            <sz val="8"/>
            <color indexed="8"/>
            <rFont val="Tahoma"/>
            <family val="2"/>
          </rPr>
          <t>Stuart Roberts: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Predominant pollen source</t>
        </r>
      </text>
    </comment>
    <comment ref="BC94" authorId="0" shapeId="0" xr:uid="{00000000-0006-0000-0400-00002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EU95" authorId="0" shapeId="0" xr:uid="{00000000-0006-0000-0400-00002D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  <comment ref="CB96" authorId="0" shapeId="0" xr:uid="{00000000-0006-0000-0400-00002E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Predominant pollen source</t>
        </r>
      </text>
    </comment>
    <comment ref="EU97" authorId="0" shapeId="0" xr:uid="{00000000-0006-0000-0400-00002F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Fruit Trees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10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T10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F5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T112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Roberts</author>
  </authors>
  <commentList>
    <comment ref="AN4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AW1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E12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AZ13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M20" authorId="0" shapeId="0" xr:uid="{00000000-0006-0000-0600-00000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Y22" authorId="0" shapeId="0" xr:uid="{00000000-0006-0000-0600-00000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P34" authorId="0" shapeId="0" xr:uid="{00000000-0006-0000-0600-00000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J36" authorId="0" shapeId="0" xr:uid="{00000000-0006-0000-0600-00000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G38" authorId="0" shapeId="0" xr:uid="{00000000-0006-0000-0600-000009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V38" authorId="0" shapeId="0" xr:uid="{00000000-0006-0000-0600-00000A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K40" authorId="0" shapeId="0" xr:uid="{00000000-0006-0000-0600-00000B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AE63" authorId="0" shapeId="0" xr:uid="{00000000-0006-0000-0600-00000C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84" authorId="0" shapeId="0" xr:uid="{00000000-0006-0000-0600-00000D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126" authorId="0" shapeId="0" xr:uid="{00000000-0006-0000-0600-00000E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147" authorId="0" shapeId="0" xr:uid="{00000000-0006-0000-0600-00000F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183" authorId="0" shapeId="0" xr:uid="{00000000-0006-0000-0600-000010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244" authorId="0" shapeId="0" xr:uid="{00000000-0006-0000-0600-000011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265" authorId="0" shapeId="0" xr:uid="{00000000-0006-0000-0600-000012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305" authorId="0" shapeId="0" xr:uid="{00000000-0006-0000-0600-000013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BV356" authorId="0" shapeId="0" xr:uid="{00000000-0006-0000-0600-000014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415" authorId="0" shapeId="0" xr:uid="{00000000-0006-0000-0600-000015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422" authorId="0" shapeId="0" xr:uid="{00000000-0006-0000-0600-000016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Records from Germany. In UK a classic woodland bee and not seen by me in an agricultural setting</t>
        </r>
      </text>
    </comment>
    <comment ref="BV461" authorId="0" shapeId="0" xr:uid="{00000000-0006-0000-0600-000017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  <comment ref="BV472" authorId="0" shapeId="0" xr:uid="{00000000-0006-0000-0600-000018000000}">
      <text>
        <r>
          <rPr>
            <b/>
            <sz val="8"/>
            <color indexed="81"/>
            <rFont val="Tahoma"/>
            <family val="2"/>
          </rPr>
          <t>Stuart Roberts:</t>
        </r>
        <r>
          <rPr>
            <sz val="8"/>
            <color indexed="81"/>
            <rFont val="Tahoma"/>
            <family val="2"/>
          </rPr>
          <t xml:space="preserve">
Added this one. Completely dependent on damp demanding herb for pollen.</t>
        </r>
      </text>
    </comment>
  </commentList>
</comments>
</file>

<file path=xl/sharedStrings.xml><?xml version="1.0" encoding="utf-8"?>
<sst xmlns="http://schemas.openxmlformats.org/spreadsheetml/2006/main" count="5829" uniqueCount="252">
  <si>
    <t>Loss of arable forage plants….</t>
  </si>
  <si>
    <t>Species</t>
  </si>
  <si>
    <t>Score</t>
  </si>
  <si>
    <t>Sum of Score</t>
  </si>
  <si>
    <t>Loss of arable late foraging</t>
  </si>
  <si>
    <t># gen late foraging</t>
  </si>
  <si>
    <t>Life comps</t>
  </si>
  <si>
    <t>Hab comps</t>
  </si>
  <si>
    <t>Fabaceae</t>
  </si>
  <si>
    <t>Forage comp</t>
  </si>
  <si>
    <t>Lamiaceae</t>
  </si>
  <si>
    <t>Scrophulariaceae</t>
  </si>
  <si>
    <t>Caryophyllaceae</t>
  </si>
  <si>
    <t>Umbelliferae [Apiaceae]</t>
  </si>
  <si>
    <t>Boraginaceae</t>
  </si>
  <si>
    <t>Papaveraceae</t>
  </si>
  <si>
    <t>Onagraceae</t>
  </si>
  <si>
    <t>Compositae [Asteraceae]</t>
  </si>
  <si>
    <t>Brassicaceae</t>
  </si>
  <si>
    <t>Polygonaceae</t>
  </si>
  <si>
    <t>Primulaceae</t>
  </si>
  <si>
    <t>Geraniaceae</t>
  </si>
  <si>
    <t>Urticaceae</t>
  </si>
  <si>
    <t>Euphorbiaceae</t>
  </si>
  <si>
    <t>Rubiaceae</t>
  </si>
  <si>
    <t>Valerianaceae</t>
  </si>
  <si>
    <t>Violaceae</t>
  </si>
  <si>
    <t>Solanaceae</t>
  </si>
  <si>
    <t>Bombus hortorum</t>
  </si>
  <si>
    <t>Total</t>
  </si>
  <si>
    <t>Andrena cineraria</t>
  </si>
  <si>
    <t>Andrena flavipes</t>
  </si>
  <si>
    <t>Andrena bicolor</t>
  </si>
  <si>
    <t>Andrena carantonica</t>
  </si>
  <si>
    <t>Anthophora plumipes</t>
  </si>
  <si>
    <t>Andrena fucata</t>
  </si>
  <si>
    <t>Andrena chrysosceles</t>
  </si>
  <si>
    <t>Lasioglossum calceatum</t>
  </si>
  <si>
    <t>Bombus pascuorum</t>
  </si>
  <si>
    <t>Bombus lucorum</t>
  </si>
  <si>
    <t>Andrena minutula</t>
  </si>
  <si>
    <t>Andrena fulva</t>
  </si>
  <si>
    <t>Andrena bucephala</t>
  </si>
  <si>
    <t>Andrena thoracica</t>
  </si>
  <si>
    <t>Andrena dorsata</t>
  </si>
  <si>
    <t>Andrena subopaca</t>
  </si>
  <si>
    <t>Lasioglossum pauxillum</t>
  </si>
  <si>
    <t>Bombus terrestris</t>
  </si>
  <si>
    <t>Andrena haemorrhoa</t>
  </si>
  <si>
    <t>Andrena nitida</t>
  </si>
  <si>
    <t>Bombus lapidarius</t>
  </si>
  <si>
    <t>Andrena wilkella</t>
  </si>
  <si>
    <t>Andrena labialis</t>
  </si>
  <si>
    <t>Lasioglossum morio</t>
  </si>
  <si>
    <t>Bombus pratorum</t>
  </si>
  <si>
    <t>Halictus rubicundus</t>
  </si>
  <si>
    <t>Andrena nigroaenea</t>
  </si>
  <si>
    <t>Halictus tumulorum</t>
  </si>
  <si>
    <t>Lasioglossum villosulum</t>
  </si>
  <si>
    <t>Lasioglossum leucopus</t>
  </si>
  <si>
    <t>Lasioglossum albipes</t>
  </si>
  <si>
    <t>Andrena semilaevis</t>
  </si>
  <si>
    <t>Lasioglossum parvulum</t>
  </si>
  <si>
    <t>Lasioglossum fulvicorne</t>
  </si>
  <si>
    <t>Lasioglossum quadrinotatum</t>
  </si>
  <si>
    <t>Andrena helvola</t>
  </si>
  <si>
    <t>Lasioglossum malachura</t>
  </si>
  <si>
    <t>Lasioglossum xanthopus</t>
  </si>
  <si>
    <t>Osmia caerulescens</t>
  </si>
  <si>
    <t>Osmia rufa</t>
  </si>
  <si>
    <t>Lasioglossum puncticolle</t>
  </si>
  <si>
    <t>Andrena varians</t>
  </si>
  <si>
    <t>Lasioglossum semilucens</t>
  </si>
  <si>
    <t>(blank)</t>
  </si>
  <si>
    <t>Grand Total</t>
  </si>
  <si>
    <t>Loss of crop forage plants….</t>
  </si>
  <si>
    <t>Loss of grass snail shell nests</t>
  </si>
  <si>
    <t>Nest comps</t>
  </si>
  <si>
    <t>Campanulaceae</t>
  </si>
  <si>
    <t>Dipsacaceae</t>
  </si>
  <si>
    <t>Convolvulaceae</t>
  </si>
  <si>
    <t>Ranunculaceae</t>
  </si>
  <si>
    <t>Liliaceae</t>
  </si>
  <si>
    <t>Malvaceae</t>
  </si>
  <si>
    <t>Plantaginaceae</t>
  </si>
  <si>
    <t>Gentianaceae</t>
  </si>
  <si>
    <t>Hypericaceae</t>
  </si>
  <si>
    <t>Linaceae</t>
  </si>
  <si>
    <t>Iridaceae</t>
  </si>
  <si>
    <t>Hoplosmia spinulosa</t>
  </si>
  <si>
    <t>Anthophora furcata</t>
  </si>
  <si>
    <t>Osmia bicolor</t>
  </si>
  <si>
    <t>Andrena labiata</t>
  </si>
  <si>
    <t>Anthidium manicatum</t>
  </si>
  <si>
    <t>Andrena hattorfiana</t>
  </si>
  <si>
    <t>Bombus jonellus</t>
  </si>
  <si>
    <t>Megachile centuncularis</t>
  </si>
  <si>
    <t>Bombus distinguendus</t>
  </si>
  <si>
    <t>Andrena synadelpha</t>
  </si>
  <si>
    <t>Lasioglossum leucozonium</t>
  </si>
  <si>
    <t>Andrena humilis</t>
  </si>
  <si>
    <t>Bombus humilis</t>
  </si>
  <si>
    <t>Lasioglossum zonulus</t>
  </si>
  <si>
    <t>Bombus soroeensis</t>
  </si>
  <si>
    <t>Chelostoma campanularum</t>
  </si>
  <si>
    <t>Megachile ligniseca</t>
  </si>
  <si>
    <t>Bombus ruderatus</t>
  </si>
  <si>
    <t>Andrena lathyri</t>
  </si>
  <si>
    <t>Megachile versicolor</t>
  </si>
  <si>
    <t>Hoplitis claviventris</t>
  </si>
  <si>
    <t>Bombus ruderarius</t>
  </si>
  <si>
    <t>Andrena minutuloides</t>
  </si>
  <si>
    <t>Andrena trimmerana</t>
  </si>
  <si>
    <t>Anthophora quadrimaculata</t>
  </si>
  <si>
    <t>Bombus sylvarum</t>
  </si>
  <si>
    <t>Bombus muscorum</t>
  </si>
  <si>
    <t>Andrena fulvago</t>
  </si>
  <si>
    <t>Macropis europaea</t>
  </si>
  <si>
    <t>Megachile willughbiella</t>
  </si>
  <si>
    <t>Osmia leaiana</t>
  </si>
  <si>
    <t>Melitta haemorrhoidalis</t>
  </si>
  <si>
    <t>Chelostoma florisomne</t>
  </si>
  <si>
    <t>Eucera longicornis</t>
  </si>
  <si>
    <t>Eucera nigrescens</t>
  </si>
  <si>
    <t>Melitta tricincta</t>
  </si>
  <si>
    <t>Dasypoda hirtipes</t>
  </si>
  <si>
    <t>Melitta leporina</t>
  </si>
  <si>
    <t>Dufourea minuta</t>
  </si>
  <si>
    <t>Halictus eurygnathus</t>
  </si>
  <si>
    <t>Heriades truncorum</t>
  </si>
  <si>
    <t>Loss of margin early foraging</t>
  </si>
  <si>
    <t># gen early foraging</t>
  </si>
  <si>
    <t>life comp</t>
  </si>
  <si>
    <t>hab comp</t>
  </si>
  <si>
    <t>Loss of margin mid foraging</t>
  </si>
  <si>
    <t># gen mid foraging</t>
  </si>
  <si>
    <t>Loss of margin late foraging</t>
  </si>
  <si>
    <t>Loss of hedge early foraging</t>
  </si>
  <si>
    <t>Loss of hedge mid foraging</t>
  </si>
  <si>
    <t>Loss of hedge late foraging</t>
  </si>
  <si>
    <t>Loss of margin extensive grass for nests</t>
  </si>
  <si>
    <t>Loss of hedge aerial nests</t>
  </si>
  <si>
    <t>Colletes hederae</t>
  </si>
  <si>
    <t>Hylaeus annularis</t>
  </si>
  <si>
    <t>Andrena florea</t>
  </si>
  <si>
    <t>Hylaeus communis</t>
  </si>
  <si>
    <t>Hylaeus hyalinatus</t>
  </si>
  <si>
    <t>Hylaeus signatus</t>
  </si>
  <si>
    <t>Andrena proxima</t>
  </si>
  <si>
    <t>Andrena tibialis</t>
  </si>
  <si>
    <t>Colletes daviesanus</t>
  </si>
  <si>
    <t>Colletes similis</t>
  </si>
  <si>
    <t>Loss damp forage plant in crop</t>
  </si>
  <si>
    <t>Loss damp forage plant in margin</t>
  </si>
  <si>
    <t>Loss damp forage plant in hedge</t>
  </si>
  <si>
    <t>Forage comps</t>
  </si>
  <si>
    <t>Salicaceae</t>
  </si>
  <si>
    <t>Rhamnaceae</t>
  </si>
  <si>
    <t>Bee species</t>
  </si>
  <si>
    <t>Status</t>
  </si>
  <si>
    <t>Full habitat information</t>
  </si>
  <si>
    <t>Agricultural habitat info (forage)</t>
  </si>
  <si>
    <t>Life cycle requirements</t>
  </si>
  <si>
    <t>Agricultural habitat info (nesting)</t>
  </si>
  <si>
    <t>Nesting requirements</t>
  </si>
  <si>
    <t xml:space="preserve">Mutiplication factor </t>
  </si>
  <si>
    <t>Adult plant forage requirements</t>
  </si>
  <si>
    <t>Place</t>
  </si>
  <si>
    <t>Forage plant*hab comps</t>
  </si>
  <si>
    <t>Reliance</t>
  </si>
  <si>
    <t>Forage hab comps</t>
  </si>
  <si>
    <t># activity periods</t>
  </si>
  <si>
    <t>Nesting hab comps</t>
  </si>
  <si>
    <t>Red List Status (1987)</t>
  </si>
  <si>
    <t>Falk Review (1991)</t>
  </si>
  <si>
    <t>SR Reviewed status - IUCN (2006)</t>
  </si>
  <si>
    <t>Old BAP</t>
  </si>
  <si>
    <t>New BAP</t>
  </si>
  <si>
    <t>Trends</t>
  </si>
  <si>
    <t>Confidence</t>
  </si>
  <si>
    <t>Woodland</t>
  </si>
  <si>
    <t>Gardens</t>
  </si>
  <si>
    <t>Lowland heath</t>
  </si>
  <si>
    <t>Marshes and fenland</t>
  </si>
  <si>
    <t>Montane and upland moorland</t>
  </si>
  <si>
    <t>Calcareous grassland</t>
  </si>
  <si>
    <t>Acidic grassland and bracken</t>
  </si>
  <si>
    <t>Hedge</t>
  </si>
  <si>
    <t>Margin</t>
  </si>
  <si>
    <t>Within field arable</t>
  </si>
  <si>
    <t>Within field grass</t>
  </si>
  <si>
    <t>Cropped area</t>
  </si>
  <si>
    <t>First generation - early season foraging</t>
  </si>
  <si>
    <t>First generation -mid season foraging</t>
  </si>
  <si>
    <t>First generation - late season foraging</t>
  </si>
  <si>
    <t>Second generation -mid season foraging</t>
  </si>
  <si>
    <t>Second generation - late season foraging</t>
  </si>
  <si>
    <t># early activity periods</t>
  </si>
  <si>
    <t># mid activity periods</t>
  </si>
  <si>
    <t># late activity periods</t>
  </si>
  <si>
    <t>Versatile nesting site</t>
  </si>
  <si>
    <t>Extensive grassland forage for nest building</t>
  </si>
  <si>
    <t>Open grassland nesting site</t>
  </si>
  <si>
    <t>Aerial nester in stems, Beetle holes or dead wood</t>
  </si>
  <si>
    <t>Snail Shells</t>
  </si>
  <si>
    <t>Bare ground on banks, paths and tracks</t>
  </si>
  <si>
    <t>In-field arable</t>
  </si>
  <si>
    <t>In-field grass</t>
  </si>
  <si>
    <t>Nesting comps</t>
  </si>
  <si>
    <t>Rosaceae</t>
  </si>
  <si>
    <t>Araliaceae</t>
  </si>
  <si>
    <t>Cornaceae</t>
  </si>
  <si>
    <t>Lythraceae</t>
  </si>
  <si>
    <t>Salicaeae</t>
  </si>
  <si>
    <t>Crops</t>
  </si>
  <si>
    <t>Aceraceae</t>
  </si>
  <si>
    <t>Aquifoliaceae</t>
  </si>
  <si>
    <t>Cucurbitaceae</t>
  </si>
  <si>
    <t>Fagaceae</t>
  </si>
  <si>
    <t>Grossulariaceae</t>
  </si>
  <si>
    <t>Caprifoliaceae</t>
  </si>
  <si>
    <t>Resedaceae</t>
  </si>
  <si>
    <t>Cistaceae</t>
  </si>
  <si>
    <t>Hippocastanaceae</t>
  </si>
  <si>
    <t>Berberidaceae</t>
  </si>
  <si>
    <t>Tiliaceae</t>
  </si>
  <si>
    <t>Urtiaceae</t>
  </si>
  <si>
    <t>Amaryllidaceae</t>
  </si>
  <si>
    <t>Oleaceae</t>
  </si>
  <si>
    <t>Saxifragaceae</t>
  </si>
  <si>
    <t>Ericaceae</t>
  </si>
  <si>
    <t>Crassulaceae</t>
  </si>
  <si>
    <t>Globulariaceae</t>
  </si>
  <si>
    <t>Plumbaginaceae</t>
  </si>
  <si>
    <t>Polemoniaceae</t>
  </si>
  <si>
    <t>Betulaceae</t>
  </si>
  <si>
    <t>Balsaminaceae</t>
  </si>
  <si>
    <t>Na</t>
  </si>
  <si>
    <t>Nb</t>
  </si>
  <si>
    <t>Forage Only</t>
  </si>
  <si>
    <t>K</t>
  </si>
  <si>
    <t>Loss of grass early foraging</t>
  </si>
  <si>
    <t>score</t>
  </si>
  <si>
    <t>Loss of grass mid foraging</t>
  </si>
  <si>
    <t>Loss of crop late foraging</t>
  </si>
  <si>
    <t>Loss of grass extensive grass for nests</t>
  </si>
  <si>
    <t>Loss of grass forage plants…</t>
  </si>
  <si>
    <t>Loss of grass open grass for nests</t>
  </si>
  <si>
    <t>Change</t>
  </si>
  <si>
    <t>Raw total</t>
  </si>
  <si>
    <t>Adj score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</si>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</sst>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name val="Arial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8"/>
      <color indexed="10"/>
      <name val="Tahoma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2" borderId="2" xfId="0" applyNumberFormat="1" applyFill="1" applyBorder="1" applyAlignment="1">
      <alignment horizontal="center" textRotation="180" wrapText="1"/>
    </xf>
    <xf numFmtId="0" fontId="0" fillId="0" borderId="2" xfId="0" applyBorder="1"/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7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4" borderId="3" xfId="0" applyFill="1" applyBorder="1" applyAlignment="1">
      <alignment textRotation="90"/>
    </xf>
    <xf numFmtId="0" fontId="3" fillId="0" borderId="1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3" fillId="0" borderId="0" xfId="0" applyFont="1" applyBorder="1"/>
    <xf numFmtId="0" fontId="3" fillId="0" borderId="1" xfId="0" applyFont="1" applyBorder="1"/>
    <xf numFmtId="0" fontId="2" fillId="0" borderId="0" xfId="0" applyFont="1" applyFill="1"/>
    <xf numFmtId="0" fontId="0" fillId="0" borderId="0" xfId="0" applyBorder="1"/>
    <xf numFmtId="0" fontId="0" fillId="0" borderId="1" xfId="0" applyBorder="1"/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 textRotation="90" wrapText="1"/>
    </xf>
    <xf numFmtId="0" fontId="2" fillId="0" borderId="0" xfId="0" applyFont="1" applyFill="1" applyBorder="1"/>
    <xf numFmtId="0" fontId="2" fillId="0" borderId="1" xfId="0" applyFont="1" applyFill="1" applyBorder="1"/>
    <xf numFmtId="0" fontId="7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/>
    </xf>
    <xf numFmtId="164" fontId="1" fillId="2" borderId="2" xfId="0" applyNumberFormat="1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2" fillId="0" borderId="2" xfId="0" applyFont="1" applyFill="1" applyBorder="1" applyAlignment="1">
      <alignment horizontal="center" textRotation="90"/>
    </xf>
    <xf numFmtId="0" fontId="2" fillId="0" borderId="6" xfId="0" applyFont="1" applyBorder="1" applyAlignment="1">
      <alignment horizontal="center" textRotation="90"/>
    </xf>
    <xf numFmtId="0" fontId="0" fillId="5" borderId="4" xfId="0" applyFill="1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10" fillId="0" borderId="1" xfId="0" applyFont="1" applyBorder="1"/>
    <xf numFmtId="0" fontId="10" fillId="0" borderId="0" xfId="0" applyFont="1" applyFill="1"/>
    <xf numFmtId="0" fontId="10" fillId="0" borderId="0" xfId="0" applyFont="1" applyFill="1" applyBorder="1"/>
    <xf numFmtId="0" fontId="10" fillId="0" borderId="1" xfId="0" applyFont="1" applyFill="1" applyBorder="1"/>
    <xf numFmtId="1" fontId="7" fillId="5" borderId="4" xfId="0" applyNumberFormat="1" applyFont="1" applyFill="1" applyBorder="1" applyAlignment="1">
      <alignment horizontal="center" wrapText="1"/>
    </xf>
    <xf numFmtId="1" fontId="0" fillId="5" borderId="5" xfId="0" applyNumberFormat="1" applyFill="1" applyBorder="1" applyAlignment="1">
      <alignment horizontal="center" textRotation="90" wrapText="1"/>
    </xf>
    <xf numFmtId="1" fontId="0" fillId="5" borderId="4" xfId="0" applyNumberForma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0" fillId="0" borderId="7" xfId="0" pivotButton="1" applyBorder="1"/>
    <xf numFmtId="0" fontId="0" fillId="0" borderId="8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NumberFormat="1" applyBorder="1"/>
    <xf numFmtId="0" fontId="0" fillId="6" borderId="0" xfId="0" applyFill="1" applyBorder="1" applyAlignment="1"/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NumberFormat="1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NumberFormat="1" applyBorder="1"/>
    <xf numFmtId="0" fontId="0" fillId="0" borderId="16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11" xfId="0" applyNumberFormat="1" applyBorder="1"/>
    <xf numFmtId="0" fontId="0" fillId="0" borderId="17" xfId="0" applyNumberFormat="1" applyBorder="1"/>
    <xf numFmtId="0" fontId="0" fillId="5" borderId="8" xfId="0" applyNumberFormat="1" applyFill="1" applyBorder="1"/>
    <xf numFmtId="0" fontId="0" fillId="5" borderId="10" xfId="0" applyNumberFormat="1" applyFill="1" applyBorder="1"/>
    <xf numFmtId="0" fontId="2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 wrapText="1"/>
    </xf>
    <xf numFmtId="164" fontId="7" fillId="2" borderId="0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09396875002" createdVersion="1" refreshedVersion="2" recordCount="65535" xr:uid="{00000000-000A-0000-FFFF-FFFF00000000}">
  <cacheSource type="worksheet">
    <worksheetSource ref="AL1:AM65536" sheet="Loss of non-cropped"/>
  </cacheSource>
  <cacheFields count="2">
    <cacheField name="Species" numFmtId="0">
      <sharedItems containsBlank="1" count="94">
        <s v="Andrena bicolor"/>
        <s v="Andrena carantonica"/>
        <s v="Andrena chrysosceles"/>
        <s v="Andrena cineraria"/>
        <s v="Andrena flavipes"/>
        <s v="Andrena fucata"/>
        <s v="Andrena fulva"/>
        <s v="Andrena haemorrhoa"/>
        <s v="Andrena helvola"/>
        <s v="Andrena humilis"/>
        <s v="Andrena labialis"/>
        <s v="Andrena labiata"/>
        <s v="Andrena lathyri"/>
        <s v="Andrena minutula"/>
        <s v="Andrena minutuloides"/>
        <s v="Andrena nigroaenea"/>
        <s v="Andrena nitida"/>
        <s v="Andrena proxima"/>
        <s v="Andrena semilaevis"/>
        <s v="Andrena subopaca"/>
        <s v="Andrena synadelpha"/>
        <s v="Andrena thoracica"/>
        <s v="Andrena tibialis"/>
        <s v="Andrena trimmerana"/>
        <s v="Andrena varians"/>
        <s v="Andrena wilkella"/>
        <s v="Anthidium manicatum"/>
        <s v="Anthophora furcata"/>
        <s v="Anthophora plumipes"/>
        <s v="Bombus jonellus"/>
        <s v="Bombus lapidarius"/>
        <s v="Bombus lucorum"/>
        <s v="Bombus pratorum"/>
        <s v="Bombus terrestris"/>
        <s v="Chelostoma florisomne"/>
        <s v="Eucera longicornis"/>
        <s v="Eucera nigrescens"/>
        <s v="Halictus rubicundus"/>
        <s v="Halictus tumulorum"/>
        <s v="Hoplitis claviventris"/>
        <s v="Hoplosmia spinulosa"/>
        <s v="Hylaeus communis"/>
        <s v="Hylaeus hyalinatus"/>
        <s v="Lasioglossum albipes"/>
        <s v="Lasioglossum calceatum"/>
        <s v="Lasioglossum fulvicorne"/>
        <s v="Lasioglossum leucopus"/>
        <s v="Lasioglossum leucozonium"/>
        <s v="Lasioglossum malachura"/>
        <s v="Lasioglossum morio"/>
        <s v="Lasioglossum parvulum"/>
        <s v="Lasioglossum pauxillum"/>
        <s v="Lasioglossum puncticolle"/>
        <s v="Lasioglossum quadrinotatum"/>
        <s v="Lasioglossum semilucens"/>
        <s v="Lasioglossum villosulum"/>
        <s v="Lasioglossum xanthopus"/>
        <s v="Lasioglossum zonulus"/>
        <s v="Megachile ligniseca"/>
        <s v="Megachile versicolor"/>
        <s v="Megachile willughbiella"/>
        <s v="Osmia bicolor"/>
        <s v="Osmia caerulescens"/>
        <s v="Osmia leaiana"/>
        <s v="Osmia rufa"/>
        <s v="Andrena fulvago"/>
        <s v="Andrena hattorfiana"/>
        <s v="Anthophora quadrimaculata"/>
        <s v="Bombus hortorum"/>
        <s v="Bombus humilis"/>
        <s v="Bombus muscorum"/>
        <s v="Bombus pascuorum"/>
        <s v="Bombus ruderarius"/>
        <s v="Bombus ruderatus"/>
        <s v="Bombus soroeensis"/>
        <s v="Bombus sylvarum"/>
        <s v="Chelostoma campanularum"/>
        <s v="Colletes daviesanus"/>
        <s v="Colletes similis"/>
        <s v="Dasypoda hirtipes"/>
        <s v="Dufourea minuta"/>
        <s v="Heriades truncorum"/>
        <s v="Hylaeus annularis"/>
        <s v="Hylaeus signatus"/>
        <s v="Macropis europaea"/>
        <s v="Megachile centuncularis"/>
        <s v="Melitta haemorrhoidalis"/>
        <s v="Melitta leporina"/>
        <s v="Melitta tricincta"/>
        <s v="Andrena bucephala"/>
        <s v="Andrena dorsata"/>
        <s v="Andrena florea"/>
        <s v="Colletes hederae"/>
        <m/>
      </sharedItems>
    </cacheField>
    <cacheField name="Score" numFmtId="0">
      <sharedItems containsString="0" containsBlank="1" containsNumber="1" minValue="6.6666666666666666E-2" maxValue="1" count="10">
        <n v="0.16666666666666666"/>
        <n v="0.33333333333333331"/>
        <n v="0.5"/>
        <n v="0.25"/>
        <n v="1"/>
        <n v="6.6666666666666666E-2"/>
        <n v="0.1111111111111111"/>
        <n v="0.22222222222222221"/>
        <n v="0.1333333333333333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18408912039" createdVersion="1" refreshedVersion="2" recordCount="65535" xr:uid="{00000000-000A-0000-FFFF-FFFF01000000}">
  <cacheSource type="worksheet">
    <worksheetSource ref="T1:U65536" sheet="Hay to silage"/>
  </cacheSource>
  <cacheFields count="2">
    <cacheField name="Species" numFmtId="0">
      <sharedItems containsBlank="1" count="85">
        <s v="Andrena bicolor"/>
        <s v="Andrena carantonica"/>
        <s v="Andrena chrysosceles"/>
        <s v="Andrena cineraria"/>
        <s v="Andrena flavipes"/>
        <s v="Andrena fucata"/>
        <s v="Andrena fulva"/>
        <s v="Andrena haemorrhoa"/>
        <s v="Andrena helvola"/>
        <s v="Andrena humilis"/>
        <s v="Andrena labialis"/>
        <s v="Andrena labiata"/>
        <s v="Andrena lathyri"/>
        <s v="Andrena minutula"/>
        <s v="Andrena minutuloides"/>
        <s v="Andrena nigroaenea"/>
        <s v="Andrena nitida"/>
        <s v="Andrena semilaevis"/>
        <s v="Andrena subopaca"/>
        <s v="Andrena synadelpha"/>
        <s v="Andrena thoracica"/>
        <s v="Andrena trimmerana"/>
        <s v="Andrena varians"/>
        <s v="Andrena wilkella"/>
        <s v="Anthidium manicatum"/>
        <s v="Anthophora furcata"/>
        <s v="Anthophora plumipes"/>
        <s v="Bombus jonellus"/>
        <s v="Bombus lapidarius"/>
        <s v="Bombus lucorum"/>
        <s v="Bombus pratorum"/>
        <s v="Bombus terrestris"/>
        <s v="Chelostoma florisomne"/>
        <s v="Eucera longicornis"/>
        <s v="Eucera nigrescens"/>
        <s v="Halictus rubicundus"/>
        <s v="Halictus tumulorum"/>
        <s v="Hoplitis claviventris"/>
        <s v="Hoplosmia spinulosa"/>
        <s v="Lasioglossum albipes"/>
        <s v="Lasioglossum calceatum"/>
        <s v="Lasioglossum fulvicorne"/>
        <s v="Lasioglossum leucopus"/>
        <s v="Lasioglossum leucozonium"/>
        <s v="Lasioglossum malachura"/>
        <s v="Lasioglossum morio"/>
        <s v="Lasioglossum parvulum"/>
        <s v="Lasioglossum pauxillum"/>
        <s v="Lasioglossum puncticolle"/>
        <s v="Lasioglossum quadrinotatum"/>
        <s v="Lasioglossum semilucens"/>
        <s v="Lasioglossum villosulum"/>
        <s v="Lasioglossum xanthopus"/>
        <s v="Lasioglossum zonulus"/>
        <s v="Megachile ligniseca"/>
        <s v="Megachile versicolor"/>
        <s v="Megachile willughbiella"/>
        <s v="Osmia bicolor"/>
        <s v="Osmia caerulescens"/>
        <s v="Osmia leaiana"/>
        <s v="Osmia rufa"/>
        <s v="Andrena fulvago"/>
        <s v="Andrena hattorfiana"/>
        <s v="Anthophora quadrimaculata"/>
        <s v="Bombus distinguendus"/>
        <s v="Bombus hortorum"/>
        <s v="Bombus humilis"/>
        <s v="Bombus muscorum"/>
        <s v="Bombus pascuorum"/>
        <s v="Bombus ruderarius"/>
        <s v="Bombus ruderatus"/>
        <s v="Bombus soroeensis"/>
        <s v="Bombus sylvarum"/>
        <s v="Chelostoma campanularum"/>
        <s v="Dasypoda hirtipes"/>
        <s v="Dufourea minuta"/>
        <s v="Halictus eurygnathus"/>
        <s v="Heriades truncorum"/>
        <s v="Hylaeus signatus"/>
        <s v="Macropis europaea"/>
        <s v="Megachile centuncularis"/>
        <s v="Melitta haemorrhoidalis"/>
        <s v="Melitta leporina"/>
        <s v="Melitta tricincta"/>
        <m/>
      </sharedItems>
    </cacheField>
    <cacheField name="Score" numFmtId="0">
      <sharedItems containsString="0" containsBlank="1" containsNumber="1" minValue="6.6666666666666666E-2" maxValue="1" count="10">
        <n v="0.16666666666666666"/>
        <n v="0.33333333333333331"/>
        <n v="0.5"/>
        <n v="0.25"/>
        <n v="6.6666666666666666E-2"/>
        <n v="0.1111111111111111"/>
        <n v="1"/>
        <n v="0.22222222222222221"/>
        <n v="0.1333333333333333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89053449074" createdVersion="1" refreshedVersion="2" recordCount="65535" xr:uid="{00000000-000A-0000-FFFF-FFFF02000000}">
  <cacheSource type="worksheet">
    <worksheetSource ref="BL1:BM65536" sheet="Spring to autumn sowing"/>
  </cacheSource>
  <cacheFields count="2">
    <cacheField name="Species" numFmtId="0">
      <sharedItems containsBlank="1" count="45">
        <s v="Bombus hortorum"/>
        <s v="Bombus lucorum"/>
        <s v="Bombus pascuorum"/>
        <s v="Bombus terrestris"/>
        <s v="Halictus rubicundus"/>
        <s v="Halictus tumulorum"/>
        <s v="Lasioglossum albipes"/>
        <s v="Lasioglossum calceatum"/>
        <s v="Lasioglossum fulvicorne"/>
        <s v="Lasioglossum leucopus"/>
        <s v="Lasioglossum malachura"/>
        <s v="Lasioglossum morio"/>
        <s v="Lasioglossum parvulum"/>
        <s v="Lasioglossum pauxillum"/>
        <s v="Lasioglossum puncticolle"/>
        <s v="Lasioglossum quadrinotatum"/>
        <s v="Lasioglossum semilucens"/>
        <s v="Lasioglossum villosulum"/>
        <s v="Andrena cineraria"/>
        <s v="Andrena flavipes"/>
        <s v="Andrena haemorrhoa"/>
        <s v="Andrena labialis"/>
        <s v="Andrena nigroaenea"/>
        <s v="Andrena thoracica"/>
        <s v="Andrena wilkella"/>
        <s v="Anthophora plumipes"/>
        <s v="Bombus lapidarius"/>
        <s v="Bombus pratorum"/>
        <s v="Lasioglossum xanthopus"/>
        <s v="Osmia caerulescens"/>
        <s v="Osmia rufa"/>
        <s v="Andrena minutula"/>
        <s v="Andrena nitida"/>
        <s v="Andrena bicolor"/>
        <s v="Andrena fucata"/>
        <s v="Andrena semilaevis"/>
        <s v="Andrena subopaca"/>
        <s v="Andrena fulva"/>
        <s v="Andrena carantonica"/>
        <s v="Andrena chrysosceles"/>
        <s v="Andrena dorsata"/>
        <s v="Andrena varians"/>
        <s v="Andrena bucephala"/>
        <s v="Andrena helvola"/>
        <m/>
      </sharedItems>
    </cacheField>
    <cacheField name="Score" numFmtId="0">
      <sharedItems containsString="0" containsBlank="1" containsNumber="1" minValue="1.8518518518518517E-2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02913888887" createdVersion="1" refreshedVersion="2" recordCount="65535" xr:uid="{00000000-000A-0000-FFFF-FFFF03000000}">
  <cacheSource type="worksheet">
    <worksheetSource ref="CQ1:CR65536" sheet="Increased agrochemicals"/>
  </cacheSource>
  <cacheFields count="2">
    <cacheField name="Species" numFmtId="0">
      <sharedItems containsBlank="1" count="86">
        <s v="Hoplosmia spinulosa"/>
        <s v="Osmia bicolor"/>
        <s v="Andrena cineraria"/>
        <s v="Andrena flavipes"/>
        <s v="Andrena haemorrhoa"/>
        <s v="Andrena humilis"/>
        <s v="Andrena labialis"/>
        <s v="Andrena lathyri"/>
        <s v="Andrena nigroaenea"/>
        <s v="Andrena thoracica"/>
        <s v="Andrena trimmerana"/>
        <s v="Andrena wilkella"/>
        <s v="Anthidium manicatum"/>
        <s v="Anthophora plumipes"/>
        <s v="Bombus distinguendus"/>
        <s v="Bombus hortorum"/>
        <s v="Bombus humilis"/>
        <s v="Bombus jonellus"/>
        <s v="Bombus lapidarius"/>
        <s v="Bombus lucorum"/>
        <s v="Bombus muscorum"/>
        <s v="Bombus pascuorum"/>
        <s v="Bombus pratorum"/>
        <s v="Bombus ruderarius"/>
        <s v="Bombus ruderatus"/>
        <s v="Bombus soroeensis"/>
        <s v="Bombus sylvarum"/>
        <s v="Bombus terrestris"/>
        <s v="Eucera longicornis"/>
        <s v="Eucera nigrescens"/>
        <s v="Halictus rubicundus"/>
        <s v="Halictus tumulorum"/>
        <s v="Hoplitis claviventris"/>
        <s v="Lasioglossum leucozonium"/>
        <s v="Lasioglossum malachura"/>
        <s v="Lasioglossum quadrinotatum"/>
        <s v="Lasioglossum xanthopus"/>
        <s v="Macropis europaea"/>
        <s v="Megachile centuncularis"/>
        <s v="Megachile ligniseca"/>
        <s v="Megachile versicolor"/>
        <s v="Megachile willughbiella"/>
        <s v="Melitta leporina"/>
        <s v="Osmia caerulescens"/>
        <s v="Osmia rufa"/>
        <s v="Andrena labiata"/>
        <s v="Andrena minutula"/>
        <s v="Andrena nitida"/>
        <s v="Anthophora furcata"/>
        <s v="Anthophora quadrimaculata"/>
        <s v="Lasioglossum albipes"/>
        <s v="Lasioglossum calceatum"/>
        <s v="Lasioglossum fulvicorne"/>
        <s v="Lasioglossum leucopus"/>
        <s v="Lasioglossum parvulum"/>
        <s v="Lasioglossum pauxillum"/>
        <s v="Lasioglossum zonulus"/>
        <s v="Andrena bicolor"/>
        <s v="Chelostoma campanularum"/>
        <s v="Lasioglossum morio"/>
        <s v="Melitta haemorrhoidalis"/>
        <s v="Andrena fucata"/>
        <s v="Andrena minutuloides"/>
        <s v="Andrena semilaevis"/>
        <s v="Andrena subopaca"/>
        <s v="Lasioglossum villosulum"/>
        <s v="Melitta tricincta"/>
        <s v="Osmia leaiana"/>
        <s v="Andrena fulva"/>
        <s v="Andrena carantonica"/>
        <s v="Andrena chrysosceles"/>
        <s v="Andrena dorsata"/>
        <s v="Andrena synadelpha"/>
        <s v="Andrena varians"/>
        <s v="Lasioglossum puncticolle"/>
        <s v="Andrena hattorfiana"/>
        <s v="Andrena bucephala"/>
        <s v="Andrena fulvago"/>
        <s v="Andrena helvola"/>
        <s v="Dasypoda hirtipes"/>
        <s v="Dufourea minuta"/>
        <s v="Halictus eurygnathus"/>
        <s v="Heriades truncorum"/>
        <s v="Lasioglossum semilucens"/>
        <s v="Chelostoma florisomne"/>
        <m/>
      </sharedItems>
    </cacheField>
    <cacheField name="Score" numFmtId="0">
      <sharedItems containsString="0" containsBlank="1" containsNumber="1" minValue="1.8518518518518517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15345370369" createdVersion="1" refreshedVersion="2" recordCount="65535" xr:uid="{00000000-000A-0000-FFFF-FFFF04000000}">
  <cacheSource type="worksheet">
    <worksheetSource ref="AU1:AV65536" sheet="Land drainage"/>
  </cacheSource>
  <cacheFields count="2">
    <cacheField name="Species" numFmtId="0">
      <sharedItems containsBlank="1" count="93">
        <s v="Andrena bicolor"/>
        <s v="Andrena carantonica"/>
        <s v="Andrena chrysosceles"/>
        <s v="Andrena cineraria"/>
        <s v="Andrena flavipes"/>
        <s v="Andrena fucata"/>
        <s v="Andrena fulva"/>
        <s v="Andrena haemorrhoa"/>
        <s v="Andrena helvola"/>
        <s v="Andrena humilis"/>
        <s v="Andrena labialis"/>
        <s v="Andrena labiata"/>
        <s v="Andrena lathyri"/>
        <s v="Andrena minutula"/>
        <s v="Andrena minutuloides"/>
        <s v="Andrena nigroaenea"/>
        <s v="Andrena nitida"/>
        <s v="Andrena proxima"/>
        <s v="Andrena semilaevis"/>
        <s v="Andrena subopaca"/>
        <s v="Andrena synadelpha"/>
        <s v="Andrena thoracica"/>
        <s v="Andrena tibialis"/>
        <s v="Andrena trimmerana"/>
        <s v="Andrena varians"/>
        <s v="Andrena wilkella"/>
        <s v="Anthidium manicatum"/>
        <s v="Anthophora furcata"/>
        <s v="Anthophora plumipes"/>
        <s v="Bombus jonellus"/>
        <s v="Bombus lapidarius"/>
        <s v="Bombus lucorum"/>
        <s v="Bombus pratorum"/>
        <s v="Bombus terrestris"/>
        <s v="Chelostoma florisomne"/>
        <s v="Eucera longicornis"/>
        <s v="Eucera nigrescens"/>
        <s v="Halictus rubicundus"/>
        <s v="Halictus tumulorum"/>
        <s v="Hoplitis claviventris"/>
        <s v="Hoplosmia spinulosa"/>
        <s v="Hylaeus communis"/>
        <s v="Hylaeus hyalinatus"/>
        <s v="Lasioglossum albipes"/>
        <s v="Lasioglossum calceatum"/>
        <s v="Lasioglossum fulvicorne"/>
        <s v="Lasioglossum leucopus"/>
        <s v="Lasioglossum leucozonium"/>
        <s v="Lasioglossum malachura"/>
        <s v="Lasioglossum morio"/>
        <s v="Lasioglossum parvulum"/>
        <s v="Lasioglossum pauxillum"/>
        <s v="Lasioglossum puncticolle"/>
        <s v="Lasioglossum quadrinotatum"/>
        <s v="Lasioglossum semilucens"/>
        <s v="Lasioglossum villosulum"/>
        <s v="Lasioglossum xanthopus"/>
        <s v="Lasioglossum zonulus"/>
        <s v="Megachile ligniseca"/>
        <s v="Megachile versicolor"/>
        <s v="Megachile willughbiella"/>
        <s v="Osmia bicolor"/>
        <s v="Osmia caerulescens"/>
        <s v="Osmia leaiana"/>
        <s v="Osmia rufa"/>
        <s v="Andrena fulvago"/>
        <s v="Andrena hattorfiana"/>
        <s v="Anthophora quadrimaculata"/>
        <s v="Bombus hortorum"/>
        <s v="Bombus humilis"/>
        <s v="Bombus muscorum"/>
        <s v="Bombus pascuorum"/>
        <s v="Bombus ruderarius"/>
        <s v="Bombus ruderatus"/>
        <s v="Bombus soroeensis"/>
        <s v="Bombus sylvarum"/>
        <s v="Chelostoma campanularum"/>
        <s v="Colletes daviesanus"/>
        <s v="Colletes similis"/>
        <s v="Dasypoda hirtipes"/>
        <s v="Dufourea minuta"/>
        <s v="Heriades truncorum"/>
        <s v="Hylaeus annularis"/>
        <s v="Hylaeus signatus"/>
        <s v="Macropis europaea"/>
        <s v="Megachile centuncularis"/>
        <s v="Melitta haemorrhoidalis"/>
        <s v="Melitta leporina"/>
        <s v="Melitta tricincta"/>
        <s v="Bombus distinguendus"/>
        <s v="Andrena bucephala"/>
        <s v="Andrena dorsata"/>
        <m/>
      </sharedItems>
    </cacheField>
    <cacheField name="Score" numFmtId="0">
      <sharedItems containsString="0" containsBlank="1" containsNumber="1" minValue="1.8518518518518517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27525578707" createdVersion="1" refreshedVersion="2" recordCount="65535" xr:uid="{00000000-000A-0000-FFFF-FFFF05000000}">
  <cacheSource type="worksheet">
    <worksheetSource ref="BV1:BW65536" sheet="Intensified grassland"/>
  </cacheSource>
  <cacheFields count="2">
    <cacheField name="Species" numFmtId="0">
      <sharedItems containsBlank="1" count="88">
        <s v="Bombus pascuorum"/>
        <s v="Bombus ruderarius"/>
        <s v="Bombus sylvarum"/>
        <s v="Bombus humilis"/>
        <s v="Bombus muscorum"/>
        <s v="Bombus distinguendus"/>
        <s v="Andrena bicolor"/>
        <s v="Andrena bucephala"/>
        <s v="Andrena carantonica"/>
        <s v="Andrena chrysosceles"/>
        <s v="Andrena cineraria"/>
        <s v="Andrena dorsata"/>
        <s v="Andrena flavipes"/>
        <s v="Andrena fucata"/>
        <s v="Andrena fulva"/>
        <s v="Andrena fulvago"/>
        <s v="Andrena haemorrhoa"/>
        <s v="Andrena labialis"/>
        <s v="Andrena labiata"/>
        <s v="Andrena lathyri"/>
        <s v="Andrena minutuloides"/>
        <s v="Andrena nigroaenea"/>
        <s v="Andrena nitida"/>
        <s v="Andrena proxima"/>
        <s v="Andrena semilaevis"/>
        <s v="Andrena subopaca"/>
        <s v="Andrena synadelpha"/>
        <s v="Andrena tibialis"/>
        <s v="Andrena trimmerana"/>
        <s v="Andrena varians"/>
        <s v="Andrena wilkella"/>
        <s v="Dufourea minuta"/>
        <s v="Eucera longicornis"/>
        <s v="Eucera nigrescens"/>
        <s v="Halictus eurygnathus"/>
        <s v="Halictus rubicundus"/>
        <s v="Lasioglossum albipes"/>
        <s v="Lasioglossum calceatum"/>
        <s v="Lasioglossum fulvicorne"/>
        <s v="Lasioglossum leucopus"/>
        <s v="Lasioglossum leucozonium"/>
        <s v="Lasioglossum quadrinotatum"/>
        <s v="Lasioglossum xanthopus"/>
        <s v="Lasioglossum zonulus"/>
        <s v="Melitta haemorrhoidalis"/>
        <s v="Melitta leporina"/>
        <s v="Melitta tricincta"/>
        <s v="Andrena humilis"/>
        <s v="Andrena thoracica"/>
        <s v="Anthidium manicatum"/>
        <s v="Anthophora plumipes"/>
        <s v="Bombus hortorum"/>
        <s v="Bombus jonellus"/>
        <s v="Bombus lapidarius"/>
        <s v="Bombus lucorum"/>
        <s v="Bombus pratorum"/>
        <s v="Bombus ruderatus"/>
        <s v="Bombus soroeensis"/>
        <s v="Bombus terrestris"/>
        <s v="Halictus tumulorum"/>
        <s v="Hoplitis claviventris"/>
        <s v="Lasioglossum malachura"/>
        <s v="Macropis europaea"/>
        <s v="Megachile centuncularis"/>
        <s v="Megachile ligniseca"/>
        <s v="Megachile versicolor"/>
        <s v="Megachile willughbiella"/>
        <s v="Osmia bicolor"/>
        <s v="Osmia caerulescens"/>
        <s v="Osmia rufa"/>
        <s v="Andrena minutula"/>
        <s v="Anthophora furcata"/>
        <s v="Anthophora quadrimaculata"/>
        <s v="Lasioglossum parvulum"/>
        <s v="Lasioglossum pauxillum"/>
        <s v="Chelostoma campanularum"/>
        <s v="Lasioglossum morio"/>
        <s v="Lasioglossum villosulum"/>
        <s v="Osmia leaiana"/>
        <s v="Lasioglossum puncticolle"/>
        <s v="Andrena hattorfiana"/>
        <s v="Andrena helvola"/>
        <s v="Dasypoda hirtipes"/>
        <s v="Heriades truncorum"/>
        <s v="Hoplosmia spinulosa"/>
        <s v="Lasioglossum semilucens"/>
        <s v="Chelostoma florisomne"/>
        <m/>
      </sharedItems>
    </cacheField>
    <cacheField name="Score" numFmtId="0">
      <sharedItems containsString="0" containsBlank="1" containsNumber="1" minValue="1.8518518518518517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39146.929415509258" createdVersion="1" refreshedVersion="2" recordCount="65535" xr:uid="{00000000-000A-0000-FFFF-FFFF06000000}">
  <cacheSource type="worksheet">
    <worksheetSource ref="A1:C65536" sheet="Total risk"/>
  </cacheSource>
  <cacheFields count="3">
    <cacheField name="Species" numFmtId="0">
      <sharedItems containsBlank="1" count="96">
        <s v="Andrena bicolor"/>
        <s v="Andrena bucephala"/>
        <s v="Andrena carantonica"/>
        <s v="Andrena chrysosceles"/>
        <s v="Andrena cineraria"/>
        <s v="Andrena dorsata"/>
        <s v="Andrena flavipes"/>
        <s v="Andrena fucata"/>
        <s v="Andrena fulva"/>
        <s v="Andrena haemorrhoa"/>
        <s v="Andrena helvola"/>
        <s v="Andrena labialis"/>
        <s v="Andrena minutula"/>
        <s v="Andrena nigroaenea"/>
        <s v="Andrena nitida"/>
        <s v="Andrena semilaevis"/>
        <s v="Andrena subopaca"/>
        <s v="Andrena thoracica"/>
        <s v="Andrena varians"/>
        <s v="Andrena wilkella"/>
        <s v="Anthophora plumipes"/>
        <s v="Bombus hortorum"/>
        <s v="Bombus lapidarius"/>
        <s v="Bombus lucorum"/>
        <s v="Bombus pascuorum"/>
        <s v="Bombus pratorum"/>
        <s v="Bombus terrestris"/>
        <s v="Halictus rubicundus"/>
        <s v="Halictus tumulorum"/>
        <s v="Lasioglossum albipes"/>
        <s v="Lasioglossum calceatum"/>
        <s v="Lasioglossum fulvicorne"/>
        <s v="Lasioglossum leucopus"/>
        <s v="Lasioglossum malachura"/>
        <s v="Lasioglossum morio"/>
        <s v="Lasioglossum parvulum"/>
        <s v="Lasioglossum pauxillum"/>
        <s v="Lasioglossum puncticolle"/>
        <s v="Lasioglossum quadrinotatum"/>
        <s v="Lasioglossum semilucens"/>
        <s v="Lasioglossum villosulum"/>
        <s v="Lasioglossum xanthopus"/>
        <s v="Osmia caerulescens"/>
        <s v="Osmia rufa"/>
        <s v="Andrena fulvago"/>
        <s v="Andrena hattorfiana"/>
        <s v="Andrena humilis"/>
        <s v="Andrena labiata"/>
        <s v="Andrena lathyri"/>
        <s v="Andrena minutuloides"/>
        <s v="Andrena synadelpha"/>
        <s v="Andrena trimmerana"/>
        <s v="Anthidium manicatum"/>
        <s v="Anthophora furcata"/>
        <s v="Anthophora quadrimaculata"/>
        <s v="Bombus distinguendus"/>
        <s v="Bombus humilis"/>
        <s v="Bombus jonellus"/>
        <s v="Bombus muscorum"/>
        <s v="Bombus ruderarius"/>
        <s v="Bombus ruderatus"/>
        <s v="Bombus soroeensis"/>
        <s v="Bombus sylvarum"/>
        <s v="Chelostoma campanularum"/>
        <s v="Chelostoma florisomne"/>
        <s v="Dasypoda hirtipes"/>
        <s v="Dufourea minuta"/>
        <s v="Eucera longicornis"/>
        <s v="Eucera nigrescens"/>
        <s v="Halictus eurygnathus"/>
        <s v="Heriades truncorum"/>
        <s v="Hoplitis claviventris"/>
        <s v="Hoplosmia spinulosa"/>
        <s v="Lasioglossum leucozonium"/>
        <s v="Lasioglossum zonulus"/>
        <s v="Macropis europaea"/>
        <s v="Megachile centuncularis"/>
        <s v="Megachile ligniseca"/>
        <s v="Megachile versicolor"/>
        <s v="Megachile willughbiella"/>
        <s v="Melitta haemorrhoidalis"/>
        <s v="Melitta leporina"/>
        <s v="Melitta tricincta"/>
        <s v="Osmia bicolor"/>
        <s v="Osmia leaiana"/>
        <s v="Andrena florea"/>
        <s v="Andrena proxima"/>
        <s v="Andrena tibialis"/>
        <s v="Colletes daviesanus"/>
        <s v="Colletes hederae"/>
        <s v="Colletes similis"/>
        <s v="Hylaeus annularis"/>
        <s v="Hylaeus communis"/>
        <s v="Hylaeus hyalinatus"/>
        <s v="Hylaeus signatus"/>
        <m/>
      </sharedItems>
    </cacheField>
    <cacheField name="Score" numFmtId="0">
      <sharedItems containsString="0" containsBlank="1" containsNumber="1" minValue="7.6923076923076927E-2" maxValue="2"/>
    </cacheField>
    <cacheField name="Change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x v="0"/>
  </r>
  <r>
    <x v="1"/>
    <x v="1"/>
  </r>
  <r>
    <x v="2"/>
    <x v="1"/>
  </r>
  <r>
    <x v="3"/>
    <x v="1"/>
  </r>
  <r>
    <x v="4"/>
    <x v="0"/>
  </r>
  <r>
    <x v="5"/>
    <x v="1"/>
  </r>
  <r>
    <x v="6"/>
    <x v="1"/>
  </r>
  <r>
    <x v="7"/>
    <x v="1"/>
  </r>
  <r>
    <x v="8"/>
    <x v="1"/>
  </r>
  <r>
    <x v="9"/>
    <x v="2"/>
  </r>
  <r>
    <x v="10"/>
    <x v="2"/>
  </r>
  <r>
    <x v="11"/>
    <x v="2"/>
  </r>
  <r>
    <x v="12"/>
    <x v="2"/>
  </r>
  <r>
    <x v="13"/>
    <x v="0"/>
  </r>
  <r>
    <x v="14"/>
    <x v="3"/>
  </r>
  <r>
    <x v="15"/>
    <x v="1"/>
  </r>
  <r>
    <x v="16"/>
    <x v="1"/>
  </r>
  <r>
    <x v="17"/>
    <x v="4"/>
  </r>
  <r>
    <x v="18"/>
    <x v="2"/>
  </r>
  <r>
    <x v="19"/>
    <x v="1"/>
  </r>
  <r>
    <x v="20"/>
    <x v="2"/>
  </r>
  <r>
    <x v="21"/>
    <x v="0"/>
  </r>
  <r>
    <x v="22"/>
    <x v="2"/>
  </r>
  <r>
    <x v="23"/>
    <x v="0"/>
  </r>
  <r>
    <x v="24"/>
    <x v="1"/>
  </r>
  <r>
    <x v="25"/>
    <x v="2"/>
  </r>
  <r>
    <x v="26"/>
    <x v="3"/>
  </r>
  <r>
    <x v="27"/>
    <x v="0"/>
  </r>
  <r>
    <x v="28"/>
    <x v="2"/>
  </r>
  <r>
    <x v="29"/>
    <x v="0"/>
  </r>
  <r>
    <x v="30"/>
    <x v="0"/>
  </r>
  <r>
    <x v="31"/>
    <x v="5"/>
  </r>
  <r>
    <x v="32"/>
    <x v="6"/>
  </r>
  <r>
    <x v="33"/>
    <x v="6"/>
  </r>
  <r>
    <x v="34"/>
    <x v="1"/>
  </r>
  <r>
    <x v="35"/>
    <x v="2"/>
  </r>
  <r>
    <x v="36"/>
    <x v="2"/>
  </r>
  <r>
    <x v="37"/>
    <x v="6"/>
  </r>
  <r>
    <x v="38"/>
    <x v="6"/>
  </r>
  <r>
    <x v="39"/>
    <x v="0"/>
  </r>
  <r>
    <x v="40"/>
    <x v="0"/>
  </r>
  <r>
    <x v="41"/>
    <x v="3"/>
  </r>
  <r>
    <x v="42"/>
    <x v="3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1"/>
  </r>
  <r>
    <x v="57"/>
    <x v="0"/>
  </r>
  <r>
    <x v="58"/>
    <x v="3"/>
  </r>
  <r>
    <x v="59"/>
    <x v="3"/>
  </r>
  <r>
    <x v="60"/>
    <x v="3"/>
  </r>
  <r>
    <x v="61"/>
    <x v="2"/>
  </r>
  <r>
    <x v="62"/>
    <x v="0"/>
  </r>
  <r>
    <x v="63"/>
    <x v="1"/>
  </r>
  <r>
    <x v="64"/>
    <x v="1"/>
  </r>
  <r>
    <x v="0"/>
    <x v="0"/>
  </r>
  <r>
    <x v="4"/>
    <x v="0"/>
  </r>
  <r>
    <x v="65"/>
    <x v="2"/>
  </r>
  <r>
    <x v="66"/>
    <x v="2"/>
  </r>
  <r>
    <x v="13"/>
    <x v="0"/>
  </r>
  <r>
    <x v="14"/>
    <x v="3"/>
  </r>
  <r>
    <x v="21"/>
    <x v="0"/>
  </r>
  <r>
    <x v="23"/>
    <x v="0"/>
  </r>
  <r>
    <x v="26"/>
    <x v="3"/>
  </r>
  <r>
    <x v="27"/>
    <x v="0"/>
  </r>
  <r>
    <x v="67"/>
    <x v="2"/>
  </r>
  <r>
    <x v="68"/>
    <x v="7"/>
  </r>
  <r>
    <x v="69"/>
    <x v="2"/>
  </r>
  <r>
    <x v="29"/>
    <x v="1"/>
  </r>
  <r>
    <x v="30"/>
    <x v="0"/>
  </r>
  <r>
    <x v="31"/>
    <x v="8"/>
  </r>
  <r>
    <x v="70"/>
    <x v="2"/>
  </r>
  <r>
    <x v="71"/>
    <x v="0"/>
  </r>
  <r>
    <x v="32"/>
    <x v="7"/>
  </r>
  <r>
    <x v="72"/>
    <x v="2"/>
  </r>
  <r>
    <x v="73"/>
    <x v="2"/>
  </r>
  <r>
    <x v="74"/>
    <x v="3"/>
  </r>
  <r>
    <x v="75"/>
    <x v="1"/>
  </r>
  <r>
    <x v="33"/>
    <x v="6"/>
  </r>
  <r>
    <x v="76"/>
    <x v="1"/>
  </r>
  <r>
    <x v="77"/>
    <x v="4"/>
  </r>
  <r>
    <x v="78"/>
    <x v="4"/>
  </r>
  <r>
    <x v="79"/>
    <x v="2"/>
  </r>
  <r>
    <x v="80"/>
    <x v="2"/>
  </r>
  <r>
    <x v="37"/>
    <x v="6"/>
  </r>
  <r>
    <x v="38"/>
    <x v="6"/>
  </r>
  <r>
    <x v="81"/>
    <x v="1"/>
  </r>
  <r>
    <x v="39"/>
    <x v="0"/>
  </r>
  <r>
    <x v="40"/>
    <x v="0"/>
  </r>
  <r>
    <x v="82"/>
    <x v="2"/>
  </r>
  <r>
    <x v="41"/>
    <x v="3"/>
  </r>
  <r>
    <x v="42"/>
    <x v="3"/>
  </r>
  <r>
    <x v="83"/>
    <x v="1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7"/>
    <x v="0"/>
  </r>
  <r>
    <x v="84"/>
    <x v="2"/>
  </r>
  <r>
    <x v="85"/>
    <x v="3"/>
  </r>
  <r>
    <x v="58"/>
    <x v="3"/>
  </r>
  <r>
    <x v="59"/>
    <x v="3"/>
  </r>
  <r>
    <x v="60"/>
    <x v="3"/>
  </r>
  <r>
    <x v="86"/>
    <x v="2"/>
  </r>
  <r>
    <x v="87"/>
    <x v="2"/>
  </r>
  <r>
    <x v="88"/>
    <x v="2"/>
  </r>
  <r>
    <x v="62"/>
    <x v="0"/>
  </r>
  <r>
    <x v="68"/>
    <x v="6"/>
  </r>
  <r>
    <x v="31"/>
    <x v="8"/>
  </r>
  <r>
    <x v="71"/>
    <x v="0"/>
  </r>
  <r>
    <x v="74"/>
    <x v="3"/>
  </r>
  <r>
    <x v="33"/>
    <x v="6"/>
  </r>
  <r>
    <x v="37"/>
    <x v="6"/>
  </r>
  <r>
    <x v="38"/>
    <x v="6"/>
  </r>
  <r>
    <x v="40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7"/>
    <x v="0"/>
  </r>
  <r>
    <x v="85"/>
    <x v="3"/>
  </r>
  <r>
    <x v="0"/>
    <x v="0"/>
  </r>
  <r>
    <x v="89"/>
    <x v="2"/>
  </r>
  <r>
    <x v="1"/>
    <x v="1"/>
  </r>
  <r>
    <x v="2"/>
    <x v="1"/>
  </r>
  <r>
    <x v="3"/>
    <x v="1"/>
  </r>
  <r>
    <x v="90"/>
    <x v="3"/>
  </r>
  <r>
    <x v="4"/>
    <x v="0"/>
  </r>
  <r>
    <x v="91"/>
    <x v="4"/>
  </r>
  <r>
    <x v="5"/>
    <x v="1"/>
  </r>
  <r>
    <x v="6"/>
    <x v="1"/>
  </r>
  <r>
    <x v="7"/>
    <x v="1"/>
  </r>
  <r>
    <x v="8"/>
    <x v="1"/>
  </r>
  <r>
    <x v="13"/>
    <x v="0"/>
  </r>
  <r>
    <x v="15"/>
    <x v="1"/>
  </r>
  <r>
    <x v="16"/>
    <x v="1"/>
  </r>
  <r>
    <x v="19"/>
    <x v="1"/>
  </r>
  <r>
    <x v="21"/>
    <x v="0"/>
  </r>
  <r>
    <x v="22"/>
    <x v="2"/>
  </r>
  <r>
    <x v="23"/>
    <x v="0"/>
  </r>
  <r>
    <x v="24"/>
    <x v="1"/>
  </r>
  <r>
    <x v="27"/>
    <x v="0"/>
  </r>
  <r>
    <x v="30"/>
    <x v="0"/>
  </r>
  <r>
    <x v="31"/>
    <x v="5"/>
  </r>
  <r>
    <x v="32"/>
    <x v="6"/>
  </r>
  <r>
    <x v="33"/>
    <x v="6"/>
  </r>
  <r>
    <x v="34"/>
    <x v="1"/>
  </r>
  <r>
    <x v="37"/>
    <x v="6"/>
  </r>
  <r>
    <x v="38"/>
    <x v="6"/>
  </r>
  <r>
    <x v="39"/>
    <x v="0"/>
  </r>
  <r>
    <x v="41"/>
    <x v="3"/>
  </r>
  <r>
    <x v="42"/>
    <x v="3"/>
  </r>
  <r>
    <x v="56"/>
    <x v="1"/>
  </r>
  <r>
    <x v="62"/>
    <x v="0"/>
  </r>
  <r>
    <x v="63"/>
    <x v="1"/>
  </r>
  <r>
    <x v="64"/>
    <x v="1"/>
  </r>
  <r>
    <x v="0"/>
    <x v="0"/>
  </r>
  <r>
    <x v="90"/>
    <x v="3"/>
  </r>
  <r>
    <x v="4"/>
    <x v="0"/>
  </r>
  <r>
    <x v="13"/>
    <x v="0"/>
  </r>
  <r>
    <x v="21"/>
    <x v="0"/>
  </r>
  <r>
    <x v="23"/>
    <x v="0"/>
  </r>
  <r>
    <x v="27"/>
    <x v="0"/>
  </r>
  <r>
    <x v="68"/>
    <x v="7"/>
  </r>
  <r>
    <x v="30"/>
    <x v="0"/>
  </r>
  <r>
    <x v="31"/>
    <x v="8"/>
  </r>
  <r>
    <x v="71"/>
    <x v="0"/>
  </r>
  <r>
    <x v="32"/>
    <x v="7"/>
  </r>
  <r>
    <x v="75"/>
    <x v="1"/>
  </r>
  <r>
    <x v="33"/>
    <x v="6"/>
  </r>
  <r>
    <x v="76"/>
    <x v="1"/>
  </r>
  <r>
    <x v="37"/>
    <x v="6"/>
  </r>
  <r>
    <x v="38"/>
    <x v="6"/>
  </r>
  <r>
    <x v="81"/>
    <x v="1"/>
  </r>
  <r>
    <x v="39"/>
    <x v="0"/>
  </r>
  <r>
    <x v="82"/>
    <x v="2"/>
  </r>
  <r>
    <x v="41"/>
    <x v="3"/>
  </r>
  <r>
    <x v="42"/>
    <x v="3"/>
  </r>
  <r>
    <x v="83"/>
    <x v="1"/>
  </r>
  <r>
    <x v="62"/>
    <x v="0"/>
  </r>
  <r>
    <x v="68"/>
    <x v="6"/>
  </r>
  <r>
    <x v="31"/>
    <x v="8"/>
  </r>
  <r>
    <x v="71"/>
    <x v="0"/>
  </r>
  <r>
    <x v="33"/>
    <x v="6"/>
  </r>
  <r>
    <x v="92"/>
    <x v="4"/>
  </r>
  <r>
    <x v="37"/>
    <x v="6"/>
  </r>
  <r>
    <x v="38"/>
    <x v="6"/>
  </r>
  <r>
    <x v="71"/>
    <x v="1"/>
  </r>
  <r>
    <x v="72"/>
    <x v="2"/>
  </r>
  <r>
    <x v="75"/>
    <x v="2"/>
  </r>
  <r>
    <x v="26"/>
    <x v="4"/>
  </r>
  <r>
    <x v="27"/>
    <x v="4"/>
  </r>
  <r>
    <x v="76"/>
    <x v="4"/>
  </r>
  <r>
    <x v="34"/>
    <x v="4"/>
  </r>
  <r>
    <x v="81"/>
    <x v="4"/>
  </r>
  <r>
    <x v="39"/>
    <x v="4"/>
  </r>
  <r>
    <x v="82"/>
    <x v="4"/>
  </r>
  <r>
    <x v="41"/>
    <x v="4"/>
  </r>
  <r>
    <x v="42"/>
    <x v="4"/>
  </r>
  <r>
    <x v="83"/>
    <x v="4"/>
  </r>
  <r>
    <x v="85"/>
    <x v="4"/>
  </r>
  <r>
    <x v="58"/>
    <x v="4"/>
  </r>
  <r>
    <x v="59"/>
    <x v="4"/>
  </r>
  <r>
    <x v="60"/>
    <x v="4"/>
  </r>
  <r>
    <x v="62"/>
    <x v="4"/>
  </r>
  <r>
    <x v="63"/>
    <x v="4"/>
  </r>
  <r>
    <x v="64"/>
    <x v="4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  <r>
    <x v="93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x v="0"/>
  </r>
  <r>
    <x v="1"/>
    <x v="1"/>
  </r>
  <r>
    <x v="2"/>
    <x v="1"/>
  </r>
  <r>
    <x v="3"/>
    <x v="1"/>
  </r>
  <r>
    <x v="4"/>
    <x v="0"/>
  </r>
  <r>
    <x v="5"/>
    <x v="1"/>
  </r>
  <r>
    <x v="6"/>
    <x v="1"/>
  </r>
  <r>
    <x v="7"/>
    <x v="1"/>
  </r>
  <r>
    <x v="8"/>
    <x v="1"/>
  </r>
  <r>
    <x v="9"/>
    <x v="2"/>
  </r>
  <r>
    <x v="10"/>
    <x v="2"/>
  </r>
  <r>
    <x v="11"/>
    <x v="2"/>
  </r>
  <r>
    <x v="12"/>
    <x v="2"/>
  </r>
  <r>
    <x v="13"/>
    <x v="0"/>
  </r>
  <r>
    <x v="14"/>
    <x v="3"/>
  </r>
  <r>
    <x v="15"/>
    <x v="1"/>
  </r>
  <r>
    <x v="16"/>
    <x v="1"/>
  </r>
  <r>
    <x v="17"/>
    <x v="2"/>
  </r>
  <r>
    <x v="18"/>
    <x v="1"/>
  </r>
  <r>
    <x v="19"/>
    <x v="2"/>
  </r>
  <r>
    <x v="20"/>
    <x v="0"/>
  </r>
  <r>
    <x v="21"/>
    <x v="0"/>
  </r>
  <r>
    <x v="22"/>
    <x v="1"/>
  </r>
  <r>
    <x v="23"/>
    <x v="2"/>
  </r>
  <r>
    <x v="24"/>
    <x v="3"/>
  </r>
  <r>
    <x v="25"/>
    <x v="0"/>
  </r>
  <r>
    <x v="26"/>
    <x v="2"/>
  </r>
  <r>
    <x v="27"/>
    <x v="0"/>
  </r>
  <r>
    <x v="28"/>
    <x v="0"/>
  </r>
  <r>
    <x v="29"/>
    <x v="4"/>
  </r>
  <r>
    <x v="30"/>
    <x v="5"/>
  </r>
  <r>
    <x v="31"/>
    <x v="5"/>
  </r>
  <r>
    <x v="32"/>
    <x v="1"/>
  </r>
  <r>
    <x v="33"/>
    <x v="2"/>
  </r>
  <r>
    <x v="34"/>
    <x v="2"/>
  </r>
  <r>
    <x v="35"/>
    <x v="5"/>
  </r>
  <r>
    <x v="36"/>
    <x v="5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1"/>
  </r>
  <r>
    <x v="53"/>
    <x v="0"/>
  </r>
  <r>
    <x v="54"/>
    <x v="3"/>
  </r>
  <r>
    <x v="55"/>
    <x v="3"/>
  </r>
  <r>
    <x v="56"/>
    <x v="3"/>
  </r>
  <r>
    <x v="57"/>
    <x v="2"/>
  </r>
  <r>
    <x v="58"/>
    <x v="0"/>
  </r>
  <r>
    <x v="59"/>
    <x v="1"/>
  </r>
  <r>
    <x v="60"/>
    <x v="1"/>
  </r>
  <r>
    <x v="0"/>
    <x v="0"/>
  </r>
  <r>
    <x v="4"/>
    <x v="0"/>
  </r>
  <r>
    <x v="61"/>
    <x v="2"/>
  </r>
  <r>
    <x v="62"/>
    <x v="2"/>
  </r>
  <r>
    <x v="13"/>
    <x v="0"/>
  </r>
  <r>
    <x v="14"/>
    <x v="3"/>
  </r>
  <r>
    <x v="20"/>
    <x v="0"/>
  </r>
  <r>
    <x v="21"/>
    <x v="0"/>
  </r>
  <r>
    <x v="24"/>
    <x v="3"/>
  </r>
  <r>
    <x v="25"/>
    <x v="0"/>
  </r>
  <r>
    <x v="63"/>
    <x v="2"/>
  </r>
  <r>
    <x v="64"/>
    <x v="6"/>
  </r>
  <r>
    <x v="65"/>
    <x v="7"/>
  </r>
  <r>
    <x v="66"/>
    <x v="2"/>
  </r>
  <r>
    <x v="27"/>
    <x v="1"/>
  </r>
  <r>
    <x v="28"/>
    <x v="0"/>
  </r>
  <r>
    <x v="29"/>
    <x v="8"/>
  </r>
  <r>
    <x v="67"/>
    <x v="2"/>
  </r>
  <r>
    <x v="68"/>
    <x v="0"/>
  </r>
  <r>
    <x v="30"/>
    <x v="7"/>
  </r>
  <r>
    <x v="69"/>
    <x v="2"/>
  </r>
  <r>
    <x v="70"/>
    <x v="2"/>
  </r>
  <r>
    <x v="71"/>
    <x v="3"/>
  </r>
  <r>
    <x v="72"/>
    <x v="1"/>
  </r>
  <r>
    <x v="31"/>
    <x v="5"/>
  </r>
  <r>
    <x v="73"/>
    <x v="1"/>
  </r>
  <r>
    <x v="74"/>
    <x v="2"/>
  </r>
  <r>
    <x v="75"/>
    <x v="2"/>
  </r>
  <r>
    <x v="76"/>
    <x v="2"/>
  </r>
  <r>
    <x v="35"/>
    <x v="5"/>
  </r>
  <r>
    <x v="36"/>
    <x v="5"/>
  </r>
  <r>
    <x v="77"/>
    <x v="1"/>
  </r>
  <r>
    <x v="37"/>
    <x v="0"/>
  </r>
  <r>
    <x v="38"/>
    <x v="0"/>
  </r>
  <r>
    <x v="78"/>
    <x v="1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3"/>
    <x v="0"/>
  </r>
  <r>
    <x v="79"/>
    <x v="2"/>
  </r>
  <r>
    <x v="80"/>
    <x v="3"/>
  </r>
  <r>
    <x v="54"/>
    <x v="3"/>
  </r>
  <r>
    <x v="55"/>
    <x v="3"/>
  </r>
  <r>
    <x v="56"/>
    <x v="3"/>
  </r>
  <r>
    <x v="81"/>
    <x v="2"/>
  </r>
  <r>
    <x v="82"/>
    <x v="2"/>
  </r>
  <r>
    <x v="83"/>
    <x v="2"/>
  </r>
  <r>
    <x v="58"/>
    <x v="0"/>
  </r>
  <r>
    <x v="65"/>
    <x v="5"/>
  </r>
  <r>
    <x v="29"/>
    <x v="8"/>
  </r>
  <r>
    <x v="68"/>
    <x v="0"/>
  </r>
  <r>
    <x v="71"/>
    <x v="3"/>
  </r>
  <r>
    <x v="31"/>
    <x v="5"/>
  </r>
  <r>
    <x v="76"/>
    <x v="2"/>
  </r>
  <r>
    <x v="35"/>
    <x v="5"/>
  </r>
  <r>
    <x v="36"/>
    <x v="5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3"/>
    <x v="0"/>
  </r>
  <r>
    <x v="80"/>
    <x v="3"/>
  </r>
  <r>
    <x v="68"/>
    <x v="1"/>
  </r>
  <r>
    <x v="69"/>
    <x v="2"/>
  </r>
  <r>
    <x v="72"/>
    <x v="2"/>
  </r>
  <r>
    <x v="66"/>
    <x v="6"/>
  </r>
  <r>
    <x v="67"/>
    <x v="6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  <r>
    <x v="84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n v="0.1111111111111111"/>
  </r>
  <r>
    <x v="1"/>
    <n v="0.13333333333333333"/>
  </r>
  <r>
    <x v="2"/>
    <n v="0.16666666666666666"/>
  </r>
  <r>
    <x v="3"/>
    <n v="0.1111111111111111"/>
  </r>
  <r>
    <x v="4"/>
    <n v="0.1111111111111111"/>
  </r>
  <r>
    <x v="5"/>
    <n v="0.1111111111111111"/>
  </r>
  <r>
    <x v="6"/>
    <n v="0.16666666666666666"/>
  </r>
  <r>
    <x v="7"/>
    <n v="0.16666666666666666"/>
  </r>
  <r>
    <x v="8"/>
    <n v="0.16666666666666666"/>
  </r>
  <r>
    <x v="9"/>
    <n v="0.16666666666666666"/>
  </r>
  <r>
    <x v="10"/>
    <n v="0.16666666666666666"/>
  </r>
  <r>
    <x v="11"/>
    <n v="0.16666666666666666"/>
  </r>
  <r>
    <x v="12"/>
    <n v="0.16666666666666666"/>
  </r>
  <r>
    <x v="13"/>
    <n v="0.16666666666666666"/>
  </r>
  <r>
    <x v="14"/>
    <n v="0.16666666666666666"/>
  </r>
  <r>
    <x v="15"/>
    <n v="0.16666666666666666"/>
  </r>
  <r>
    <x v="16"/>
    <n v="0.16666666666666666"/>
  </r>
  <r>
    <x v="17"/>
    <n v="0.16666666666666666"/>
  </r>
  <r>
    <x v="18"/>
    <n v="5.8823529411764705E-2"/>
  </r>
  <r>
    <x v="19"/>
    <n v="1.9607843137254902E-2"/>
  </r>
  <r>
    <x v="20"/>
    <n v="3.7037037037037035E-2"/>
  </r>
  <r>
    <x v="21"/>
    <n v="9.0909090909090912E-2"/>
  </r>
  <r>
    <x v="22"/>
    <n v="5.5555555555555552E-2"/>
  </r>
  <r>
    <x v="23"/>
    <n v="2.8571428571428571E-2"/>
  </r>
  <r>
    <x v="24"/>
    <n v="0.14285714285714285"/>
  </r>
  <r>
    <x v="25"/>
    <n v="7.1428571428571425E-2"/>
  </r>
  <r>
    <x v="0"/>
    <n v="2.564102564102564E-2"/>
  </r>
  <r>
    <x v="26"/>
    <n v="2.1739130434782608E-2"/>
  </r>
  <r>
    <x v="1"/>
    <n v="2.3809523809523808E-2"/>
  </r>
  <r>
    <x v="2"/>
    <n v="1.8518518518518517E-2"/>
  </r>
  <r>
    <x v="27"/>
    <n v="2.3809523809523808E-2"/>
  </r>
  <r>
    <x v="3"/>
    <n v="2.3255813953488372E-2"/>
  </r>
  <r>
    <x v="4"/>
    <n v="3.8461538461538464E-2"/>
  </r>
  <r>
    <x v="5"/>
    <n v="2.3809523809523808E-2"/>
  </r>
  <r>
    <x v="10"/>
    <n v="6.6666666666666666E-2"/>
  </r>
  <r>
    <x v="15"/>
    <n v="5.2631578947368418E-2"/>
  </r>
  <r>
    <x v="28"/>
    <n v="4.1666666666666664E-2"/>
  </r>
  <r>
    <x v="29"/>
    <n v="4.5454545454545456E-2"/>
  </r>
  <r>
    <x v="30"/>
    <n v="5.5555555555555552E-2"/>
  </r>
  <r>
    <x v="19"/>
    <n v="1.9607843137254902E-2"/>
  </r>
  <r>
    <x v="31"/>
    <n v="3.8461538461538464E-2"/>
  </r>
  <r>
    <x v="32"/>
    <n v="3.3333333333333333E-2"/>
  </r>
  <r>
    <x v="23"/>
    <n v="2.8571428571428571E-2"/>
  </r>
  <r>
    <x v="25"/>
    <n v="7.1428571428571425E-2"/>
  </r>
  <r>
    <x v="0"/>
    <n v="2.564102564102564E-2"/>
  </r>
  <r>
    <x v="26"/>
    <n v="2.1739130434782608E-2"/>
  </r>
  <r>
    <x v="1"/>
    <n v="2.3809523809523808E-2"/>
  </r>
  <r>
    <x v="2"/>
    <n v="1.8518518518518517E-2"/>
  </r>
  <r>
    <x v="27"/>
    <n v="2.3809523809523808E-2"/>
  </r>
  <r>
    <x v="3"/>
    <n v="2.3255813953488372E-2"/>
  </r>
  <r>
    <x v="5"/>
    <n v="2.3809523809523808E-2"/>
  </r>
  <r>
    <x v="6"/>
    <n v="7.1428571428571425E-2"/>
  </r>
  <r>
    <x v="7"/>
    <n v="0.04"/>
  </r>
  <r>
    <x v="8"/>
    <n v="7.6923076923076927E-2"/>
  </r>
  <r>
    <x v="9"/>
    <n v="0.1111111111111111"/>
  </r>
  <r>
    <x v="10"/>
    <n v="6.6666666666666666E-2"/>
  </r>
  <r>
    <x v="12"/>
    <n v="0.1"/>
  </r>
  <r>
    <x v="13"/>
    <n v="4.7619047619047616E-2"/>
  </r>
  <r>
    <x v="15"/>
    <n v="5.2631578947368418E-2"/>
  </r>
  <r>
    <x v="28"/>
    <n v="4.1666666666666664E-2"/>
  </r>
  <r>
    <x v="29"/>
    <n v="4.5454545454545456E-2"/>
  </r>
  <r>
    <x v="30"/>
    <n v="5.5555555555555552E-2"/>
  </r>
  <r>
    <x v="33"/>
    <n v="3.5714285714285712E-2"/>
  </r>
  <r>
    <x v="19"/>
    <n v="1.9607843137254902E-2"/>
  </r>
  <r>
    <x v="34"/>
    <n v="5.2631578947368418E-2"/>
  </r>
  <r>
    <x v="20"/>
    <n v="3.7037037037037035E-2"/>
  </r>
  <r>
    <x v="31"/>
    <n v="3.8461538461538464E-2"/>
  </r>
  <r>
    <x v="32"/>
    <n v="3.3333333333333333E-2"/>
  </r>
  <r>
    <x v="35"/>
    <n v="0.16666666666666666"/>
  </r>
  <r>
    <x v="36"/>
    <n v="5.5555555555555552E-2"/>
  </r>
  <r>
    <x v="25"/>
    <n v="7.1428571428571425E-2"/>
  </r>
  <r>
    <x v="0"/>
    <n v="2.564102564102564E-2"/>
  </r>
  <r>
    <x v="26"/>
    <n v="2.1739130434782608E-2"/>
  </r>
  <r>
    <x v="1"/>
    <n v="2.3809523809523808E-2"/>
  </r>
  <r>
    <x v="2"/>
    <n v="1.8518518518518517E-2"/>
  </r>
  <r>
    <x v="3"/>
    <n v="2.3255813953488372E-2"/>
  </r>
  <r>
    <x v="5"/>
    <n v="2.3809523809523808E-2"/>
  </r>
  <r>
    <x v="7"/>
    <n v="0.04"/>
  </r>
  <r>
    <x v="15"/>
    <n v="5.2631578947368418E-2"/>
  </r>
  <r>
    <x v="17"/>
    <n v="6.25E-2"/>
  </r>
  <r>
    <x v="29"/>
    <n v="4.5454545454545456E-2"/>
  </r>
  <r>
    <x v="19"/>
    <n v="1.9607843137254902E-2"/>
  </r>
  <r>
    <x v="37"/>
    <n v="4.5454545454545456E-2"/>
  </r>
  <r>
    <x v="20"/>
    <n v="3.7037037037037035E-2"/>
  </r>
  <r>
    <x v="31"/>
    <n v="3.8461538461538464E-2"/>
  </r>
  <r>
    <x v="32"/>
    <n v="3.3333333333333333E-2"/>
  </r>
  <r>
    <x v="36"/>
    <n v="5.5555555555555552E-2"/>
  </r>
  <r>
    <x v="0"/>
    <n v="2.564102564102564E-2"/>
  </r>
  <r>
    <x v="26"/>
    <n v="2.1739130434782608E-2"/>
  </r>
  <r>
    <x v="2"/>
    <n v="1.8518518518518517E-2"/>
  </r>
  <r>
    <x v="27"/>
    <n v="2.3809523809523808E-2"/>
  </r>
  <r>
    <x v="5"/>
    <n v="2.3809523809523808E-2"/>
  </r>
  <r>
    <x v="6"/>
    <n v="7.1428571428571425E-2"/>
  </r>
  <r>
    <x v="7"/>
    <n v="0.04"/>
  </r>
  <r>
    <x v="10"/>
    <n v="6.6666666666666666E-2"/>
  </r>
  <r>
    <x v="11"/>
    <n v="4.3478260869565216E-2"/>
  </r>
  <r>
    <x v="13"/>
    <n v="4.7619047619047616E-2"/>
  </r>
  <r>
    <x v="28"/>
    <n v="4.1666666666666664E-2"/>
  </r>
  <r>
    <x v="38"/>
    <n v="5.2631578947368418E-2"/>
  </r>
  <r>
    <x v="39"/>
    <n v="5.2631578947368418E-2"/>
  </r>
  <r>
    <x v="18"/>
    <n v="5.8823529411764705E-2"/>
  </r>
  <r>
    <x v="40"/>
    <n v="7.6923076923076927E-2"/>
  </r>
  <r>
    <x v="19"/>
    <n v="1.9607843137254902E-2"/>
  </r>
  <r>
    <x v="34"/>
    <n v="5.2631578947368418E-2"/>
  </r>
  <r>
    <x v="37"/>
    <n v="4.5454545454545456E-2"/>
  </r>
  <r>
    <x v="20"/>
    <n v="3.7037037037037035E-2"/>
  </r>
  <r>
    <x v="21"/>
    <n v="9.0909090909090912E-2"/>
  </r>
  <r>
    <x v="31"/>
    <n v="3.8461538461538464E-2"/>
  </r>
  <r>
    <x v="22"/>
    <n v="5.5555555555555552E-2"/>
  </r>
  <r>
    <x v="32"/>
    <n v="3.3333333333333333E-2"/>
  </r>
  <r>
    <x v="35"/>
    <n v="0.16666666666666666"/>
  </r>
  <r>
    <x v="23"/>
    <n v="2.8571428571428571E-2"/>
  </r>
  <r>
    <x v="41"/>
    <n v="5.5555555555555552E-2"/>
  </r>
  <r>
    <x v="4"/>
    <n v="3.8461538461538464E-2"/>
  </r>
  <r>
    <x v="5"/>
    <n v="2.3809523809523808E-2"/>
  </r>
  <r>
    <x v="6"/>
    <n v="7.1428571428571425E-2"/>
  </r>
  <r>
    <x v="7"/>
    <n v="0.04"/>
  </r>
  <r>
    <x v="8"/>
    <n v="7.6923076923076927E-2"/>
  </r>
  <r>
    <x v="9"/>
    <n v="0.1111111111111111"/>
  </r>
  <r>
    <x v="10"/>
    <n v="6.6666666666666666E-2"/>
  </r>
  <r>
    <x v="11"/>
    <n v="4.3478260869565216E-2"/>
  </r>
  <r>
    <x v="12"/>
    <n v="0.1"/>
  </r>
  <r>
    <x v="13"/>
    <n v="4.7619047619047616E-2"/>
  </r>
  <r>
    <x v="14"/>
    <n v="0.16666666666666666"/>
  </r>
  <r>
    <x v="15"/>
    <n v="5.2631578947368418E-2"/>
  </r>
  <r>
    <x v="17"/>
    <n v="6.25E-2"/>
  </r>
  <r>
    <x v="25"/>
    <n v="7.1428571428571425E-2"/>
  </r>
  <r>
    <x v="0"/>
    <n v="2.564102564102564E-2"/>
  </r>
  <r>
    <x v="26"/>
    <n v="2.1739130434782608E-2"/>
  </r>
  <r>
    <x v="1"/>
    <n v="2.3809523809523808E-2"/>
  </r>
  <r>
    <x v="2"/>
    <n v="1.8518518518518517E-2"/>
  </r>
  <r>
    <x v="27"/>
    <n v="2.3809523809523808E-2"/>
  </r>
  <r>
    <x v="3"/>
    <n v="2.3255813953488372E-2"/>
  </r>
  <r>
    <x v="8"/>
    <n v="7.6923076923076927E-2"/>
  </r>
  <r>
    <x v="11"/>
    <n v="4.3478260869565216E-2"/>
  </r>
  <r>
    <x v="15"/>
    <n v="5.2631578947368418E-2"/>
  </r>
  <r>
    <x v="17"/>
    <n v="6.25E-2"/>
  </r>
  <r>
    <x v="28"/>
    <n v="4.1666666666666664E-2"/>
  </r>
  <r>
    <x v="29"/>
    <n v="4.5454545454545456E-2"/>
  </r>
  <r>
    <x v="30"/>
    <n v="5.5555555555555552E-2"/>
  </r>
  <r>
    <x v="19"/>
    <n v="1.9607843137254902E-2"/>
  </r>
  <r>
    <x v="25"/>
    <n v="7.1428571428571425E-2"/>
  </r>
  <r>
    <x v="26"/>
    <n v="2.1739130434782608E-2"/>
  </r>
  <r>
    <x v="3"/>
    <n v="2.3255813953488372E-2"/>
  </r>
  <r>
    <x v="5"/>
    <n v="2.3809523809523808E-2"/>
  </r>
  <r>
    <x v="17"/>
    <n v="6.25E-2"/>
  </r>
  <r>
    <x v="33"/>
    <n v="3.5714285714285712E-2"/>
  </r>
  <r>
    <x v="19"/>
    <n v="1.9607843137254902E-2"/>
  </r>
  <r>
    <x v="23"/>
    <n v="2.8571428571428571E-2"/>
  </r>
  <r>
    <x v="0"/>
    <n v="2.564102564102564E-2"/>
  </r>
  <r>
    <x v="26"/>
    <n v="2.1739130434782608E-2"/>
  </r>
  <r>
    <x v="2"/>
    <n v="1.8518518518518517E-2"/>
  </r>
  <r>
    <x v="27"/>
    <n v="2.3809523809523808E-2"/>
  </r>
  <r>
    <x v="3"/>
    <n v="2.3255813953488372E-2"/>
  </r>
  <r>
    <x v="33"/>
    <n v="3.5714285714285712E-2"/>
  </r>
  <r>
    <x v="42"/>
    <n v="0.125"/>
  </r>
  <r>
    <x v="38"/>
    <n v="5.2631578947368418E-2"/>
  </r>
  <r>
    <x v="18"/>
    <n v="5.8823529411764705E-2"/>
  </r>
  <r>
    <x v="40"/>
    <n v="7.6923076923076927E-2"/>
  </r>
  <r>
    <x v="19"/>
    <n v="1.9607843137254902E-2"/>
  </r>
  <r>
    <x v="34"/>
    <n v="5.2631578947368418E-2"/>
  </r>
  <r>
    <x v="37"/>
    <n v="4.5454545454545456E-2"/>
  </r>
  <r>
    <x v="20"/>
    <n v="3.7037037037037035E-2"/>
  </r>
  <r>
    <x v="43"/>
    <n v="0.125"/>
  </r>
  <r>
    <x v="21"/>
    <n v="9.0909090909090912E-2"/>
  </r>
  <r>
    <x v="31"/>
    <n v="3.8461538461538464E-2"/>
  </r>
  <r>
    <x v="22"/>
    <n v="5.5555555555555552E-2"/>
  </r>
  <r>
    <x v="32"/>
    <n v="3.3333333333333333E-2"/>
  </r>
  <r>
    <x v="35"/>
    <n v="0.16666666666666666"/>
  </r>
  <r>
    <x v="36"/>
    <n v="5.5555555555555552E-2"/>
  </r>
  <r>
    <x v="23"/>
    <n v="2.8571428571428571E-2"/>
  </r>
  <r>
    <x v="41"/>
    <n v="5.5555555555555552E-2"/>
  </r>
  <r>
    <x v="26"/>
    <n v="2.1739130434782608E-2"/>
  </r>
  <r>
    <x v="1"/>
    <n v="2.3809523809523808E-2"/>
  </r>
  <r>
    <x v="2"/>
    <n v="1.8518518518518517E-2"/>
  </r>
  <r>
    <x v="27"/>
    <n v="2.3809523809523808E-2"/>
  </r>
  <r>
    <x v="3"/>
    <n v="2.3255813953488372E-2"/>
  </r>
  <r>
    <x v="4"/>
    <n v="3.8461538461538464E-2"/>
  </r>
  <r>
    <x v="5"/>
    <n v="2.3809523809523808E-2"/>
  </r>
  <r>
    <x v="6"/>
    <n v="7.1428571428571425E-2"/>
  </r>
  <r>
    <x v="7"/>
    <n v="0.04"/>
  </r>
  <r>
    <x v="8"/>
    <n v="7.6923076923076927E-2"/>
  </r>
  <r>
    <x v="9"/>
    <n v="0.1111111111111111"/>
  </r>
  <r>
    <x v="10"/>
    <n v="6.6666666666666666E-2"/>
  </r>
  <r>
    <x v="11"/>
    <n v="4.3478260869565216E-2"/>
  </r>
  <r>
    <x v="12"/>
    <n v="0.1"/>
  </r>
  <r>
    <x v="13"/>
    <n v="4.7619047619047616E-2"/>
  </r>
  <r>
    <x v="14"/>
    <n v="0.16666666666666666"/>
  </r>
  <r>
    <x v="15"/>
    <n v="5.2631578947368418E-2"/>
  </r>
  <r>
    <x v="16"/>
    <n v="0.5"/>
  </r>
  <r>
    <x v="17"/>
    <n v="6.25E-2"/>
  </r>
  <r>
    <x v="28"/>
    <n v="4.1666666666666664E-2"/>
  </r>
  <r>
    <x v="29"/>
    <n v="4.5454545454545456E-2"/>
  </r>
  <r>
    <x v="30"/>
    <n v="5.5555555555555552E-2"/>
  </r>
  <r>
    <x v="33"/>
    <n v="3.5714285714285712E-2"/>
  </r>
  <r>
    <x v="38"/>
    <n v="5.2631578947368418E-2"/>
  </r>
  <r>
    <x v="39"/>
    <n v="5.2631578947368418E-2"/>
  </r>
  <r>
    <x v="18"/>
    <n v="5.8823529411764705E-2"/>
  </r>
  <r>
    <x v="40"/>
    <n v="7.6923076923076927E-2"/>
  </r>
  <r>
    <x v="19"/>
    <n v="1.9607843137254902E-2"/>
  </r>
  <r>
    <x v="34"/>
    <n v="5.2631578947368418E-2"/>
  </r>
  <r>
    <x v="37"/>
    <n v="4.5454545454545456E-2"/>
  </r>
  <r>
    <x v="20"/>
    <n v="3.7037037037037035E-2"/>
  </r>
  <r>
    <x v="21"/>
    <n v="9.0909090909090912E-2"/>
  </r>
  <r>
    <x v="31"/>
    <n v="3.8461538461538464E-2"/>
  </r>
  <r>
    <x v="22"/>
    <n v="5.5555555555555552E-2"/>
  </r>
  <r>
    <x v="32"/>
    <n v="3.3333333333333333E-2"/>
  </r>
  <r>
    <x v="23"/>
    <n v="2.8571428571428571E-2"/>
  </r>
  <r>
    <x v="41"/>
    <n v="5.5555555555555552E-2"/>
  </r>
  <r>
    <x v="24"/>
    <n v="0.14285714285714285"/>
  </r>
  <r>
    <x v="26"/>
    <n v="2.1739130434782608E-2"/>
  </r>
  <r>
    <x v="1"/>
    <n v="2.3809523809523808E-2"/>
  </r>
  <r>
    <x v="2"/>
    <n v="1.8518518518518517E-2"/>
  </r>
  <r>
    <x v="4"/>
    <n v="3.8461538461538464E-2"/>
  </r>
  <r>
    <x v="5"/>
    <n v="2.3809523809523808E-2"/>
  </r>
  <r>
    <x v="7"/>
    <n v="0.04"/>
  </r>
  <r>
    <x v="8"/>
    <n v="7.6923076923076927E-2"/>
  </r>
  <r>
    <x v="11"/>
    <n v="4.3478260869565216E-2"/>
  </r>
  <r>
    <x v="13"/>
    <n v="4.7619047619047616E-2"/>
  </r>
  <r>
    <x v="15"/>
    <n v="5.2631578947368418E-2"/>
  </r>
  <r>
    <x v="28"/>
    <n v="4.1666666666666664E-2"/>
  </r>
  <r>
    <x v="29"/>
    <n v="4.5454545454545456E-2"/>
  </r>
  <r>
    <x v="34"/>
    <n v="5.2631578947368418E-2"/>
  </r>
  <r>
    <x v="23"/>
    <n v="2.8571428571428571E-2"/>
  </r>
  <r>
    <x v="24"/>
    <n v="0.14285714285714285"/>
  </r>
  <r>
    <x v="11"/>
    <n v="4.3478260869565216E-2"/>
  </r>
  <r>
    <x v="33"/>
    <n v="3.5714285714285712E-2"/>
  </r>
  <r>
    <x v="40"/>
    <n v="7.6923076923076927E-2"/>
  </r>
  <r>
    <x v="25"/>
    <n v="7.1428571428571425E-2"/>
  </r>
  <r>
    <x v="0"/>
    <n v="2.564102564102564E-2"/>
  </r>
  <r>
    <x v="7"/>
    <n v="0.04"/>
  </r>
  <r>
    <x v="11"/>
    <n v="4.3478260869565216E-2"/>
  </r>
  <r>
    <x v="33"/>
    <n v="3.5714285714285712E-2"/>
  </r>
  <r>
    <x v="36"/>
    <n v="5.5555555555555552E-2"/>
  </r>
  <r>
    <x v="2"/>
    <n v="1.8518518518518517E-2"/>
  </r>
  <r>
    <x v="27"/>
    <n v="2.3809523809523808E-2"/>
  </r>
  <r>
    <x v="4"/>
    <n v="3.8461538461538464E-2"/>
  </r>
  <r>
    <x v="7"/>
    <n v="0.04"/>
  </r>
  <r>
    <x v="11"/>
    <n v="4.3478260869565216E-2"/>
  </r>
  <r>
    <x v="13"/>
    <n v="4.7619047619047616E-2"/>
  </r>
  <r>
    <x v="39"/>
    <n v="5.2631578947368418E-2"/>
  </r>
  <r>
    <x v="39"/>
    <n v="5.2631578947368418E-2"/>
  </r>
  <r>
    <x v="19"/>
    <n v="1.9607843137254902E-2"/>
  </r>
  <r>
    <x v="36"/>
    <n v="5.5555555555555552E-2"/>
  </r>
  <r>
    <x v="4"/>
    <n v="3.8461538461538464E-2"/>
  </r>
  <r>
    <x v="5"/>
    <n v="2.3809523809523808E-2"/>
  </r>
  <r>
    <x v="9"/>
    <n v="0.1111111111111111"/>
  </r>
  <r>
    <x v="12"/>
    <n v="0.1"/>
  </r>
  <r>
    <x v="15"/>
    <n v="5.2631578947368418E-2"/>
  </r>
  <r>
    <x v="17"/>
    <n v="6.25E-2"/>
  </r>
  <r>
    <x v="19"/>
    <n v="1.9607843137254902E-2"/>
  </r>
  <r>
    <x v="13"/>
    <n v="4.7619047619047616E-2"/>
  </r>
  <r>
    <x v="7"/>
    <n v="0.04"/>
  </r>
  <r>
    <x v="0"/>
    <n v="2.564102564102564E-2"/>
  </r>
  <r>
    <x v="2"/>
    <n v="1.8518518518518517E-2"/>
  </r>
  <r>
    <x v="3"/>
    <n v="2.3255813953488372E-2"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  <r>
    <x v="44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n v="1"/>
  </r>
  <r>
    <x v="1"/>
    <n v="0.5"/>
  </r>
  <r>
    <x v="2"/>
    <n v="5.8823529411764705E-2"/>
  </r>
  <r>
    <x v="3"/>
    <n v="1.9607843137254902E-2"/>
  </r>
  <r>
    <x v="4"/>
    <n v="3.7037037037037035E-2"/>
  </r>
  <r>
    <x v="5"/>
    <n v="0.125"/>
  </r>
  <r>
    <x v="6"/>
    <n v="9.0909090909090912E-2"/>
  </r>
  <r>
    <x v="7"/>
    <n v="0.5"/>
  </r>
  <r>
    <x v="8"/>
    <n v="5.5555555555555552E-2"/>
  </r>
  <r>
    <x v="9"/>
    <n v="2.8571428571428571E-2"/>
  </r>
  <r>
    <x v="10"/>
    <n v="7.6923076923076927E-2"/>
  </r>
  <r>
    <x v="11"/>
    <n v="0.14285714285714285"/>
  </r>
  <r>
    <x v="12"/>
    <n v="0.1111111111111111"/>
  </r>
  <r>
    <x v="13"/>
    <n v="7.1428571428571425E-2"/>
  </r>
  <r>
    <x v="14"/>
    <n v="0.125"/>
  </r>
  <r>
    <x v="15"/>
    <n v="2.564102564102564E-2"/>
  </r>
  <r>
    <x v="16"/>
    <n v="7.6923076923076927E-2"/>
  </r>
  <r>
    <x v="17"/>
    <n v="6.6666666666666666E-2"/>
  </r>
  <r>
    <x v="18"/>
    <n v="2.1739130434782608E-2"/>
  </r>
  <r>
    <x v="19"/>
    <n v="2.3809523809523808E-2"/>
  </r>
  <r>
    <x v="20"/>
    <n v="0.1111111111111111"/>
  </r>
  <r>
    <x v="21"/>
    <n v="1.8518518518518517E-2"/>
  </r>
  <r>
    <x v="22"/>
    <n v="2.3809523809523808E-2"/>
  </r>
  <r>
    <x v="23"/>
    <n v="8.3333333333333329E-2"/>
  </r>
  <r>
    <x v="24"/>
    <n v="8.3333333333333329E-2"/>
  </r>
  <r>
    <x v="25"/>
    <n v="0.1"/>
  </r>
  <r>
    <x v="26"/>
    <n v="0.05"/>
  </r>
  <r>
    <x v="27"/>
    <n v="2.3255813953488372E-2"/>
  </r>
  <r>
    <x v="28"/>
    <n v="0.5"/>
  </r>
  <r>
    <x v="29"/>
    <n v="0.5"/>
  </r>
  <r>
    <x v="30"/>
    <n v="3.8461538461538464E-2"/>
  </r>
  <r>
    <x v="31"/>
    <n v="2.3809523809523808E-2"/>
  </r>
  <r>
    <x v="32"/>
    <n v="5.8823529411764705E-2"/>
  </r>
  <r>
    <x v="33"/>
    <n v="4.5454545454545456E-2"/>
  </r>
  <r>
    <x v="34"/>
    <n v="6.6666666666666666E-2"/>
  </r>
  <r>
    <x v="35"/>
    <n v="5.2631578947368418E-2"/>
  </r>
  <r>
    <x v="36"/>
    <n v="4.1666666666666664E-2"/>
  </r>
  <r>
    <x v="37"/>
    <n v="0.05"/>
  </r>
  <r>
    <x v="38"/>
    <n v="4.7619047619047616E-2"/>
  </r>
  <r>
    <x v="39"/>
    <n v="9.0909090909090912E-2"/>
  </r>
  <r>
    <x v="40"/>
    <n v="8.3333333333333329E-2"/>
  </r>
  <r>
    <x v="41"/>
    <n v="0.125"/>
  </r>
  <r>
    <x v="42"/>
    <n v="0.5"/>
  </r>
  <r>
    <x v="1"/>
    <n v="7.6923076923076927E-2"/>
  </r>
  <r>
    <x v="43"/>
    <n v="4.5454545454545456E-2"/>
  </r>
  <r>
    <x v="44"/>
    <n v="5.5555555555555552E-2"/>
  </r>
  <r>
    <x v="3"/>
    <n v="1.9607843137254902E-2"/>
  </r>
  <r>
    <x v="45"/>
    <n v="6.6666666666666666E-2"/>
  </r>
  <r>
    <x v="46"/>
    <n v="3.8461538461538464E-2"/>
  </r>
  <r>
    <x v="47"/>
    <n v="3.3333333333333333E-2"/>
  </r>
  <r>
    <x v="9"/>
    <n v="2.8571428571428571E-2"/>
  </r>
  <r>
    <x v="12"/>
    <n v="0.1111111111111111"/>
  </r>
  <r>
    <x v="48"/>
    <n v="0.16666666666666666"/>
  </r>
  <r>
    <x v="13"/>
    <n v="7.1428571428571425E-2"/>
  </r>
  <r>
    <x v="49"/>
    <n v="0.5"/>
  </r>
  <r>
    <x v="14"/>
    <n v="0.125"/>
  </r>
  <r>
    <x v="15"/>
    <n v="2.564102564102564E-2"/>
  </r>
  <r>
    <x v="16"/>
    <n v="7.6923076923076927E-2"/>
  </r>
  <r>
    <x v="17"/>
    <n v="6.6666666666666666E-2"/>
  </r>
  <r>
    <x v="18"/>
    <n v="2.1739130434782608E-2"/>
  </r>
  <r>
    <x v="19"/>
    <n v="2.3809523809523808E-2"/>
  </r>
  <r>
    <x v="20"/>
    <n v="0.1111111111111111"/>
  </r>
  <r>
    <x v="21"/>
    <n v="1.8518518518518517E-2"/>
  </r>
  <r>
    <x v="22"/>
    <n v="2.3809523809523808E-2"/>
  </r>
  <r>
    <x v="23"/>
    <n v="8.3333333333333329E-2"/>
  </r>
  <r>
    <x v="24"/>
    <n v="8.3333333333333329E-2"/>
  </r>
  <r>
    <x v="26"/>
    <n v="0.05"/>
  </r>
  <r>
    <x v="27"/>
    <n v="2.3255813953488372E-2"/>
  </r>
  <r>
    <x v="31"/>
    <n v="2.3809523809523808E-2"/>
  </r>
  <r>
    <x v="50"/>
    <n v="7.1428571428571425E-2"/>
  </r>
  <r>
    <x v="51"/>
    <n v="0.04"/>
  </r>
  <r>
    <x v="52"/>
    <n v="7.6923076923076927E-2"/>
  </r>
  <r>
    <x v="53"/>
    <n v="0.1111111111111111"/>
  </r>
  <r>
    <x v="34"/>
    <n v="6.6666666666666666E-2"/>
  </r>
  <r>
    <x v="54"/>
    <n v="0.1"/>
  </r>
  <r>
    <x v="55"/>
    <n v="4.7619047619047616E-2"/>
  </r>
  <r>
    <x v="35"/>
    <n v="5.2631578947368418E-2"/>
  </r>
  <r>
    <x v="36"/>
    <n v="4.1666666666666664E-2"/>
  </r>
  <r>
    <x v="56"/>
    <n v="0.05"/>
  </r>
  <r>
    <x v="37"/>
    <n v="0.05"/>
  </r>
  <r>
    <x v="39"/>
    <n v="9.0909090909090912E-2"/>
  </r>
  <r>
    <x v="43"/>
    <n v="4.5454545454545456E-2"/>
  </r>
  <r>
    <x v="44"/>
    <n v="5.5555555555555552E-2"/>
  </r>
  <r>
    <x v="57"/>
    <n v="3.5714285714285712E-2"/>
  </r>
  <r>
    <x v="12"/>
    <n v="0.1111111111111111"/>
  </r>
  <r>
    <x v="14"/>
    <n v="0.125"/>
  </r>
  <r>
    <x v="19"/>
    <n v="2.3809523809523808E-2"/>
  </r>
  <r>
    <x v="25"/>
    <n v="0.1"/>
  </r>
  <r>
    <x v="27"/>
    <n v="2.3255813953488372E-2"/>
  </r>
  <r>
    <x v="58"/>
    <n v="0.2"/>
  </r>
  <r>
    <x v="30"/>
    <n v="3.8461538461538464E-2"/>
  </r>
  <r>
    <x v="31"/>
    <n v="2.3809523809523808E-2"/>
  </r>
  <r>
    <x v="50"/>
    <n v="7.1428571428571425E-2"/>
  </r>
  <r>
    <x v="53"/>
    <n v="0.1111111111111111"/>
  </r>
  <r>
    <x v="33"/>
    <n v="4.5454545454545456E-2"/>
  </r>
  <r>
    <x v="34"/>
    <n v="6.6666666666666666E-2"/>
  </r>
  <r>
    <x v="59"/>
    <n v="4.3478260869565216E-2"/>
  </r>
  <r>
    <x v="54"/>
    <n v="0.1"/>
  </r>
  <r>
    <x v="36"/>
    <n v="4.1666666666666664E-2"/>
  </r>
  <r>
    <x v="56"/>
    <n v="0.05"/>
  </r>
  <r>
    <x v="37"/>
    <n v="0.05"/>
  </r>
  <r>
    <x v="38"/>
    <n v="4.7619047619047616E-2"/>
  </r>
  <r>
    <x v="40"/>
    <n v="8.3333333333333329E-2"/>
  </r>
  <r>
    <x v="41"/>
    <n v="0.125"/>
  </r>
  <r>
    <x v="60"/>
    <n v="1"/>
  </r>
  <r>
    <x v="57"/>
    <n v="3.5714285714285712E-2"/>
  </r>
  <r>
    <x v="3"/>
    <n v="1.9607843137254902E-2"/>
  </r>
  <r>
    <x v="61"/>
    <n v="5.2631578947368418E-2"/>
  </r>
  <r>
    <x v="4"/>
    <n v="3.7037037037037035E-2"/>
  </r>
  <r>
    <x v="5"/>
    <n v="0.125"/>
  </r>
  <r>
    <x v="45"/>
    <n v="6.6666666666666666E-2"/>
  </r>
  <r>
    <x v="46"/>
    <n v="3.8461538461538464E-2"/>
  </r>
  <r>
    <x v="62"/>
    <n v="0.14285714285714285"/>
  </r>
  <r>
    <x v="47"/>
    <n v="3.3333333333333333E-2"/>
  </r>
  <r>
    <x v="63"/>
    <n v="0.16666666666666666"/>
  </r>
  <r>
    <x v="64"/>
    <n v="5.5555555555555552E-2"/>
  </r>
  <r>
    <x v="12"/>
    <n v="0.1111111111111111"/>
  </r>
  <r>
    <x v="13"/>
    <n v="7.1428571428571425E-2"/>
  </r>
  <r>
    <x v="14"/>
    <n v="0.125"/>
  </r>
  <r>
    <x v="15"/>
    <n v="2.564102564102564E-2"/>
  </r>
  <r>
    <x v="16"/>
    <n v="7.6923076923076927E-2"/>
  </r>
  <r>
    <x v="17"/>
    <n v="6.6666666666666666E-2"/>
  </r>
  <r>
    <x v="18"/>
    <n v="2.1739130434782608E-2"/>
  </r>
  <r>
    <x v="19"/>
    <n v="2.3809523809523808E-2"/>
  </r>
  <r>
    <x v="20"/>
    <n v="0.1111111111111111"/>
  </r>
  <r>
    <x v="21"/>
    <n v="1.8518518518518517E-2"/>
  </r>
  <r>
    <x v="23"/>
    <n v="8.3333333333333329E-2"/>
  </r>
  <r>
    <x v="24"/>
    <n v="8.3333333333333329E-2"/>
  </r>
  <r>
    <x v="25"/>
    <n v="0.1"/>
  </r>
  <r>
    <x v="26"/>
    <n v="0.05"/>
  </r>
  <r>
    <x v="27"/>
    <n v="2.3255813953488372E-2"/>
  </r>
  <r>
    <x v="31"/>
    <n v="2.3809523809523808E-2"/>
  </r>
  <r>
    <x v="51"/>
    <n v="0.04"/>
  </r>
  <r>
    <x v="33"/>
    <n v="4.5454545454545456E-2"/>
  </r>
  <r>
    <x v="35"/>
    <n v="5.2631578947368418E-2"/>
  </r>
  <r>
    <x v="65"/>
    <n v="6.25E-2"/>
  </r>
  <r>
    <x v="37"/>
    <n v="0.05"/>
  </r>
  <r>
    <x v="38"/>
    <n v="4.7619047619047616E-2"/>
  </r>
  <r>
    <x v="40"/>
    <n v="8.3333333333333329E-2"/>
  </r>
  <r>
    <x v="41"/>
    <n v="0.125"/>
  </r>
  <r>
    <x v="66"/>
    <n v="0.5"/>
  </r>
  <r>
    <x v="43"/>
    <n v="4.5454545454545456E-2"/>
  </r>
  <r>
    <x v="67"/>
    <n v="7.6923076923076927E-2"/>
  </r>
  <r>
    <x v="3"/>
    <n v="1.9607843137254902E-2"/>
  </r>
  <r>
    <x v="68"/>
    <n v="4.5454545454545456E-2"/>
  </r>
  <r>
    <x v="4"/>
    <n v="3.7037037037037035E-2"/>
  </r>
  <r>
    <x v="45"/>
    <n v="6.6666666666666666E-2"/>
  </r>
  <r>
    <x v="46"/>
    <n v="3.8461538461538464E-2"/>
  </r>
  <r>
    <x v="47"/>
    <n v="3.3333333333333333E-2"/>
  </r>
  <r>
    <x v="64"/>
    <n v="5.5555555555555552E-2"/>
  </r>
  <r>
    <x v="15"/>
    <n v="2.564102564102564E-2"/>
  </r>
  <r>
    <x v="18"/>
    <n v="2.1739130434782608E-2"/>
  </r>
  <r>
    <x v="21"/>
    <n v="1.8518518518518517E-2"/>
  </r>
  <r>
    <x v="22"/>
    <n v="2.3809523809523808E-2"/>
  </r>
  <r>
    <x v="31"/>
    <n v="2.3809523809523808E-2"/>
  </r>
  <r>
    <x v="50"/>
    <n v="7.1428571428571425E-2"/>
  </r>
  <r>
    <x v="51"/>
    <n v="0.04"/>
  </r>
  <r>
    <x v="34"/>
    <n v="6.6666666666666666E-2"/>
  </r>
  <r>
    <x v="59"/>
    <n v="4.3478260869565216E-2"/>
  </r>
  <r>
    <x v="55"/>
    <n v="4.7619047619047616E-2"/>
  </r>
  <r>
    <x v="36"/>
    <n v="4.1666666666666664E-2"/>
  </r>
  <r>
    <x v="38"/>
    <n v="4.7619047619047616E-2"/>
  </r>
  <r>
    <x v="69"/>
    <n v="5.2631578947368418E-2"/>
  </r>
  <r>
    <x v="70"/>
    <n v="5.2631578947368418E-2"/>
  </r>
  <r>
    <x v="2"/>
    <n v="5.8823529411764705E-2"/>
  </r>
  <r>
    <x v="71"/>
    <n v="7.6923076923076927E-2"/>
  </r>
  <r>
    <x v="3"/>
    <n v="1.9607843137254902E-2"/>
  </r>
  <r>
    <x v="61"/>
    <n v="5.2631578947368418E-2"/>
  </r>
  <r>
    <x v="68"/>
    <n v="4.5454545454545456E-2"/>
  </r>
  <r>
    <x v="4"/>
    <n v="3.7037037037037035E-2"/>
  </r>
  <r>
    <x v="6"/>
    <n v="9.0909090909090912E-2"/>
  </r>
  <r>
    <x v="45"/>
    <n v="6.6666666666666666E-2"/>
  </r>
  <r>
    <x v="46"/>
    <n v="3.8461538461538464E-2"/>
  </r>
  <r>
    <x v="62"/>
    <n v="0.14285714285714285"/>
  </r>
  <r>
    <x v="8"/>
    <n v="5.5555555555555552E-2"/>
  </r>
  <r>
    <x v="47"/>
    <n v="3.3333333333333333E-2"/>
  </r>
  <r>
    <x v="63"/>
    <n v="0.16666666666666666"/>
  </r>
  <r>
    <x v="72"/>
    <n v="0.14285714285714285"/>
  </r>
  <r>
    <x v="9"/>
    <n v="2.8571428571428571E-2"/>
  </r>
  <r>
    <x v="10"/>
    <n v="7.6923076923076927E-2"/>
  </r>
  <r>
    <x v="73"/>
    <n v="5.5555555555555552E-2"/>
  </r>
  <r>
    <x v="14"/>
    <n v="0.125"/>
  </r>
  <r>
    <x v="16"/>
    <n v="7.6923076923076927E-2"/>
  </r>
  <r>
    <x v="26"/>
    <n v="0.05"/>
  </r>
  <r>
    <x v="30"/>
    <n v="3.8461538461538464E-2"/>
  </r>
  <r>
    <x v="31"/>
    <n v="2.3809523809523808E-2"/>
  </r>
  <r>
    <x v="50"/>
    <n v="7.1428571428571425E-2"/>
  </r>
  <r>
    <x v="51"/>
    <n v="0.04"/>
  </r>
  <r>
    <x v="52"/>
    <n v="7.6923076923076927E-2"/>
  </r>
  <r>
    <x v="53"/>
    <n v="0.1111111111111111"/>
  </r>
  <r>
    <x v="33"/>
    <n v="4.5454545454545456E-2"/>
  </r>
  <r>
    <x v="34"/>
    <n v="6.6666666666666666E-2"/>
  </r>
  <r>
    <x v="59"/>
    <n v="4.3478260869565216E-2"/>
  </r>
  <r>
    <x v="54"/>
    <n v="0.1"/>
  </r>
  <r>
    <x v="55"/>
    <n v="4.7619047619047616E-2"/>
  </r>
  <r>
    <x v="74"/>
    <n v="0.16666666666666666"/>
  </r>
  <r>
    <x v="35"/>
    <n v="5.2631578947368418E-2"/>
  </r>
  <r>
    <x v="65"/>
    <n v="6.25E-2"/>
  </r>
  <r>
    <x v="37"/>
    <n v="0.05"/>
  </r>
  <r>
    <x v="1"/>
    <n v="7.6923076923076927E-2"/>
  </r>
  <r>
    <x v="48"/>
    <n v="0.16666666666666666"/>
  </r>
  <r>
    <x v="13"/>
    <n v="7.1428571428571425E-2"/>
  </r>
  <r>
    <x v="15"/>
    <n v="2.564102564102564E-2"/>
  </r>
  <r>
    <x v="16"/>
    <n v="7.6923076923076927E-2"/>
  </r>
  <r>
    <x v="17"/>
    <n v="6.6666666666666666E-2"/>
  </r>
  <r>
    <x v="18"/>
    <n v="2.1739130434782608E-2"/>
  </r>
  <r>
    <x v="19"/>
    <n v="2.3809523809523808E-2"/>
  </r>
  <r>
    <x v="21"/>
    <n v="1.8518518518518517E-2"/>
  </r>
  <r>
    <x v="22"/>
    <n v="2.3809523809523808E-2"/>
  </r>
  <r>
    <x v="23"/>
    <n v="8.3333333333333329E-2"/>
  </r>
  <r>
    <x v="24"/>
    <n v="8.3333333333333329E-2"/>
  </r>
  <r>
    <x v="25"/>
    <n v="0.1"/>
  </r>
  <r>
    <x v="27"/>
    <n v="2.3255813953488372E-2"/>
  </r>
  <r>
    <x v="32"/>
    <n v="5.8823529411764705E-2"/>
  </r>
  <r>
    <x v="52"/>
    <n v="7.6923076923076927E-2"/>
  </r>
  <r>
    <x v="59"/>
    <n v="4.3478260869565216E-2"/>
  </r>
  <r>
    <x v="35"/>
    <n v="5.2631578947368418E-2"/>
  </r>
  <r>
    <x v="65"/>
    <n v="6.25E-2"/>
  </r>
  <r>
    <x v="36"/>
    <n v="4.1666666666666664E-2"/>
  </r>
  <r>
    <x v="37"/>
    <n v="0.05"/>
  </r>
  <r>
    <x v="40"/>
    <n v="8.3333333333333329E-2"/>
  </r>
  <r>
    <x v="1"/>
    <n v="7.6923076923076927E-2"/>
  </r>
  <r>
    <x v="43"/>
    <n v="4.5454545454545456E-2"/>
  </r>
  <r>
    <x v="44"/>
    <n v="5.5555555555555552E-2"/>
  </r>
  <r>
    <x v="3"/>
    <n v="1.9607843137254902E-2"/>
  </r>
  <r>
    <x v="13"/>
    <n v="7.1428571428571425E-2"/>
  </r>
  <r>
    <x v="18"/>
    <n v="2.1739130434782608E-2"/>
  </r>
  <r>
    <x v="27"/>
    <n v="2.3255813953488372E-2"/>
  </r>
  <r>
    <x v="31"/>
    <n v="2.3809523809523808E-2"/>
  </r>
  <r>
    <x v="65"/>
    <n v="6.25E-2"/>
  </r>
  <r>
    <x v="56"/>
    <n v="0.05"/>
  </r>
  <r>
    <x v="57"/>
    <n v="3.5714285714285712E-2"/>
  </r>
  <r>
    <x v="3"/>
    <n v="1.9607843137254902E-2"/>
  </r>
  <r>
    <x v="9"/>
    <n v="2.8571428571428571E-2"/>
  </r>
  <r>
    <x v="15"/>
    <n v="2.564102564102564E-2"/>
  </r>
  <r>
    <x v="17"/>
    <n v="6.6666666666666666E-2"/>
  </r>
  <r>
    <x v="18"/>
    <n v="2.1739130434782608E-2"/>
  </r>
  <r>
    <x v="21"/>
    <n v="1.8518518518518517E-2"/>
  </r>
  <r>
    <x v="22"/>
    <n v="2.3809523809523808E-2"/>
  </r>
  <r>
    <x v="26"/>
    <n v="0.05"/>
  </r>
  <r>
    <x v="27"/>
    <n v="2.3255813953488372E-2"/>
  </r>
  <r>
    <x v="37"/>
    <n v="0.05"/>
  </r>
  <r>
    <x v="41"/>
    <n v="0.125"/>
  </r>
  <r>
    <x v="3"/>
    <n v="1.9607843137254902E-2"/>
  </r>
  <r>
    <x v="75"/>
    <n v="0.33333333333333331"/>
  </r>
  <r>
    <x v="46"/>
    <n v="3.8461538461538464E-2"/>
  </r>
  <r>
    <x v="14"/>
    <n v="0.125"/>
  </r>
  <r>
    <x v="15"/>
    <n v="2.564102564102564E-2"/>
  </r>
  <r>
    <x v="17"/>
    <n v="6.6666666666666666E-2"/>
  </r>
  <r>
    <x v="18"/>
    <n v="2.1739130434782608E-2"/>
  </r>
  <r>
    <x v="19"/>
    <n v="2.3809523809523808E-2"/>
  </r>
  <r>
    <x v="20"/>
    <n v="0.1111111111111111"/>
  </r>
  <r>
    <x v="21"/>
    <n v="1.8518518518518517E-2"/>
  </r>
  <r>
    <x v="23"/>
    <n v="8.3333333333333329E-2"/>
  </r>
  <r>
    <x v="25"/>
    <n v="0.1"/>
  </r>
  <r>
    <x v="26"/>
    <n v="0.05"/>
  </r>
  <r>
    <x v="27"/>
    <n v="2.3255813953488372E-2"/>
  </r>
  <r>
    <x v="30"/>
    <n v="3.8461538461538464E-2"/>
  </r>
  <r>
    <x v="31"/>
    <n v="2.3809523809523808E-2"/>
  </r>
  <r>
    <x v="32"/>
    <n v="5.8823529411764705E-2"/>
  </r>
  <r>
    <x v="50"/>
    <n v="7.1428571428571425E-2"/>
  </r>
  <r>
    <x v="51"/>
    <n v="0.04"/>
  </r>
  <r>
    <x v="52"/>
    <n v="7.6923076923076927E-2"/>
  </r>
  <r>
    <x v="33"/>
    <n v="4.5454545454545456E-2"/>
  </r>
  <r>
    <x v="59"/>
    <n v="4.3478260869565216E-2"/>
  </r>
  <r>
    <x v="54"/>
    <n v="0.1"/>
  </r>
  <r>
    <x v="56"/>
    <n v="0.05"/>
  </r>
  <r>
    <x v="39"/>
    <n v="9.0909090909090912E-2"/>
  </r>
  <r>
    <x v="40"/>
    <n v="8.3333333333333329E-2"/>
  </r>
  <r>
    <x v="57"/>
    <n v="3.5714285714285712E-2"/>
  </r>
  <r>
    <x v="76"/>
    <n v="0.125"/>
  </r>
  <r>
    <x v="69"/>
    <n v="5.2631578947368418E-2"/>
  </r>
  <r>
    <x v="2"/>
    <n v="5.8823529411764705E-2"/>
  </r>
  <r>
    <x v="71"/>
    <n v="7.6923076923076927E-2"/>
  </r>
  <r>
    <x v="3"/>
    <n v="1.9607843137254902E-2"/>
  </r>
  <r>
    <x v="61"/>
    <n v="5.2631578947368418E-2"/>
  </r>
  <r>
    <x v="68"/>
    <n v="4.5454545454545456E-2"/>
  </r>
  <r>
    <x v="77"/>
    <n v="0.5"/>
  </r>
  <r>
    <x v="4"/>
    <n v="3.7037037037037035E-2"/>
  </r>
  <r>
    <x v="75"/>
    <n v="0.33333333333333331"/>
  </r>
  <r>
    <x v="78"/>
    <n v="0.125"/>
  </r>
  <r>
    <x v="5"/>
    <n v="0.125"/>
  </r>
  <r>
    <x v="6"/>
    <n v="9.0909090909090912E-2"/>
  </r>
  <r>
    <x v="45"/>
    <n v="6.6666666666666666E-2"/>
  </r>
  <r>
    <x v="46"/>
    <n v="3.8461538461538464E-2"/>
  </r>
  <r>
    <x v="62"/>
    <n v="0.14285714285714285"/>
  </r>
  <r>
    <x v="8"/>
    <n v="5.5555555555555552E-2"/>
  </r>
  <r>
    <x v="47"/>
    <n v="3.3333333333333333E-2"/>
  </r>
  <r>
    <x v="63"/>
    <n v="0.16666666666666666"/>
  </r>
  <r>
    <x v="64"/>
    <n v="5.5555555555555552E-2"/>
  </r>
  <r>
    <x v="72"/>
    <n v="0.14285714285714285"/>
  </r>
  <r>
    <x v="9"/>
    <n v="2.8571428571428571E-2"/>
  </r>
  <r>
    <x v="10"/>
    <n v="7.6923076923076927E-2"/>
  </r>
  <r>
    <x v="73"/>
    <n v="5.5555555555555552E-2"/>
  </r>
  <r>
    <x v="12"/>
    <n v="0.1111111111111111"/>
  </r>
  <r>
    <x v="14"/>
    <n v="0.125"/>
  </r>
  <r>
    <x v="16"/>
    <n v="7.6923076923076927E-2"/>
  </r>
  <r>
    <x v="17"/>
    <n v="6.6666666666666666E-2"/>
  </r>
  <r>
    <x v="18"/>
    <n v="2.1739130434782608E-2"/>
  </r>
  <r>
    <x v="19"/>
    <n v="2.3809523809523808E-2"/>
  </r>
  <r>
    <x v="20"/>
    <n v="0.1111111111111111"/>
  </r>
  <r>
    <x v="21"/>
    <n v="1.8518518518518517E-2"/>
  </r>
  <r>
    <x v="22"/>
    <n v="2.3809523809523808E-2"/>
  </r>
  <r>
    <x v="23"/>
    <n v="8.3333333333333329E-2"/>
  </r>
  <r>
    <x v="24"/>
    <n v="8.3333333333333329E-2"/>
  </r>
  <r>
    <x v="25"/>
    <n v="0.1"/>
  </r>
  <r>
    <x v="26"/>
    <n v="0.05"/>
  </r>
  <r>
    <x v="27"/>
    <n v="2.3255813953488372E-2"/>
  </r>
  <r>
    <x v="79"/>
    <n v="0.5"/>
  </r>
  <r>
    <x v="80"/>
    <n v="0.5"/>
  </r>
  <r>
    <x v="81"/>
    <n v="1"/>
  </r>
  <r>
    <x v="30"/>
    <n v="3.8461538461538464E-2"/>
  </r>
  <r>
    <x v="31"/>
    <n v="2.3809523809523808E-2"/>
  </r>
  <r>
    <x v="82"/>
    <n v="0.33333333333333331"/>
  </r>
  <r>
    <x v="32"/>
    <n v="5.8823529411764705E-2"/>
  </r>
  <r>
    <x v="0"/>
    <n v="0.5"/>
  </r>
  <r>
    <x v="50"/>
    <n v="7.1428571428571425E-2"/>
  </r>
  <r>
    <x v="51"/>
    <n v="0.04"/>
  </r>
  <r>
    <x v="52"/>
    <n v="7.6923076923076927E-2"/>
  </r>
  <r>
    <x v="53"/>
    <n v="0.1111111111111111"/>
  </r>
  <r>
    <x v="33"/>
    <n v="4.5454545454545456E-2"/>
  </r>
  <r>
    <x v="34"/>
    <n v="6.6666666666666666E-2"/>
  </r>
  <r>
    <x v="59"/>
    <n v="4.3478260869565216E-2"/>
  </r>
  <r>
    <x v="54"/>
    <n v="0.1"/>
  </r>
  <r>
    <x v="55"/>
    <n v="4.7619047619047616E-2"/>
  </r>
  <r>
    <x v="74"/>
    <n v="0.16666666666666666"/>
  </r>
  <r>
    <x v="35"/>
    <n v="5.2631578947368418E-2"/>
  </r>
  <r>
    <x v="83"/>
    <n v="0.5"/>
  </r>
  <r>
    <x v="65"/>
    <n v="6.25E-2"/>
  </r>
  <r>
    <x v="36"/>
    <n v="4.1666666666666664E-2"/>
  </r>
  <r>
    <x v="56"/>
    <n v="0.05"/>
  </r>
  <r>
    <x v="37"/>
    <n v="0.05"/>
  </r>
  <r>
    <x v="38"/>
    <n v="4.7619047619047616E-2"/>
  </r>
  <r>
    <x v="39"/>
    <n v="9.0909090909090912E-2"/>
  </r>
  <r>
    <x v="40"/>
    <n v="8.3333333333333329E-2"/>
  </r>
  <r>
    <x v="1"/>
    <n v="7.6923076923076927E-2"/>
  </r>
  <r>
    <x v="43"/>
    <n v="4.5454545454545456E-2"/>
  </r>
  <r>
    <x v="67"/>
    <n v="7.6923076923076927E-2"/>
  </r>
  <r>
    <x v="44"/>
    <n v="5.5555555555555552E-2"/>
  </r>
  <r>
    <x v="3"/>
    <n v="1.9607843137254902E-2"/>
  </r>
  <r>
    <x v="45"/>
    <n v="6.6666666666666666E-2"/>
  </r>
  <r>
    <x v="15"/>
    <n v="2.564102564102564E-2"/>
  </r>
  <r>
    <x v="17"/>
    <n v="6.6666666666666666E-2"/>
  </r>
  <r>
    <x v="18"/>
    <n v="2.1739130434782608E-2"/>
  </r>
  <r>
    <x v="19"/>
    <n v="2.3809523809523808E-2"/>
  </r>
  <r>
    <x v="21"/>
    <n v="1.8518518518518517E-2"/>
  </r>
  <r>
    <x v="22"/>
    <n v="2.3809523809523808E-2"/>
  </r>
  <r>
    <x v="27"/>
    <n v="2.3255813953488372E-2"/>
  </r>
  <r>
    <x v="31"/>
    <n v="2.3809523809523808E-2"/>
  </r>
  <r>
    <x v="33"/>
    <n v="4.5454545454545456E-2"/>
  </r>
  <r>
    <x v="34"/>
    <n v="6.6666666666666666E-2"/>
  </r>
  <r>
    <x v="65"/>
    <n v="6.25E-2"/>
  </r>
  <r>
    <x v="56"/>
    <n v="0.05"/>
  </r>
  <r>
    <x v="57"/>
    <n v="3.5714285714285712E-2"/>
  </r>
  <r>
    <x v="69"/>
    <n v="5.2631578947368418E-2"/>
  </r>
  <r>
    <x v="70"/>
    <n v="5.2631578947368418E-2"/>
  </r>
  <r>
    <x v="2"/>
    <n v="5.8823529411764705E-2"/>
  </r>
  <r>
    <x v="71"/>
    <n v="7.6923076923076927E-2"/>
  </r>
  <r>
    <x v="3"/>
    <n v="1.9607843137254902E-2"/>
  </r>
  <r>
    <x v="61"/>
    <n v="5.2631578947368418E-2"/>
  </r>
  <r>
    <x v="68"/>
    <n v="4.5454545454545456E-2"/>
  </r>
  <r>
    <x v="4"/>
    <n v="3.7037037037037035E-2"/>
  </r>
  <r>
    <x v="5"/>
    <n v="0.125"/>
  </r>
  <r>
    <x v="6"/>
    <n v="9.0909090909090912E-2"/>
  </r>
  <r>
    <x v="45"/>
    <n v="6.6666666666666666E-2"/>
  </r>
  <r>
    <x v="46"/>
    <n v="3.8461538461538464E-2"/>
  </r>
  <r>
    <x v="8"/>
    <n v="5.5555555555555552E-2"/>
  </r>
  <r>
    <x v="47"/>
    <n v="3.3333333333333333E-2"/>
  </r>
  <r>
    <x v="9"/>
    <n v="2.8571428571428571E-2"/>
  </r>
  <r>
    <x v="10"/>
    <n v="7.6923076923076927E-2"/>
  </r>
  <r>
    <x v="73"/>
    <n v="5.5555555555555552E-2"/>
  </r>
  <r>
    <x v="15"/>
    <n v="2.564102564102564E-2"/>
  </r>
  <r>
    <x v="18"/>
    <n v="2.1739130434782608E-2"/>
  </r>
  <r>
    <x v="19"/>
    <n v="2.3809523809523808E-2"/>
  </r>
  <r>
    <x v="21"/>
    <n v="1.8518518518518517E-2"/>
  </r>
  <r>
    <x v="22"/>
    <n v="2.3809523809523808E-2"/>
  </r>
  <r>
    <x v="84"/>
    <n v="0.5"/>
  </r>
  <r>
    <x v="30"/>
    <n v="3.8461538461538464E-2"/>
  </r>
  <r>
    <x v="31"/>
    <n v="2.3809523809523808E-2"/>
  </r>
  <r>
    <x v="32"/>
    <n v="5.8823529411764705E-2"/>
  </r>
  <r>
    <x v="50"/>
    <n v="7.1428571428571425E-2"/>
  </r>
  <r>
    <x v="51"/>
    <n v="0.04"/>
  </r>
  <r>
    <x v="52"/>
    <n v="7.6923076923076927E-2"/>
  </r>
  <r>
    <x v="33"/>
    <n v="4.5454545454545456E-2"/>
  </r>
  <r>
    <x v="34"/>
    <n v="6.6666666666666666E-2"/>
  </r>
  <r>
    <x v="59"/>
    <n v="4.3478260869565216E-2"/>
  </r>
  <r>
    <x v="55"/>
    <n v="4.7619047619047616E-2"/>
  </r>
  <r>
    <x v="74"/>
    <n v="0.16666666666666666"/>
  </r>
  <r>
    <x v="35"/>
    <n v="5.2631578947368418E-2"/>
  </r>
  <r>
    <x v="65"/>
    <n v="6.25E-2"/>
  </r>
  <r>
    <x v="56"/>
    <n v="0.05"/>
  </r>
  <r>
    <x v="37"/>
    <n v="0.05"/>
  </r>
  <r>
    <x v="38"/>
    <n v="4.7619047619047616E-2"/>
  </r>
  <r>
    <x v="1"/>
    <n v="7.6923076923076927E-2"/>
  </r>
  <r>
    <x v="43"/>
    <n v="4.5454545454545456E-2"/>
  </r>
  <r>
    <x v="67"/>
    <n v="7.6923076923076927E-2"/>
  </r>
  <r>
    <x v="44"/>
    <n v="5.5555555555555552E-2"/>
  </r>
  <r>
    <x v="3"/>
    <n v="1.9607843137254902E-2"/>
  </r>
  <r>
    <x v="78"/>
    <n v="0.125"/>
  </r>
  <r>
    <x v="47"/>
    <n v="3.3333333333333333E-2"/>
  </r>
  <r>
    <x v="64"/>
    <n v="5.5555555555555552E-2"/>
  </r>
  <r>
    <x v="9"/>
    <n v="2.8571428571428571E-2"/>
  </r>
  <r>
    <x v="13"/>
    <n v="7.1428571428571425E-2"/>
  </r>
  <r>
    <x v="14"/>
    <n v="0.125"/>
  </r>
  <r>
    <x v="15"/>
    <n v="2.564102564102564E-2"/>
  </r>
  <r>
    <x v="18"/>
    <n v="2.1739130434782608E-2"/>
  </r>
  <r>
    <x v="21"/>
    <n v="1.8518518518518517E-2"/>
  </r>
  <r>
    <x v="27"/>
    <n v="2.3255813953488372E-2"/>
  </r>
  <r>
    <x v="51"/>
    <n v="0.04"/>
  </r>
  <r>
    <x v="55"/>
    <n v="4.7619047619047616E-2"/>
  </r>
  <r>
    <x v="36"/>
    <n v="4.1666666666666664E-2"/>
  </r>
  <r>
    <x v="56"/>
    <n v="0.05"/>
  </r>
  <r>
    <x v="38"/>
    <n v="4.7619047619047616E-2"/>
  </r>
  <r>
    <x v="1"/>
    <n v="7.6923076923076927E-2"/>
  </r>
  <r>
    <x v="15"/>
    <n v="2.564102564102564E-2"/>
  </r>
  <r>
    <x v="17"/>
    <n v="6.6666666666666666E-2"/>
  </r>
  <r>
    <x v="18"/>
    <n v="2.1739130434782608E-2"/>
  </r>
  <r>
    <x v="19"/>
    <n v="2.3809523809523808E-2"/>
  </r>
  <r>
    <x v="21"/>
    <n v="1.8518518518518517E-2"/>
  </r>
  <r>
    <x v="22"/>
    <n v="2.3809523809523808E-2"/>
  </r>
  <r>
    <x v="23"/>
    <n v="8.3333333333333329E-2"/>
  </r>
  <r>
    <x v="27"/>
    <n v="2.3255813953488372E-2"/>
  </r>
  <r>
    <x v="51"/>
    <n v="0.04"/>
  </r>
  <r>
    <x v="38"/>
    <n v="4.7619047619047616E-2"/>
  </r>
  <r>
    <x v="39"/>
    <n v="9.0909090909090912E-2"/>
  </r>
  <r>
    <x v="57"/>
    <n v="3.5714285714285712E-2"/>
  </r>
  <r>
    <x v="69"/>
    <n v="5.2631578947368418E-2"/>
  </r>
  <r>
    <x v="70"/>
    <n v="5.2631578947368418E-2"/>
  </r>
  <r>
    <x v="2"/>
    <n v="5.8823529411764705E-2"/>
  </r>
  <r>
    <x v="71"/>
    <n v="7.6923076923076927E-2"/>
  </r>
  <r>
    <x v="3"/>
    <n v="1.9607843137254902E-2"/>
  </r>
  <r>
    <x v="61"/>
    <n v="5.2631578947368418E-2"/>
  </r>
  <r>
    <x v="68"/>
    <n v="4.5454545454545456E-2"/>
  </r>
  <r>
    <x v="4"/>
    <n v="3.7037037037037035E-2"/>
  </r>
  <r>
    <x v="6"/>
    <n v="9.0909090909090912E-2"/>
  </r>
  <r>
    <x v="45"/>
    <n v="6.6666666666666666E-2"/>
  </r>
  <r>
    <x v="46"/>
    <n v="3.8461538461538464E-2"/>
  </r>
  <r>
    <x v="62"/>
    <n v="0.14285714285714285"/>
  </r>
  <r>
    <x v="8"/>
    <n v="5.5555555555555552E-2"/>
  </r>
  <r>
    <x v="47"/>
    <n v="3.3333333333333333E-2"/>
  </r>
  <r>
    <x v="72"/>
    <n v="0.14285714285714285"/>
  </r>
  <r>
    <x v="9"/>
    <n v="2.8571428571428571E-2"/>
  </r>
  <r>
    <x v="73"/>
    <n v="5.5555555555555552E-2"/>
  </r>
  <r>
    <x v="11"/>
    <n v="0.14285714285714285"/>
  </r>
  <r>
    <x v="18"/>
    <n v="2.1739130434782608E-2"/>
  </r>
  <r>
    <x v="19"/>
    <n v="2.3809523809523808E-2"/>
  </r>
  <r>
    <x v="21"/>
    <n v="1.8518518518518517E-2"/>
  </r>
  <r>
    <x v="30"/>
    <n v="3.8461538461538464E-2"/>
  </r>
  <r>
    <x v="31"/>
    <n v="2.3809523809523808E-2"/>
  </r>
  <r>
    <x v="51"/>
    <n v="0.04"/>
  </r>
  <r>
    <x v="52"/>
    <n v="7.6923076923076927E-2"/>
  </r>
  <r>
    <x v="59"/>
    <n v="4.3478260869565216E-2"/>
  </r>
  <r>
    <x v="55"/>
    <n v="4.7619047619047616E-2"/>
  </r>
  <r>
    <x v="35"/>
    <n v="5.2631578947368418E-2"/>
  </r>
  <r>
    <x v="36"/>
    <n v="4.1666666666666664E-2"/>
  </r>
  <r>
    <x v="56"/>
    <n v="0.05"/>
  </r>
  <r>
    <x v="38"/>
    <n v="4.7619047619047616E-2"/>
  </r>
  <r>
    <x v="39"/>
    <n v="9.0909090909090912E-2"/>
  </r>
  <r>
    <x v="1"/>
    <n v="7.6923076923076927E-2"/>
  </r>
  <r>
    <x v="43"/>
    <n v="4.5454545454545456E-2"/>
  </r>
  <r>
    <x v="67"/>
    <n v="7.6923076923076927E-2"/>
  </r>
  <r>
    <x v="61"/>
    <n v="5.2631578947368418E-2"/>
  </r>
  <r>
    <x v="9"/>
    <n v="2.8571428571428571E-2"/>
  </r>
  <r>
    <x v="11"/>
    <n v="0.14285714285714285"/>
  </r>
  <r>
    <x v="59"/>
    <n v="4.3478260869565216E-2"/>
  </r>
  <r>
    <x v="57"/>
    <n v="3.5714285714285712E-2"/>
  </r>
  <r>
    <x v="71"/>
    <n v="7.6923076923076927E-2"/>
  </r>
  <r>
    <x v="72"/>
    <n v="0.14285714285714285"/>
  </r>
  <r>
    <x v="13"/>
    <n v="7.1428571428571425E-2"/>
  </r>
  <r>
    <x v="15"/>
    <n v="2.564102564102564E-2"/>
  </r>
  <r>
    <x v="51"/>
    <n v="0.04"/>
  </r>
  <r>
    <x v="33"/>
    <n v="4.5454545454545456E-2"/>
  </r>
  <r>
    <x v="59"/>
    <n v="4.3478260869565216E-2"/>
  </r>
  <r>
    <x v="56"/>
    <n v="0.05"/>
  </r>
  <r>
    <x v="37"/>
    <n v="0.05"/>
  </r>
  <r>
    <x v="57"/>
    <n v="3.5714285714285712E-2"/>
  </r>
  <r>
    <x v="64"/>
    <n v="5.5555555555555552E-2"/>
  </r>
  <r>
    <x v="21"/>
    <n v="1.8518518518518517E-2"/>
  </r>
  <r>
    <x v="22"/>
    <n v="2.3809523809523808E-2"/>
  </r>
  <r>
    <x v="58"/>
    <n v="0.2"/>
  </r>
  <r>
    <x v="30"/>
    <n v="3.8461538461538464E-2"/>
  </r>
  <r>
    <x v="51"/>
    <n v="0.04"/>
  </r>
  <r>
    <x v="33"/>
    <n v="4.5454545454545456E-2"/>
  </r>
  <r>
    <x v="59"/>
    <n v="4.3478260869565216E-2"/>
  </r>
  <r>
    <x v="55"/>
    <n v="4.7619047619047616E-2"/>
  </r>
  <r>
    <x v="37"/>
    <n v="0.05"/>
  </r>
  <r>
    <x v="38"/>
    <n v="4.7619047619047616E-2"/>
  </r>
  <r>
    <x v="67"/>
    <n v="7.6923076923076927E-2"/>
  </r>
  <r>
    <x v="70"/>
    <n v="5.2631578947368418E-2"/>
  </r>
  <r>
    <x v="27"/>
    <n v="2.3255813953488372E-2"/>
  </r>
  <r>
    <x v="50"/>
    <n v="7.1428571428571425E-2"/>
  </r>
  <r>
    <x v="33"/>
    <n v="4.5454545454545456E-2"/>
  </r>
  <r>
    <x v="56"/>
    <n v="0.05"/>
  </r>
  <r>
    <x v="39"/>
    <n v="9.0909090909090912E-2"/>
  </r>
  <r>
    <x v="40"/>
    <n v="8.3333333333333329E-2"/>
  </r>
  <r>
    <x v="70"/>
    <n v="5.2631578947368418E-2"/>
  </r>
  <r>
    <x v="3"/>
    <n v="1.9607843137254902E-2"/>
  </r>
  <r>
    <x v="64"/>
    <n v="5.5555555555555552E-2"/>
  </r>
  <r>
    <x v="30"/>
    <n v="3.8461538461538464E-2"/>
  </r>
  <r>
    <x v="31"/>
    <n v="2.3809523809523808E-2"/>
  </r>
  <r>
    <x v="53"/>
    <n v="0.1111111111111111"/>
  </r>
  <r>
    <x v="54"/>
    <n v="0.1"/>
  </r>
  <r>
    <x v="35"/>
    <n v="5.2631578947368418E-2"/>
  </r>
  <r>
    <x v="65"/>
    <n v="6.25E-2"/>
  </r>
  <r>
    <x v="56"/>
    <n v="0.05"/>
  </r>
  <r>
    <x v="3"/>
    <n v="1.9607843137254902E-2"/>
  </r>
  <r>
    <x v="55"/>
    <n v="4.7619047619047616E-2"/>
  </r>
  <r>
    <x v="3"/>
    <n v="1.9607843137254902E-2"/>
  </r>
  <r>
    <x v="18"/>
    <n v="2.1739130434782608E-2"/>
  </r>
  <r>
    <x v="19"/>
    <n v="2.3809523809523808E-2"/>
  </r>
  <r>
    <x v="21"/>
    <n v="1.8518518518518517E-2"/>
  </r>
  <r>
    <x v="22"/>
    <n v="2.3809523809523808E-2"/>
  </r>
  <r>
    <x v="31"/>
    <n v="2.3809523809523808E-2"/>
  </r>
  <r>
    <x v="32"/>
    <n v="5.8823529411764705E-2"/>
  </r>
  <r>
    <x v="51"/>
    <n v="0.04"/>
  </r>
  <r>
    <x v="33"/>
    <n v="4.5454545454545456E-2"/>
  </r>
  <r>
    <x v="59"/>
    <n v="4.3478260869565216E-2"/>
  </r>
  <r>
    <x v="55"/>
    <n v="4.7619047619047616E-2"/>
  </r>
  <r>
    <x v="56"/>
    <n v="0.05"/>
  </r>
  <r>
    <x v="38"/>
    <n v="4.7619047619047616E-2"/>
  </r>
  <r>
    <x v="41"/>
    <n v="0.125"/>
  </r>
  <r>
    <x v="51"/>
    <n v="0.04"/>
  </r>
  <r>
    <x v="55"/>
    <n v="4.7619047619047616E-2"/>
  </r>
  <r>
    <x v="35"/>
    <n v="5.2631578947368418E-2"/>
  </r>
  <r>
    <x v="38"/>
    <n v="4.7619047619047616E-2"/>
  </r>
  <r>
    <x v="15"/>
    <n v="2.564102564102564E-2"/>
  </r>
  <r>
    <x v="38"/>
    <n v="4.7619047619047616E-2"/>
  </r>
  <r>
    <x v="1"/>
    <n v="7.6923076923076927E-2"/>
  </r>
  <r>
    <x v="13"/>
    <n v="7.1428571428571425E-2"/>
  </r>
  <r>
    <x v="19"/>
    <n v="2.3809523809523808E-2"/>
  </r>
  <r>
    <x v="21"/>
    <n v="1.8518518518518517E-2"/>
  </r>
  <r>
    <x v="22"/>
    <n v="2.3809523809523808E-2"/>
  </r>
  <r>
    <x v="24"/>
    <n v="8.3333333333333329E-2"/>
  </r>
  <r>
    <x v="38"/>
    <n v="4.7619047619047616E-2"/>
  </r>
  <r>
    <x v="21"/>
    <n v="1.8518518518518517E-2"/>
  </r>
  <r>
    <x v="27"/>
    <n v="2.3255813953488372E-2"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  <r>
    <x v="8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n v="0.16666666666666666"/>
  </r>
  <r>
    <x v="1"/>
    <n v="0.33333333333333331"/>
  </r>
  <r>
    <x v="2"/>
    <n v="0.33333333333333331"/>
  </r>
  <r>
    <x v="3"/>
    <n v="0.33333333333333331"/>
  </r>
  <r>
    <x v="4"/>
    <n v="0.16666666666666666"/>
  </r>
  <r>
    <x v="5"/>
    <n v="0.33333333333333331"/>
  </r>
  <r>
    <x v="6"/>
    <n v="0.33333333333333331"/>
  </r>
  <r>
    <x v="7"/>
    <n v="0.33333333333333331"/>
  </r>
  <r>
    <x v="8"/>
    <n v="0.33333333333333331"/>
  </r>
  <r>
    <x v="9"/>
    <n v="0.5"/>
  </r>
  <r>
    <x v="10"/>
    <n v="0.5"/>
  </r>
  <r>
    <x v="11"/>
    <n v="0.5"/>
  </r>
  <r>
    <x v="12"/>
    <n v="0.5"/>
  </r>
  <r>
    <x v="13"/>
    <n v="0.16666666666666666"/>
  </r>
  <r>
    <x v="14"/>
    <n v="0.25"/>
  </r>
  <r>
    <x v="15"/>
    <n v="0.33333333333333331"/>
  </r>
  <r>
    <x v="16"/>
    <n v="0.33333333333333331"/>
  </r>
  <r>
    <x v="17"/>
    <n v="1"/>
  </r>
  <r>
    <x v="18"/>
    <n v="0.5"/>
  </r>
  <r>
    <x v="19"/>
    <n v="0.33333333333333331"/>
  </r>
  <r>
    <x v="20"/>
    <n v="0.5"/>
  </r>
  <r>
    <x v="21"/>
    <n v="0.16666666666666666"/>
  </r>
  <r>
    <x v="22"/>
    <n v="0.5"/>
  </r>
  <r>
    <x v="23"/>
    <n v="0.16666666666666666"/>
  </r>
  <r>
    <x v="24"/>
    <n v="0.33333333333333331"/>
  </r>
  <r>
    <x v="25"/>
    <n v="0.5"/>
  </r>
  <r>
    <x v="26"/>
    <n v="0.25"/>
  </r>
  <r>
    <x v="27"/>
    <n v="0.16666666666666666"/>
  </r>
  <r>
    <x v="28"/>
    <n v="0.5"/>
  </r>
  <r>
    <x v="29"/>
    <n v="0.16666666666666666"/>
  </r>
  <r>
    <x v="30"/>
    <n v="0.16666666666666666"/>
  </r>
  <r>
    <x v="31"/>
    <n v="6.6666666666666666E-2"/>
  </r>
  <r>
    <x v="32"/>
    <n v="0.1111111111111111"/>
  </r>
  <r>
    <x v="33"/>
    <n v="0.1111111111111111"/>
  </r>
  <r>
    <x v="34"/>
    <n v="0.33333333333333331"/>
  </r>
  <r>
    <x v="35"/>
    <n v="0.5"/>
  </r>
  <r>
    <x v="36"/>
    <n v="0.5"/>
  </r>
  <r>
    <x v="37"/>
    <n v="0.1111111111111111"/>
  </r>
  <r>
    <x v="38"/>
    <n v="0.1111111111111111"/>
  </r>
  <r>
    <x v="39"/>
    <n v="0.16666666666666666"/>
  </r>
  <r>
    <x v="40"/>
    <n v="0.16666666666666666"/>
  </r>
  <r>
    <x v="41"/>
    <n v="0.25"/>
  </r>
  <r>
    <x v="42"/>
    <n v="0.25"/>
  </r>
  <r>
    <x v="43"/>
    <n v="0.16666666666666666"/>
  </r>
  <r>
    <x v="44"/>
    <n v="0.16666666666666666"/>
  </r>
  <r>
    <x v="45"/>
    <n v="0.16666666666666666"/>
  </r>
  <r>
    <x v="46"/>
    <n v="0.16666666666666666"/>
  </r>
  <r>
    <x v="47"/>
    <n v="0.16666666666666666"/>
  </r>
  <r>
    <x v="48"/>
    <n v="0.16666666666666666"/>
  </r>
  <r>
    <x v="49"/>
    <n v="0.16666666666666666"/>
  </r>
  <r>
    <x v="50"/>
    <n v="0.16666666666666666"/>
  </r>
  <r>
    <x v="51"/>
    <n v="0.16666666666666666"/>
  </r>
  <r>
    <x v="52"/>
    <n v="0.16666666666666666"/>
  </r>
  <r>
    <x v="53"/>
    <n v="0.16666666666666666"/>
  </r>
  <r>
    <x v="54"/>
    <n v="0.16666666666666666"/>
  </r>
  <r>
    <x v="55"/>
    <n v="0.16666666666666666"/>
  </r>
  <r>
    <x v="56"/>
    <n v="0.33333333333333331"/>
  </r>
  <r>
    <x v="57"/>
    <n v="0.16666666666666666"/>
  </r>
  <r>
    <x v="58"/>
    <n v="0.25"/>
  </r>
  <r>
    <x v="59"/>
    <n v="0.25"/>
  </r>
  <r>
    <x v="60"/>
    <n v="0.25"/>
  </r>
  <r>
    <x v="61"/>
    <n v="0.5"/>
  </r>
  <r>
    <x v="62"/>
    <n v="0.16666666666666666"/>
  </r>
  <r>
    <x v="63"/>
    <n v="0.33333333333333331"/>
  </r>
  <r>
    <x v="64"/>
    <n v="0.33333333333333331"/>
  </r>
  <r>
    <x v="0"/>
    <n v="0.16666666666666666"/>
  </r>
  <r>
    <x v="4"/>
    <n v="0.16666666666666666"/>
  </r>
  <r>
    <x v="65"/>
    <n v="0.5"/>
  </r>
  <r>
    <x v="66"/>
    <n v="0.5"/>
  </r>
  <r>
    <x v="13"/>
    <n v="0.16666666666666666"/>
  </r>
  <r>
    <x v="14"/>
    <n v="0.25"/>
  </r>
  <r>
    <x v="21"/>
    <n v="0.16666666666666666"/>
  </r>
  <r>
    <x v="23"/>
    <n v="0.16666666666666666"/>
  </r>
  <r>
    <x v="26"/>
    <n v="0.25"/>
  </r>
  <r>
    <x v="27"/>
    <n v="0.16666666666666666"/>
  </r>
  <r>
    <x v="67"/>
    <n v="0.5"/>
  </r>
  <r>
    <x v="68"/>
    <n v="0.22222222222222221"/>
  </r>
  <r>
    <x v="69"/>
    <n v="0.5"/>
  </r>
  <r>
    <x v="29"/>
    <n v="0.33333333333333331"/>
  </r>
  <r>
    <x v="30"/>
    <n v="0.16666666666666666"/>
  </r>
  <r>
    <x v="31"/>
    <n v="0.13333333333333333"/>
  </r>
  <r>
    <x v="70"/>
    <n v="0.5"/>
  </r>
  <r>
    <x v="71"/>
    <n v="0.16666666666666666"/>
  </r>
  <r>
    <x v="32"/>
    <n v="0.22222222222222221"/>
  </r>
  <r>
    <x v="72"/>
    <n v="0.5"/>
  </r>
  <r>
    <x v="73"/>
    <n v="0.5"/>
  </r>
  <r>
    <x v="74"/>
    <n v="0.25"/>
  </r>
  <r>
    <x v="75"/>
    <n v="0.33333333333333331"/>
  </r>
  <r>
    <x v="33"/>
    <n v="0.1111111111111111"/>
  </r>
  <r>
    <x v="76"/>
    <n v="0.33333333333333331"/>
  </r>
  <r>
    <x v="77"/>
    <n v="1"/>
  </r>
  <r>
    <x v="78"/>
    <n v="1"/>
  </r>
  <r>
    <x v="79"/>
    <n v="0.5"/>
  </r>
  <r>
    <x v="80"/>
    <n v="0.5"/>
  </r>
  <r>
    <x v="37"/>
    <n v="0.1111111111111111"/>
  </r>
  <r>
    <x v="38"/>
    <n v="0.1111111111111111"/>
  </r>
  <r>
    <x v="81"/>
    <n v="0.33333333333333331"/>
  </r>
  <r>
    <x v="39"/>
    <n v="0.16666666666666666"/>
  </r>
  <r>
    <x v="40"/>
    <n v="0.16666666666666666"/>
  </r>
  <r>
    <x v="82"/>
    <n v="0.5"/>
  </r>
  <r>
    <x v="41"/>
    <n v="0.25"/>
  </r>
  <r>
    <x v="42"/>
    <n v="0.25"/>
  </r>
  <r>
    <x v="83"/>
    <n v="0.33333333333333331"/>
  </r>
  <r>
    <x v="43"/>
    <n v="0.16666666666666666"/>
  </r>
  <r>
    <x v="44"/>
    <n v="0.16666666666666666"/>
  </r>
  <r>
    <x v="45"/>
    <n v="0.16666666666666666"/>
  </r>
  <r>
    <x v="46"/>
    <n v="0.16666666666666666"/>
  </r>
  <r>
    <x v="47"/>
    <n v="0.16666666666666666"/>
  </r>
  <r>
    <x v="48"/>
    <n v="0.16666666666666666"/>
  </r>
  <r>
    <x v="49"/>
    <n v="0.16666666666666666"/>
  </r>
  <r>
    <x v="50"/>
    <n v="0.16666666666666666"/>
  </r>
  <r>
    <x v="51"/>
    <n v="0.16666666666666666"/>
  </r>
  <r>
    <x v="52"/>
    <n v="0.16666666666666666"/>
  </r>
  <r>
    <x v="53"/>
    <n v="0.16666666666666666"/>
  </r>
  <r>
    <x v="54"/>
    <n v="0.16666666666666666"/>
  </r>
  <r>
    <x v="55"/>
    <n v="0.16666666666666666"/>
  </r>
  <r>
    <x v="57"/>
    <n v="0.16666666666666666"/>
  </r>
  <r>
    <x v="84"/>
    <n v="0.5"/>
  </r>
  <r>
    <x v="85"/>
    <n v="0.25"/>
  </r>
  <r>
    <x v="58"/>
    <n v="0.25"/>
  </r>
  <r>
    <x v="59"/>
    <n v="0.25"/>
  </r>
  <r>
    <x v="60"/>
    <n v="0.25"/>
  </r>
  <r>
    <x v="86"/>
    <n v="0.5"/>
  </r>
  <r>
    <x v="87"/>
    <n v="0.5"/>
  </r>
  <r>
    <x v="88"/>
    <n v="0.5"/>
  </r>
  <r>
    <x v="62"/>
    <n v="0.16666666666666666"/>
  </r>
  <r>
    <x v="68"/>
    <n v="0.1111111111111111"/>
  </r>
  <r>
    <x v="31"/>
    <n v="0.13333333333333333"/>
  </r>
  <r>
    <x v="71"/>
    <n v="0.16666666666666666"/>
  </r>
  <r>
    <x v="74"/>
    <n v="0.25"/>
  </r>
  <r>
    <x v="33"/>
    <n v="0.1111111111111111"/>
  </r>
  <r>
    <x v="37"/>
    <n v="0.1111111111111111"/>
  </r>
  <r>
    <x v="38"/>
    <n v="0.1111111111111111"/>
  </r>
  <r>
    <x v="40"/>
    <n v="0.16666666666666666"/>
  </r>
  <r>
    <x v="43"/>
    <n v="0.16666666666666666"/>
  </r>
  <r>
    <x v="44"/>
    <n v="0.16666666666666666"/>
  </r>
  <r>
    <x v="45"/>
    <n v="0.16666666666666666"/>
  </r>
  <r>
    <x v="46"/>
    <n v="0.16666666666666666"/>
  </r>
  <r>
    <x v="47"/>
    <n v="0.16666666666666666"/>
  </r>
  <r>
    <x v="48"/>
    <n v="0.16666666666666666"/>
  </r>
  <r>
    <x v="49"/>
    <n v="0.16666666666666666"/>
  </r>
  <r>
    <x v="50"/>
    <n v="0.16666666666666666"/>
  </r>
  <r>
    <x v="51"/>
    <n v="0.16666666666666666"/>
  </r>
  <r>
    <x v="52"/>
    <n v="0.16666666666666666"/>
  </r>
  <r>
    <x v="53"/>
    <n v="0.16666666666666666"/>
  </r>
  <r>
    <x v="54"/>
    <n v="0.16666666666666666"/>
  </r>
  <r>
    <x v="55"/>
    <n v="0.16666666666666666"/>
  </r>
  <r>
    <x v="57"/>
    <n v="0.16666666666666666"/>
  </r>
  <r>
    <x v="85"/>
    <n v="0.25"/>
  </r>
  <r>
    <x v="71"/>
    <n v="0.33333333333333331"/>
  </r>
  <r>
    <x v="72"/>
    <n v="0.5"/>
  </r>
  <r>
    <x v="75"/>
    <n v="0.5"/>
  </r>
  <r>
    <x v="0"/>
    <n v="3.5714285714285712E-2"/>
  </r>
  <r>
    <x v="4"/>
    <n v="1.9607843137254902E-2"/>
  </r>
  <r>
    <x v="21"/>
    <n v="2.8571428571428571E-2"/>
  </r>
  <r>
    <x v="68"/>
    <n v="2.564102564102564E-2"/>
  </r>
  <r>
    <x v="29"/>
    <n v="6.6666666666666666E-2"/>
  </r>
  <r>
    <x v="30"/>
    <n v="2.1739130434782608E-2"/>
  </r>
  <r>
    <x v="71"/>
    <n v="1.8518518518518517E-2"/>
  </r>
  <r>
    <x v="32"/>
    <n v="2.3809523809523808E-2"/>
  </r>
  <r>
    <x v="75"/>
    <n v="0.05"/>
  </r>
  <r>
    <x v="33"/>
    <n v="2.3255813953488372E-2"/>
  </r>
  <r>
    <x v="84"/>
    <n v="0.05"/>
  </r>
  <r>
    <x v="60"/>
    <n v="0.125"/>
  </r>
  <r>
    <x v="4"/>
    <n v="1.9607843137254902E-2"/>
  </r>
  <r>
    <x v="66"/>
    <n v="0.33333333333333331"/>
  </r>
  <r>
    <x v="13"/>
    <n v="3.8461538461538464E-2"/>
  </r>
  <r>
    <x v="89"/>
    <n v="0.125"/>
  </r>
  <r>
    <x v="68"/>
    <n v="2.564102564102564E-2"/>
  </r>
  <r>
    <x v="29"/>
    <n v="6.6666666666666666E-2"/>
  </r>
  <r>
    <x v="30"/>
    <n v="2.1739130434782608E-2"/>
  </r>
  <r>
    <x v="31"/>
    <n v="2.3809523809523808E-2"/>
  </r>
  <r>
    <x v="70"/>
    <n v="0.1111111111111111"/>
  </r>
  <r>
    <x v="71"/>
    <n v="1.8518518518518517E-2"/>
  </r>
  <r>
    <x v="72"/>
    <n v="8.3333333333333329E-2"/>
  </r>
  <r>
    <x v="74"/>
    <n v="0.1"/>
  </r>
  <r>
    <x v="75"/>
    <n v="0.05"/>
  </r>
  <r>
    <x v="33"/>
    <n v="2.3255813953488372E-2"/>
  </r>
  <r>
    <x v="37"/>
    <n v="3.8461538461538464E-2"/>
  </r>
  <r>
    <x v="38"/>
    <n v="2.3809523809523808E-2"/>
  </r>
  <r>
    <x v="39"/>
    <n v="5.8823529411764705E-2"/>
  </r>
  <r>
    <x v="43"/>
    <n v="7.1428571428571425E-2"/>
  </r>
  <r>
    <x v="44"/>
    <n v="0.04"/>
  </r>
  <r>
    <x v="45"/>
    <n v="7.6923076923076927E-2"/>
  </r>
  <r>
    <x v="47"/>
    <n v="4.5454545454545456E-2"/>
  </r>
  <r>
    <x v="49"/>
    <n v="4.3478260869565216E-2"/>
  </r>
  <r>
    <x v="50"/>
    <n v="0.1"/>
  </r>
  <r>
    <x v="57"/>
    <n v="0.05"/>
  </r>
  <r>
    <x v="58"/>
    <n v="9.0909090909090912E-2"/>
  </r>
  <r>
    <x v="59"/>
    <n v="8.3333333333333329E-2"/>
  </r>
  <r>
    <x v="28"/>
    <n v="7.1428571428571425E-2"/>
  </r>
  <r>
    <x v="31"/>
    <n v="2.3809523809523808E-2"/>
  </r>
  <r>
    <x v="71"/>
    <n v="1.8518518518518517E-2"/>
  </r>
  <r>
    <x v="32"/>
    <n v="2.3809523809523808E-2"/>
  </r>
  <r>
    <x v="73"/>
    <n v="8.3333333333333329E-2"/>
  </r>
  <r>
    <x v="85"/>
    <n v="4.7619047619047616E-2"/>
  </r>
  <r>
    <x v="0"/>
    <n v="3.5714285714285712E-2"/>
  </r>
  <r>
    <x v="4"/>
    <n v="1.9607843137254902E-2"/>
  </r>
  <r>
    <x v="21"/>
    <n v="2.8571428571428571E-2"/>
  </r>
  <r>
    <x v="68"/>
    <n v="2.564102564102564E-2"/>
  </r>
  <r>
    <x v="29"/>
    <n v="6.6666666666666666E-2"/>
  </r>
  <r>
    <x v="30"/>
    <n v="2.1739130434782608E-2"/>
  </r>
  <r>
    <x v="71"/>
    <n v="1.8518518518518517E-2"/>
  </r>
  <r>
    <x v="32"/>
    <n v="2.3809523809523808E-2"/>
  </r>
  <r>
    <x v="75"/>
    <n v="0.05"/>
  </r>
  <r>
    <x v="33"/>
    <n v="2.3255813953488372E-2"/>
  </r>
  <r>
    <x v="84"/>
    <n v="0.05"/>
  </r>
  <r>
    <x v="60"/>
    <n v="0.125"/>
  </r>
  <r>
    <x v="0"/>
    <n v="3.5714285714285712E-2"/>
  </r>
  <r>
    <x v="4"/>
    <n v="1.9607843137254902E-2"/>
  </r>
  <r>
    <x v="21"/>
    <n v="2.8571428571428571E-2"/>
  </r>
  <r>
    <x v="68"/>
    <n v="2.564102564102564E-2"/>
  </r>
  <r>
    <x v="30"/>
    <n v="2.1739130434782608E-2"/>
  </r>
  <r>
    <x v="71"/>
    <n v="1.8518518518518517E-2"/>
  </r>
  <r>
    <x v="32"/>
    <n v="2.3809523809523808E-2"/>
  </r>
  <r>
    <x v="75"/>
    <n v="0.05"/>
  </r>
  <r>
    <x v="33"/>
    <n v="2.3255813953488372E-2"/>
  </r>
  <r>
    <x v="4"/>
    <n v="1.9607843137254902E-2"/>
  </r>
  <r>
    <x v="13"/>
    <n v="3.8461538461538464E-2"/>
  </r>
  <r>
    <x v="68"/>
    <n v="2.564102564102564E-2"/>
  </r>
  <r>
    <x v="30"/>
    <n v="2.1739130434782608E-2"/>
  </r>
  <r>
    <x v="31"/>
    <n v="2.3809523809523808E-2"/>
  </r>
  <r>
    <x v="71"/>
    <n v="1.8518518518518517E-2"/>
  </r>
  <r>
    <x v="75"/>
    <n v="0.05"/>
  </r>
  <r>
    <x v="33"/>
    <n v="2.3255813953488372E-2"/>
  </r>
  <r>
    <x v="37"/>
    <n v="3.8461538461538464E-2"/>
  </r>
  <r>
    <x v="38"/>
    <n v="2.3809523809523808E-2"/>
  </r>
  <r>
    <x v="39"/>
    <n v="5.8823529411764705E-2"/>
  </r>
  <r>
    <x v="82"/>
    <n v="6.6666666666666666E-2"/>
  </r>
  <r>
    <x v="90"/>
    <n v="0.125"/>
  </r>
  <r>
    <x v="7"/>
    <n v="3.7037037037037035E-2"/>
  </r>
  <r>
    <x v="8"/>
    <n v="0.125"/>
  </r>
  <r>
    <x v="38"/>
    <n v="2.3809523809523808E-2"/>
  </r>
  <r>
    <x v="31"/>
    <n v="2.3809523809523808E-2"/>
  </r>
  <r>
    <x v="71"/>
    <n v="1.8518518518518517E-2"/>
  </r>
  <r>
    <x v="32"/>
    <n v="2.3809523809523808E-2"/>
  </r>
  <r>
    <x v="0"/>
    <n v="3.5714285714285712E-2"/>
  </r>
  <r>
    <x v="90"/>
    <n v="0.125"/>
  </r>
  <r>
    <x v="1"/>
    <n v="5.2631578947368418E-2"/>
  </r>
  <r>
    <x v="3"/>
    <n v="5.8823529411764705E-2"/>
  </r>
  <r>
    <x v="91"/>
    <n v="7.6923076923076927E-2"/>
  </r>
  <r>
    <x v="4"/>
    <n v="1.9607843137254902E-2"/>
  </r>
  <r>
    <x v="6"/>
    <n v="4.5454545454545456E-2"/>
  </r>
  <r>
    <x v="13"/>
    <n v="3.8461538461538464E-2"/>
  </r>
  <r>
    <x v="16"/>
    <n v="3.3333333333333333E-2"/>
  </r>
  <r>
    <x v="21"/>
    <n v="2.8571428571428571E-2"/>
  </r>
  <r>
    <x v="22"/>
    <n v="0.25"/>
  </r>
  <r>
    <x v="23"/>
    <n v="7.6923076923076927E-2"/>
  </r>
  <r>
    <x v="24"/>
    <n v="5.5555555555555552E-2"/>
  </r>
  <r>
    <x v="30"/>
    <n v="2.1739130434782608E-2"/>
  </r>
  <r>
    <x v="31"/>
    <n v="2.3809523809523808E-2"/>
  </r>
  <r>
    <x v="71"/>
    <n v="1.8518518518518517E-2"/>
  </r>
  <r>
    <x v="32"/>
    <n v="2.3809523809523808E-2"/>
  </r>
  <r>
    <x v="33"/>
    <n v="2.3255813953488372E-2"/>
  </r>
  <r>
    <x v="37"/>
    <n v="3.8461538461538464E-2"/>
  </r>
  <r>
    <x v="64"/>
    <n v="5.5555555555555552E-2"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  <r>
    <x v="92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n v="0.33333333333333331"/>
  </r>
  <r>
    <x v="1"/>
    <n v="0.5"/>
  </r>
  <r>
    <x v="2"/>
    <n v="0.5"/>
  </r>
  <r>
    <x v="3"/>
    <n v="1"/>
  </r>
  <r>
    <x v="4"/>
    <n v="1"/>
  </r>
  <r>
    <x v="5"/>
    <n v="1"/>
  </r>
  <r>
    <x v="6"/>
    <n v="0.25"/>
  </r>
  <r>
    <x v="7"/>
    <n v="0.33333333333333331"/>
  </r>
  <r>
    <x v="8"/>
    <n v="0.33333333333333331"/>
  </r>
  <r>
    <x v="9"/>
    <n v="0.5"/>
  </r>
  <r>
    <x v="10"/>
    <n v="0.5"/>
  </r>
  <r>
    <x v="11"/>
    <n v="0.5"/>
  </r>
  <r>
    <x v="12"/>
    <n v="0.25"/>
  </r>
  <r>
    <x v="13"/>
    <n v="0.5"/>
  </r>
  <r>
    <x v="14"/>
    <n v="0.5"/>
  </r>
  <r>
    <x v="15"/>
    <n v="0.5"/>
  </r>
  <r>
    <x v="16"/>
    <n v="0.5"/>
  </r>
  <r>
    <x v="17"/>
    <n v="0.5"/>
  </r>
  <r>
    <x v="18"/>
    <n v="0.5"/>
  </r>
  <r>
    <x v="19"/>
    <n v="0.5"/>
  </r>
  <r>
    <x v="20"/>
    <n v="0.5"/>
  </r>
  <r>
    <x v="21"/>
    <n v="0.5"/>
  </r>
  <r>
    <x v="22"/>
    <n v="0.5"/>
  </r>
  <r>
    <x v="23"/>
    <n v="0.5"/>
  </r>
  <r>
    <x v="24"/>
    <n v="0.5"/>
  </r>
  <r>
    <x v="25"/>
    <n v="0.5"/>
  </r>
  <r>
    <x v="26"/>
    <n v="0.25"/>
  </r>
  <r>
    <x v="27"/>
    <n v="0.5"/>
  </r>
  <r>
    <x v="28"/>
    <n v="0.5"/>
  </r>
  <r>
    <x v="29"/>
    <n v="0.5"/>
  </r>
  <r>
    <x v="30"/>
    <n v="0.5"/>
  </r>
  <r>
    <x v="31"/>
    <n v="0.5"/>
  </r>
  <r>
    <x v="32"/>
    <n v="0.5"/>
  </r>
  <r>
    <x v="33"/>
    <n v="0.5"/>
  </r>
  <r>
    <x v="34"/>
    <n v="1"/>
  </r>
  <r>
    <x v="35"/>
    <n v="0.25"/>
  </r>
  <r>
    <x v="36"/>
    <n v="0.5"/>
  </r>
  <r>
    <x v="37"/>
    <n v="0.5"/>
  </r>
  <r>
    <x v="38"/>
    <n v="0.5"/>
  </r>
  <r>
    <x v="39"/>
    <n v="0.5"/>
  </r>
  <r>
    <x v="40"/>
    <n v="0.5"/>
  </r>
  <r>
    <x v="41"/>
    <n v="0.5"/>
  </r>
  <r>
    <x v="42"/>
    <n v="0.5"/>
  </r>
  <r>
    <x v="43"/>
    <n v="0.5"/>
  </r>
  <r>
    <x v="44"/>
    <n v="1"/>
  </r>
  <r>
    <x v="45"/>
    <n v="0.5"/>
  </r>
  <r>
    <x v="46"/>
    <n v="0.5"/>
  </r>
  <r>
    <x v="10"/>
    <n v="5.8823529411764705E-2"/>
  </r>
  <r>
    <x v="12"/>
    <n v="1.9607843137254902E-2"/>
  </r>
  <r>
    <x v="16"/>
    <n v="3.7037037037037035E-2"/>
  </r>
  <r>
    <x v="47"/>
    <n v="0.125"/>
  </r>
  <r>
    <x v="17"/>
    <n v="9.0909090909090912E-2"/>
  </r>
  <r>
    <x v="19"/>
    <n v="0.5"/>
  </r>
  <r>
    <x v="21"/>
    <n v="5.5555555555555552E-2"/>
  </r>
  <r>
    <x v="48"/>
    <n v="2.8571428571428571E-2"/>
  </r>
  <r>
    <x v="28"/>
    <n v="7.6923076923076927E-2"/>
  </r>
  <r>
    <x v="30"/>
    <n v="0.14285714285714285"/>
  </r>
  <r>
    <x v="49"/>
    <n v="0.1111111111111111"/>
  </r>
  <r>
    <x v="50"/>
    <n v="7.1428571428571425E-2"/>
  </r>
  <r>
    <x v="5"/>
    <n v="0.125"/>
  </r>
  <r>
    <x v="51"/>
    <n v="2.564102564102564E-2"/>
  </r>
  <r>
    <x v="3"/>
    <n v="7.6923076923076927E-2"/>
  </r>
  <r>
    <x v="52"/>
    <n v="6.6666666666666666E-2"/>
  </r>
  <r>
    <x v="53"/>
    <n v="2.1739130434782608E-2"/>
  </r>
  <r>
    <x v="54"/>
    <n v="2.3809523809523808E-2"/>
  </r>
  <r>
    <x v="4"/>
    <n v="0.1111111111111111"/>
  </r>
  <r>
    <x v="0"/>
    <n v="1.8518518518518517E-2"/>
  </r>
  <r>
    <x v="55"/>
    <n v="2.3809523809523808E-2"/>
  </r>
  <r>
    <x v="1"/>
    <n v="8.3333333333333329E-2"/>
  </r>
  <r>
    <x v="56"/>
    <n v="8.3333333333333329E-2"/>
  </r>
  <r>
    <x v="57"/>
    <n v="0.1"/>
  </r>
  <r>
    <x v="2"/>
    <n v="0.05"/>
  </r>
  <r>
    <x v="58"/>
    <n v="2.3255813953488372E-2"/>
  </r>
  <r>
    <x v="32"/>
    <n v="0.5"/>
  </r>
  <r>
    <x v="33"/>
    <n v="0.5"/>
  </r>
  <r>
    <x v="35"/>
    <n v="3.8461538461538464E-2"/>
  </r>
  <r>
    <x v="59"/>
    <n v="2.3809523809523808E-2"/>
  </r>
  <r>
    <x v="60"/>
    <n v="5.8823529411764705E-2"/>
  </r>
  <r>
    <x v="40"/>
    <n v="4.5454545454545456E-2"/>
  </r>
  <r>
    <x v="61"/>
    <n v="6.6666666666666666E-2"/>
  </r>
  <r>
    <x v="41"/>
    <n v="5.2631578947368418E-2"/>
  </r>
  <r>
    <x v="42"/>
    <n v="4.1666666666666664E-2"/>
  </r>
  <r>
    <x v="62"/>
    <n v="0.05"/>
  </r>
  <r>
    <x v="63"/>
    <n v="4.7619047619047616E-2"/>
  </r>
  <r>
    <x v="64"/>
    <n v="9.0909090909090912E-2"/>
  </r>
  <r>
    <x v="65"/>
    <n v="8.3333333333333329E-2"/>
  </r>
  <r>
    <x v="66"/>
    <n v="0.125"/>
  </r>
  <r>
    <x v="45"/>
    <n v="0.5"/>
  </r>
  <r>
    <x v="67"/>
    <n v="7.6923076923076927E-2"/>
  </r>
  <r>
    <x v="68"/>
    <n v="4.5454545454545456E-2"/>
  </r>
  <r>
    <x v="69"/>
    <n v="5.5555555555555552E-2"/>
  </r>
  <r>
    <x v="12"/>
    <n v="1.9607843137254902E-2"/>
  </r>
  <r>
    <x v="18"/>
    <n v="6.6666666666666666E-2"/>
  </r>
  <r>
    <x v="70"/>
    <n v="3.8461538461538464E-2"/>
  </r>
  <r>
    <x v="22"/>
    <n v="3.3333333333333333E-2"/>
  </r>
  <r>
    <x v="48"/>
    <n v="2.8571428571428571E-2"/>
  </r>
  <r>
    <x v="49"/>
    <n v="0.1111111111111111"/>
  </r>
  <r>
    <x v="71"/>
    <n v="0.16666666666666666"/>
  </r>
  <r>
    <x v="50"/>
    <n v="7.1428571428571425E-2"/>
  </r>
  <r>
    <x v="72"/>
    <n v="0.5"/>
  </r>
  <r>
    <x v="5"/>
    <n v="0.125"/>
  </r>
  <r>
    <x v="51"/>
    <n v="2.564102564102564E-2"/>
  </r>
  <r>
    <x v="3"/>
    <n v="7.6923076923076927E-2"/>
  </r>
  <r>
    <x v="52"/>
    <n v="6.6666666666666666E-2"/>
  </r>
  <r>
    <x v="53"/>
    <n v="2.1739130434782608E-2"/>
  </r>
  <r>
    <x v="54"/>
    <n v="2.3809523809523808E-2"/>
  </r>
  <r>
    <x v="4"/>
    <n v="0.1111111111111111"/>
  </r>
  <r>
    <x v="0"/>
    <n v="1.8518518518518517E-2"/>
  </r>
  <r>
    <x v="55"/>
    <n v="2.3809523809523808E-2"/>
  </r>
  <r>
    <x v="1"/>
    <n v="8.3333333333333329E-2"/>
  </r>
  <r>
    <x v="56"/>
    <n v="8.3333333333333329E-2"/>
  </r>
  <r>
    <x v="2"/>
    <n v="0.05"/>
  </r>
  <r>
    <x v="58"/>
    <n v="2.3255813953488372E-2"/>
  </r>
  <r>
    <x v="59"/>
    <n v="2.3809523809523808E-2"/>
  </r>
  <r>
    <x v="36"/>
    <n v="7.1428571428571425E-2"/>
  </r>
  <r>
    <x v="37"/>
    <n v="0.04"/>
  </r>
  <r>
    <x v="38"/>
    <n v="7.6923076923076927E-2"/>
  </r>
  <r>
    <x v="39"/>
    <n v="0.1111111111111111"/>
  </r>
  <r>
    <x v="61"/>
    <n v="6.6666666666666666E-2"/>
  </r>
  <r>
    <x v="73"/>
    <n v="0.1"/>
  </r>
  <r>
    <x v="74"/>
    <n v="4.7619047619047616E-2"/>
  </r>
  <r>
    <x v="41"/>
    <n v="5.2631578947368418E-2"/>
  </r>
  <r>
    <x v="42"/>
    <n v="4.1666666666666664E-2"/>
  </r>
  <r>
    <x v="43"/>
    <n v="0.05"/>
  </r>
  <r>
    <x v="62"/>
    <n v="0.05"/>
  </r>
  <r>
    <x v="64"/>
    <n v="9.0909090909090912E-2"/>
  </r>
  <r>
    <x v="68"/>
    <n v="4.5454545454545456E-2"/>
  </r>
  <r>
    <x v="69"/>
    <n v="5.5555555555555552E-2"/>
  </r>
  <r>
    <x v="6"/>
    <n v="3.5714285714285712E-2"/>
  </r>
  <r>
    <x v="49"/>
    <n v="0.1111111111111111"/>
  </r>
  <r>
    <x v="5"/>
    <n v="0.125"/>
  </r>
  <r>
    <x v="54"/>
    <n v="2.3809523809523808E-2"/>
  </r>
  <r>
    <x v="57"/>
    <n v="0.1"/>
  </r>
  <r>
    <x v="58"/>
    <n v="2.3255813953488372E-2"/>
  </r>
  <r>
    <x v="75"/>
    <n v="0.2"/>
  </r>
  <r>
    <x v="35"/>
    <n v="3.8461538461538464E-2"/>
  </r>
  <r>
    <x v="59"/>
    <n v="2.3809523809523808E-2"/>
  </r>
  <r>
    <x v="36"/>
    <n v="7.1428571428571425E-2"/>
  </r>
  <r>
    <x v="39"/>
    <n v="0.1111111111111111"/>
  </r>
  <r>
    <x v="40"/>
    <n v="4.5454545454545456E-2"/>
  </r>
  <r>
    <x v="61"/>
    <n v="6.6666666666666666E-2"/>
  </r>
  <r>
    <x v="76"/>
    <n v="4.3478260869565216E-2"/>
  </r>
  <r>
    <x v="73"/>
    <n v="0.1"/>
  </r>
  <r>
    <x v="42"/>
    <n v="4.1666666666666664E-2"/>
  </r>
  <r>
    <x v="43"/>
    <n v="0.05"/>
  </r>
  <r>
    <x v="62"/>
    <n v="0.05"/>
  </r>
  <r>
    <x v="63"/>
    <n v="4.7619047619047616E-2"/>
  </r>
  <r>
    <x v="65"/>
    <n v="8.3333333333333329E-2"/>
  </r>
  <r>
    <x v="66"/>
    <n v="0.125"/>
  </r>
  <r>
    <x v="44"/>
    <n v="1"/>
  </r>
  <r>
    <x v="6"/>
    <n v="3.5714285714285712E-2"/>
  </r>
  <r>
    <x v="12"/>
    <n v="1.9607843137254902E-2"/>
  </r>
  <r>
    <x v="13"/>
    <n v="5.2631578947368418E-2"/>
  </r>
  <r>
    <x v="16"/>
    <n v="3.7037037037037035E-2"/>
  </r>
  <r>
    <x v="47"/>
    <n v="0.125"/>
  </r>
  <r>
    <x v="18"/>
    <n v="6.6666666666666666E-2"/>
  </r>
  <r>
    <x v="70"/>
    <n v="3.8461538461538464E-2"/>
  </r>
  <r>
    <x v="20"/>
    <n v="0.14285714285714285"/>
  </r>
  <r>
    <x v="22"/>
    <n v="3.3333333333333333E-2"/>
  </r>
  <r>
    <x v="24"/>
    <n v="0.16666666666666666"/>
  </r>
  <r>
    <x v="25"/>
    <n v="5.5555555555555552E-2"/>
  </r>
  <r>
    <x v="49"/>
    <n v="0.1111111111111111"/>
  </r>
  <r>
    <x v="50"/>
    <n v="7.1428571428571425E-2"/>
  </r>
  <r>
    <x v="5"/>
    <n v="0.125"/>
  </r>
  <r>
    <x v="51"/>
    <n v="2.564102564102564E-2"/>
  </r>
  <r>
    <x v="3"/>
    <n v="7.6923076923076927E-2"/>
  </r>
  <r>
    <x v="52"/>
    <n v="6.6666666666666666E-2"/>
  </r>
  <r>
    <x v="53"/>
    <n v="2.1739130434782608E-2"/>
  </r>
  <r>
    <x v="54"/>
    <n v="2.3809523809523808E-2"/>
  </r>
  <r>
    <x v="4"/>
    <n v="0.1111111111111111"/>
  </r>
  <r>
    <x v="0"/>
    <n v="1.8518518518518517E-2"/>
  </r>
  <r>
    <x v="1"/>
    <n v="8.3333333333333329E-2"/>
  </r>
  <r>
    <x v="56"/>
    <n v="8.3333333333333329E-2"/>
  </r>
  <r>
    <x v="57"/>
    <n v="0.1"/>
  </r>
  <r>
    <x v="2"/>
    <n v="0.05"/>
  </r>
  <r>
    <x v="58"/>
    <n v="2.3255813953488372E-2"/>
  </r>
  <r>
    <x v="59"/>
    <n v="2.3809523809523808E-2"/>
  </r>
  <r>
    <x v="37"/>
    <n v="0.04"/>
  </r>
  <r>
    <x v="40"/>
    <n v="4.5454545454545456E-2"/>
  </r>
  <r>
    <x v="41"/>
    <n v="5.2631578947368418E-2"/>
  </r>
  <r>
    <x v="77"/>
    <n v="6.25E-2"/>
  </r>
  <r>
    <x v="62"/>
    <n v="0.05"/>
  </r>
  <r>
    <x v="63"/>
    <n v="4.7619047619047616E-2"/>
  </r>
  <r>
    <x v="65"/>
    <n v="8.3333333333333329E-2"/>
  </r>
  <r>
    <x v="66"/>
    <n v="0.125"/>
  </r>
  <r>
    <x v="46"/>
    <n v="0.5"/>
  </r>
  <r>
    <x v="68"/>
    <n v="4.5454545454545456E-2"/>
  </r>
  <r>
    <x v="78"/>
    <n v="7.6923076923076927E-2"/>
  </r>
  <r>
    <x v="12"/>
    <n v="1.9607843137254902E-2"/>
  </r>
  <r>
    <x v="14"/>
    <n v="4.5454545454545456E-2"/>
  </r>
  <r>
    <x v="16"/>
    <n v="3.7037037037037035E-2"/>
  </r>
  <r>
    <x v="18"/>
    <n v="6.6666666666666666E-2"/>
  </r>
  <r>
    <x v="70"/>
    <n v="3.8461538461538464E-2"/>
  </r>
  <r>
    <x v="22"/>
    <n v="3.3333333333333333E-2"/>
  </r>
  <r>
    <x v="25"/>
    <n v="5.5555555555555552E-2"/>
  </r>
  <r>
    <x v="51"/>
    <n v="2.564102564102564E-2"/>
  </r>
  <r>
    <x v="53"/>
    <n v="2.1739130434782608E-2"/>
  </r>
  <r>
    <x v="0"/>
    <n v="1.8518518518518517E-2"/>
  </r>
  <r>
    <x v="55"/>
    <n v="2.3809523809523808E-2"/>
  </r>
  <r>
    <x v="59"/>
    <n v="2.3809523809523808E-2"/>
  </r>
  <r>
    <x v="36"/>
    <n v="7.1428571428571425E-2"/>
  </r>
  <r>
    <x v="37"/>
    <n v="0.04"/>
  </r>
  <r>
    <x v="61"/>
    <n v="6.6666666666666666E-2"/>
  </r>
  <r>
    <x v="76"/>
    <n v="4.3478260869565216E-2"/>
  </r>
  <r>
    <x v="74"/>
    <n v="4.7619047619047616E-2"/>
  </r>
  <r>
    <x v="42"/>
    <n v="4.1666666666666664E-2"/>
  </r>
  <r>
    <x v="63"/>
    <n v="4.7619047619047616E-2"/>
  </r>
  <r>
    <x v="8"/>
    <n v="5.2631578947368418E-2"/>
  </r>
  <r>
    <x v="9"/>
    <n v="5.2631578947368418E-2"/>
  </r>
  <r>
    <x v="10"/>
    <n v="5.8823529411764705E-2"/>
  </r>
  <r>
    <x v="12"/>
    <n v="1.9607843137254902E-2"/>
  </r>
  <r>
    <x v="13"/>
    <n v="5.2631578947368418E-2"/>
  </r>
  <r>
    <x v="14"/>
    <n v="4.5454545454545456E-2"/>
  </r>
  <r>
    <x v="16"/>
    <n v="3.7037037037037035E-2"/>
  </r>
  <r>
    <x v="17"/>
    <n v="9.0909090909090912E-2"/>
  </r>
  <r>
    <x v="18"/>
    <n v="6.6666666666666666E-2"/>
  </r>
  <r>
    <x v="70"/>
    <n v="3.8461538461538464E-2"/>
  </r>
  <r>
    <x v="20"/>
    <n v="0.14285714285714285"/>
  </r>
  <r>
    <x v="21"/>
    <n v="5.5555555555555552E-2"/>
  </r>
  <r>
    <x v="22"/>
    <n v="3.3333333333333333E-2"/>
  </r>
  <r>
    <x v="24"/>
    <n v="0.16666666666666666"/>
  </r>
  <r>
    <x v="26"/>
    <n v="0.14285714285714285"/>
  </r>
  <r>
    <x v="48"/>
    <n v="2.8571428571428571E-2"/>
  </r>
  <r>
    <x v="28"/>
    <n v="7.6923076923076927E-2"/>
  </r>
  <r>
    <x v="29"/>
    <n v="5.5555555555555552E-2"/>
  </r>
  <r>
    <x v="5"/>
    <n v="0.125"/>
  </r>
  <r>
    <x v="3"/>
    <n v="7.6923076923076927E-2"/>
  </r>
  <r>
    <x v="2"/>
    <n v="0.05"/>
  </r>
  <r>
    <x v="35"/>
    <n v="3.8461538461538464E-2"/>
  </r>
  <r>
    <x v="59"/>
    <n v="2.3809523809523808E-2"/>
  </r>
  <r>
    <x v="36"/>
    <n v="7.1428571428571425E-2"/>
  </r>
  <r>
    <x v="37"/>
    <n v="0.04"/>
  </r>
  <r>
    <x v="38"/>
    <n v="7.6923076923076927E-2"/>
  </r>
  <r>
    <x v="39"/>
    <n v="0.1111111111111111"/>
  </r>
  <r>
    <x v="40"/>
    <n v="4.5454545454545456E-2"/>
  </r>
  <r>
    <x v="61"/>
    <n v="6.6666666666666666E-2"/>
  </r>
  <r>
    <x v="76"/>
    <n v="4.3478260869565216E-2"/>
  </r>
  <r>
    <x v="73"/>
    <n v="0.1"/>
  </r>
  <r>
    <x v="74"/>
    <n v="4.7619047619047616E-2"/>
  </r>
  <r>
    <x v="79"/>
    <n v="0.16666666666666666"/>
  </r>
  <r>
    <x v="41"/>
    <n v="5.2631578947368418E-2"/>
  </r>
  <r>
    <x v="77"/>
    <n v="6.25E-2"/>
  </r>
  <r>
    <x v="62"/>
    <n v="0.05"/>
  </r>
  <r>
    <x v="67"/>
    <n v="7.6923076923076927E-2"/>
  </r>
  <r>
    <x v="71"/>
    <n v="0.16666666666666666"/>
  </r>
  <r>
    <x v="50"/>
    <n v="7.1428571428571425E-2"/>
  </r>
  <r>
    <x v="51"/>
    <n v="2.564102564102564E-2"/>
  </r>
  <r>
    <x v="3"/>
    <n v="7.6923076923076927E-2"/>
  </r>
  <r>
    <x v="52"/>
    <n v="6.6666666666666666E-2"/>
  </r>
  <r>
    <x v="53"/>
    <n v="2.1739130434782608E-2"/>
  </r>
  <r>
    <x v="54"/>
    <n v="2.3809523809523808E-2"/>
  </r>
  <r>
    <x v="0"/>
    <n v="1.8518518518518517E-2"/>
  </r>
  <r>
    <x v="55"/>
    <n v="2.3809523809523808E-2"/>
  </r>
  <r>
    <x v="1"/>
    <n v="8.3333333333333329E-2"/>
  </r>
  <r>
    <x v="56"/>
    <n v="8.3333333333333329E-2"/>
  </r>
  <r>
    <x v="57"/>
    <n v="0.1"/>
  </r>
  <r>
    <x v="58"/>
    <n v="2.3255813953488372E-2"/>
  </r>
  <r>
    <x v="60"/>
    <n v="5.8823529411764705E-2"/>
  </r>
  <r>
    <x v="38"/>
    <n v="7.6923076923076927E-2"/>
  </r>
  <r>
    <x v="76"/>
    <n v="4.3478260869565216E-2"/>
  </r>
  <r>
    <x v="41"/>
    <n v="5.2631578947368418E-2"/>
  </r>
  <r>
    <x v="77"/>
    <n v="6.25E-2"/>
  </r>
  <r>
    <x v="42"/>
    <n v="4.1666666666666664E-2"/>
  </r>
  <r>
    <x v="62"/>
    <n v="0.05"/>
  </r>
  <r>
    <x v="65"/>
    <n v="8.3333333333333329E-2"/>
  </r>
  <r>
    <x v="67"/>
    <n v="7.6923076923076927E-2"/>
  </r>
  <r>
    <x v="68"/>
    <n v="4.5454545454545456E-2"/>
  </r>
  <r>
    <x v="69"/>
    <n v="5.5555555555555552E-2"/>
  </r>
  <r>
    <x v="12"/>
    <n v="1.9607843137254902E-2"/>
  </r>
  <r>
    <x v="80"/>
    <n v="0.33333333333333331"/>
  </r>
  <r>
    <x v="70"/>
    <n v="3.8461538461538464E-2"/>
  </r>
  <r>
    <x v="5"/>
    <n v="0.125"/>
  </r>
  <r>
    <x v="51"/>
    <n v="2.564102564102564E-2"/>
  </r>
  <r>
    <x v="52"/>
    <n v="6.6666666666666666E-2"/>
  </r>
  <r>
    <x v="53"/>
    <n v="2.1739130434782608E-2"/>
  </r>
  <r>
    <x v="54"/>
    <n v="2.3809523809523808E-2"/>
  </r>
  <r>
    <x v="4"/>
    <n v="0.1111111111111111"/>
  </r>
  <r>
    <x v="0"/>
    <n v="1.8518518518518517E-2"/>
  </r>
  <r>
    <x v="1"/>
    <n v="8.3333333333333329E-2"/>
  </r>
  <r>
    <x v="57"/>
    <n v="0.1"/>
  </r>
  <r>
    <x v="2"/>
    <n v="0.05"/>
  </r>
  <r>
    <x v="58"/>
    <n v="2.3255813953488372E-2"/>
  </r>
  <r>
    <x v="35"/>
    <n v="3.8461538461538464E-2"/>
  </r>
  <r>
    <x v="59"/>
    <n v="2.3809523809523808E-2"/>
  </r>
  <r>
    <x v="60"/>
    <n v="5.8823529411764705E-2"/>
  </r>
  <r>
    <x v="36"/>
    <n v="7.1428571428571425E-2"/>
  </r>
  <r>
    <x v="37"/>
    <n v="0.04"/>
  </r>
  <r>
    <x v="38"/>
    <n v="7.6923076923076927E-2"/>
  </r>
  <r>
    <x v="40"/>
    <n v="4.5454545454545456E-2"/>
  </r>
  <r>
    <x v="76"/>
    <n v="4.3478260869565216E-2"/>
  </r>
  <r>
    <x v="73"/>
    <n v="0.1"/>
  </r>
  <r>
    <x v="43"/>
    <n v="0.05"/>
  </r>
  <r>
    <x v="64"/>
    <n v="9.0909090909090912E-2"/>
  </r>
  <r>
    <x v="65"/>
    <n v="8.3333333333333329E-2"/>
  </r>
  <r>
    <x v="6"/>
    <n v="3.5714285714285712E-2"/>
  </r>
  <r>
    <x v="8"/>
    <n v="5.2631578947368418E-2"/>
  </r>
  <r>
    <x v="10"/>
    <n v="5.8823529411764705E-2"/>
  </r>
  <r>
    <x v="12"/>
    <n v="1.9607843137254902E-2"/>
  </r>
  <r>
    <x v="13"/>
    <n v="5.2631578947368418E-2"/>
  </r>
  <r>
    <x v="14"/>
    <n v="4.5454545454545456E-2"/>
  </r>
  <r>
    <x v="15"/>
    <n v="0.5"/>
  </r>
  <r>
    <x v="16"/>
    <n v="3.7037037037037035E-2"/>
  </r>
  <r>
    <x v="80"/>
    <n v="0.33333333333333331"/>
  </r>
  <r>
    <x v="81"/>
    <n v="0.125"/>
  </r>
  <r>
    <x v="47"/>
    <n v="0.125"/>
  </r>
  <r>
    <x v="17"/>
    <n v="9.0909090909090912E-2"/>
  </r>
  <r>
    <x v="18"/>
    <n v="6.6666666666666666E-2"/>
  </r>
  <r>
    <x v="70"/>
    <n v="3.8461538461538464E-2"/>
  </r>
  <r>
    <x v="20"/>
    <n v="0.14285714285714285"/>
  </r>
  <r>
    <x v="21"/>
    <n v="5.5555555555555552E-2"/>
  </r>
  <r>
    <x v="22"/>
    <n v="3.3333333333333333E-2"/>
  </r>
  <r>
    <x v="24"/>
    <n v="0.16666666666666666"/>
  </r>
  <r>
    <x v="25"/>
    <n v="5.5555555555555552E-2"/>
  </r>
  <r>
    <x v="26"/>
    <n v="0.14285714285714285"/>
  </r>
  <r>
    <x v="48"/>
    <n v="2.8571428571428571E-2"/>
  </r>
  <r>
    <x v="28"/>
    <n v="7.6923076923076927E-2"/>
  </r>
  <r>
    <x v="29"/>
    <n v="5.5555555555555552E-2"/>
  </r>
  <r>
    <x v="49"/>
    <n v="0.1111111111111111"/>
  </r>
  <r>
    <x v="5"/>
    <n v="0.125"/>
  </r>
  <r>
    <x v="3"/>
    <n v="7.6923076923076927E-2"/>
  </r>
  <r>
    <x v="52"/>
    <n v="6.6666666666666666E-2"/>
  </r>
  <r>
    <x v="53"/>
    <n v="2.1739130434782608E-2"/>
  </r>
  <r>
    <x v="54"/>
    <n v="2.3809523809523808E-2"/>
  </r>
  <r>
    <x v="4"/>
    <n v="0.1111111111111111"/>
  </r>
  <r>
    <x v="0"/>
    <n v="1.8518518518518517E-2"/>
  </r>
  <r>
    <x v="55"/>
    <n v="2.3809523809523808E-2"/>
  </r>
  <r>
    <x v="1"/>
    <n v="8.3333333333333329E-2"/>
  </r>
  <r>
    <x v="56"/>
    <n v="8.3333333333333329E-2"/>
  </r>
  <r>
    <x v="57"/>
    <n v="0.1"/>
  </r>
  <r>
    <x v="2"/>
    <n v="0.05"/>
  </r>
  <r>
    <x v="58"/>
    <n v="2.3255813953488372E-2"/>
  </r>
  <r>
    <x v="82"/>
    <n v="0.5"/>
  </r>
  <r>
    <x v="31"/>
    <n v="0.5"/>
  </r>
  <r>
    <x v="34"/>
    <n v="1"/>
  </r>
  <r>
    <x v="35"/>
    <n v="3.8461538461538464E-2"/>
  </r>
  <r>
    <x v="59"/>
    <n v="2.3809523809523808E-2"/>
  </r>
  <r>
    <x v="83"/>
    <n v="0.33333333333333331"/>
  </r>
  <r>
    <x v="60"/>
    <n v="5.8823529411764705E-2"/>
  </r>
  <r>
    <x v="84"/>
    <n v="0.5"/>
  </r>
  <r>
    <x v="36"/>
    <n v="7.1428571428571425E-2"/>
  </r>
  <r>
    <x v="37"/>
    <n v="0.04"/>
  </r>
  <r>
    <x v="38"/>
    <n v="7.6923076923076927E-2"/>
  </r>
  <r>
    <x v="39"/>
    <n v="0.1111111111111111"/>
  </r>
  <r>
    <x v="40"/>
    <n v="4.5454545454545456E-2"/>
  </r>
  <r>
    <x v="61"/>
    <n v="6.6666666666666666E-2"/>
  </r>
  <r>
    <x v="76"/>
    <n v="4.3478260869565216E-2"/>
  </r>
  <r>
    <x v="73"/>
    <n v="0.1"/>
  </r>
  <r>
    <x v="74"/>
    <n v="4.7619047619047616E-2"/>
  </r>
  <r>
    <x v="79"/>
    <n v="0.16666666666666666"/>
  </r>
  <r>
    <x v="41"/>
    <n v="5.2631578947368418E-2"/>
  </r>
  <r>
    <x v="85"/>
    <n v="0.5"/>
  </r>
  <r>
    <x v="77"/>
    <n v="6.25E-2"/>
  </r>
  <r>
    <x v="42"/>
    <n v="4.1666666666666664E-2"/>
  </r>
  <r>
    <x v="43"/>
    <n v="0.05"/>
  </r>
  <r>
    <x v="62"/>
    <n v="0.05"/>
  </r>
  <r>
    <x v="63"/>
    <n v="4.7619047619047616E-2"/>
  </r>
  <r>
    <x v="64"/>
    <n v="9.0909090909090912E-2"/>
  </r>
  <r>
    <x v="65"/>
    <n v="8.3333333333333329E-2"/>
  </r>
  <r>
    <x v="67"/>
    <n v="7.6923076923076927E-2"/>
  </r>
  <r>
    <x v="68"/>
    <n v="4.5454545454545456E-2"/>
  </r>
  <r>
    <x v="78"/>
    <n v="7.6923076923076927E-2"/>
  </r>
  <r>
    <x v="69"/>
    <n v="5.5555555555555552E-2"/>
  </r>
  <r>
    <x v="12"/>
    <n v="1.9607843137254902E-2"/>
  </r>
  <r>
    <x v="18"/>
    <n v="6.6666666666666666E-2"/>
  </r>
  <r>
    <x v="51"/>
    <n v="2.564102564102564E-2"/>
  </r>
  <r>
    <x v="52"/>
    <n v="6.6666666666666666E-2"/>
  </r>
  <r>
    <x v="53"/>
    <n v="2.1739130434782608E-2"/>
  </r>
  <r>
    <x v="54"/>
    <n v="2.3809523809523808E-2"/>
  </r>
  <r>
    <x v="0"/>
    <n v="1.8518518518518517E-2"/>
  </r>
  <r>
    <x v="55"/>
    <n v="2.3809523809523808E-2"/>
  </r>
  <r>
    <x v="58"/>
    <n v="2.3255813953488372E-2"/>
  </r>
  <r>
    <x v="59"/>
    <n v="2.3809523809523808E-2"/>
  </r>
  <r>
    <x v="40"/>
    <n v="4.5454545454545456E-2"/>
  </r>
  <r>
    <x v="61"/>
    <n v="6.6666666666666666E-2"/>
  </r>
  <r>
    <x v="77"/>
    <n v="6.25E-2"/>
  </r>
  <r>
    <x v="43"/>
    <n v="0.05"/>
  </r>
  <r>
    <x v="6"/>
    <n v="3.5714285714285712E-2"/>
  </r>
  <r>
    <x v="8"/>
    <n v="5.2631578947368418E-2"/>
  </r>
  <r>
    <x v="9"/>
    <n v="5.2631578947368418E-2"/>
  </r>
  <r>
    <x v="10"/>
    <n v="5.8823529411764705E-2"/>
  </r>
  <r>
    <x v="12"/>
    <n v="1.9607843137254902E-2"/>
  </r>
  <r>
    <x v="13"/>
    <n v="5.2631578947368418E-2"/>
  </r>
  <r>
    <x v="14"/>
    <n v="4.5454545454545456E-2"/>
  </r>
  <r>
    <x v="16"/>
    <n v="3.7037037037037035E-2"/>
  </r>
  <r>
    <x v="47"/>
    <n v="0.125"/>
  </r>
  <r>
    <x v="17"/>
    <n v="9.0909090909090912E-2"/>
  </r>
  <r>
    <x v="18"/>
    <n v="6.6666666666666666E-2"/>
  </r>
  <r>
    <x v="70"/>
    <n v="3.8461538461538464E-2"/>
  </r>
  <r>
    <x v="21"/>
    <n v="5.5555555555555552E-2"/>
  </r>
  <r>
    <x v="22"/>
    <n v="3.3333333333333333E-2"/>
  </r>
  <r>
    <x v="48"/>
    <n v="2.8571428571428571E-2"/>
  </r>
  <r>
    <x v="28"/>
    <n v="7.6923076923076927E-2"/>
  </r>
  <r>
    <x v="29"/>
    <n v="5.5555555555555552E-2"/>
  </r>
  <r>
    <x v="51"/>
    <n v="2.564102564102564E-2"/>
  </r>
  <r>
    <x v="53"/>
    <n v="2.1739130434782608E-2"/>
  </r>
  <r>
    <x v="54"/>
    <n v="2.3809523809523808E-2"/>
  </r>
  <r>
    <x v="0"/>
    <n v="1.8518518518518517E-2"/>
  </r>
  <r>
    <x v="55"/>
    <n v="2.3809523809523808E-2"/>
  </r>
  <r>
    <x v="86"/>
    <n v="0.5"/>
  </r>
  <r>
    <x v="35"/>
    <n v="3.8461538461538464E-2"/>
  </r>
  <r>
    <x v="59"/>
    <n v="2.3809523809523808E-2"/>
  </r>
  <r>
    <x v="60"/>
    <n v="5.8823529411764705E-2"/>
  </r>
  <r>
    <x v="36"/>
    <n v="7.1428571428571425E-2"/>
  </r>
  <r>
    <x v="37"/>
    <n v="0.04"/>
  </r>
  <r>
    <x v="38"/>
    <n v="7.6923076923076927E-2"/>
  </r>
  <r>
    <x v="40"/>
    <n v="4.5454545454545456E-2"/>
  </r>
  <r>
    <x v="61"/>
    <n v="6.6666666666666666E-2"/>
  </r>
  <r>
    <x v="76"/>
    <n v="4.3478260869565216E-2"/>
  </r>
  <r>
    <x v="74"/>
    <n v="4.7619047619047616E-2"/>
  </r>
  <r>
    <x v="79"/>
    <n v="0.16666666666666666"/>
  </r>
  <r>
    <x v="41"/>
    <n v="5.2631578947368418E-2"/>
  </r>
  <r>
    <x v="77"/>
    <n v="6.25E-2"/>
  </r>
  <r>
    <x v="43"/>
    <n v="0.05"/>
  </r>
  <r>
    <x v="62"/>
    <n v="0.05"/>
  </r>
  <r>
    <x v="63"/>
    <n v="4.7619047619047616E-2"/>
  </r>
  <r>
    <x v="67"/>
    <n v="7.6923076923076927E-2"/>
  </r>
  <r>
    <x v="68"/>
    <n v="4.5454545454545456E-2"/>
  </r>
  <r>
    <x v="78"/>
    <n v="7.6923076923076927E-2"/>
  </r>
  <r>
    <x v="69"/>
    <n v="5.5555555555555552E-2"/>
  </r>
  <r>
    <x v="12"/>
    <n v="1.9607843137254902E-2"/>
  </r>
  <r>
    <x v="81"/>
    <n v="0.125"/>
  </r>
  <r>
    <x v="22"/>
    <n v="3.3333333333333333E-2"/>
  </r>
  <r>
    <x v="25"/>
    <n v="5.5555555555555552E-2"/>
  </r>
  <r>
    <x v="48"/>
    <n v="2.8571428571428571E-2"/>
  </r>
  <r>
    <x v="50"/>
    <n v="7.1428571428571425E-2"/>
  </r>
  <r>
    <x v="5"/>
    <n v="0.125"/>
  </r>
  <r>
    <x v="51"/>
    <n v="2.564102564102564E-2"/>
  </r>
  <r>
    <x v="53"/>
    <n v="2.1739130434782608E-2"/>
  </r>
  <r>
    <x v="0"/>
    <n v="1.8518518518518517E-2"/>
  </r>
  <r>
    <x v="58"/>
    <n v="2.3255813953488372E-2"/>
  </r>
  <r>
    <x v="37"/>
    <n v="0.04"/>
  </r>
  <r>
    <x v="74"/>
    <n v="4.7619047619047616E-2"/>
  </r>
  <r>
    <x v="42"/>
    <n v="4.1666666666666664E-2"/>
  </r>
  <r>
    <x v="43"/>
    <n v="0.05"/>
  </r>
  <r>
    <x v="63"/>
    <n v="4.7619047619047616E-2"/>
  </r>
  <r>
    <x v="67"/>
    <n v="7.6923076923076927E-2"/>
  </r>
  <r>
    <x v="51"/>
    <n v="2.564102564102564E-2"/>
  </r>
  <r>
    <x v="52"/>
    <n v="6.6666666666666666E-2"/>
  </r>
  <r>
    <x v="53"/>
    <n v="2.1739130434782608E-2"/>
  </r>
  <r>
    <x v="54"/>
    <n v="2.3809523809523808E-2"/>
  </r>
  <r>
    <x v="0"/>
    <n v="1.8518518518518517E-2"/>
  </r>
  <r>
    <x v="55"/>
    <n v="2.3809523809523808E-2"/>
  </r>
  <r>
    <x v="1"/>
    <n v="8.3333333333333329E-2"/>
  </r>
  <r>
    <x v="58"/>
    <n v="2.3255813953488372E-2"/>
  </r>
  <r>
    <x v="37"/>
    <n v="0.04"/>
  </r>
  <r>
    <x v="63"/>
    <n v="4.7619047619047616E-2"/>
  </r>
  <r>
    <x v="64"/>
    <n v="9.0909090909090912E-2"/>
  </r>
  <r>
    <x v="13"/>
    <n v="5.2631578947368418E-2"/>
  </r>
  <r>
    <x v="48"/>
    <n v="2.8571428571428571E-2"/>
  </r>
  <r>
    <x v="30"/>
    <n v="0.14285714285714285"/>
  </r>
  <r>
    <x v="76"/>
    <n v="4.3478260869565216E-2"/>
  </r>
  <r>
    <x v="6"/>
    <n v="3.5714285714285712E-2"/>
  </r>
  <r>
    <x v="26"/>
    <n v="0.14285714285714285"/>
  </r>
  <r>
    <x v="50"/>
    <n v="7.1428571428571425E-2"/>
  </r>
  <r>
    <x v="51"/>
    <n v="2.564102564102564E-2"/>
  </r>
  <r>
    <x v="37"/>
    <n v="0.04"/>
  </r>
  <r>
    <x v="40"/>
    <n v="4.5454545454545456E-2"/>
  </r>
  <r>
    <x v="76"/>
    <n v="4.3478260869565216E-2"/>
  </r>
  <r>
    <x v="43"/>
    <n v="0.05"/>
  </r>
  <r>
    <x v="62"/>
    <n v="0.05"/>
  </r>
  <r>
    <x v="6"/>
    <n v="3.5714285714285712E-2"/>
  </r>
  <r>
    <x v="25"/>
    <n v="5.5555555555555552E-2"/>
  </r>
  <r>
    <x v="0"/>
    <n v="1.8518518518518517E-2"/>
  </r>
  <r>
    <x v="55"/>
    <n v="2.3809523809523808E-2"/>
  </r>
  <r>
    <x v="75"/>
    <n v="0.2"/>
  </r>
  <r>
    <x v="35"/>
    <n v="3.8461538461538464E-2"/>
  </r>
  <r>
    <x v="37"/>
    <n v="0.04"/>
  </r>
  <r>
    <x v="40"/>
    <n v="4.5454545454545456E-2"/>
  </r>
  <r>
    <x v="76"/>
    <n v="4.3478260869565216E-2"/>
  </r>
  <r>
    <x v="74"/>
    <n v="4.7619047619047616E-2"/>
  </r>
  <r>
    <x v="62"/>
    <n v="0.05"/>
  </r>
  <r>
    <x v="63"/>
    <n v="4.7619047619047616E-2"/>
  </r>
  <r>
    <x v="78"/>
    <n v="7.6923076923076927E-2"/>
  </r>
  <r>
    <x v="58"/>
    <n v="2.3255813953488372E-2"/>
  </r>
  <r>
    <x v="36"/>
    <n v="7.1428571428571425E-2"/>
  </r>
  <r>
    <x v="40"/>
    <n v="4.5454545454545456E-2"/>
  </r>
  <r>
    <x v="43"/>
    <n v="0.05"/>
  </r>
  <r>
    <x v="64"/>
    <n v="9.0909090909090912E-2"/>
  </r>
  <r>
    <x v="65"/>
    <n v="8.3333333333333329E-2"/>
  </r>
  <r>
    <x v="12"/>
    <n v="1.9607843137254902E-2"/>
  </r>
  <r>
    <x v="53"/>
    <n v="2.1739130434782608E-2"/>
  </r>
  <r>
    <x v="54"/>
    <n v="2.3809523809523808E-2"/>
  </r>
  <r>
    <x v="0"/>
    <n v="1.8518518518518517E-2"/>
  </r>
  <r>
    <x v="55"/>
    <n v="2.3809523809523808E-2"/>
  </r>
  <r>
    <x v="59"/>
    <n v="2.3809523809523808E-2"/>
  </r>
  <r>
    <x v="60"/>
    <n v="5.8823529411764705E-2"/>
  </r>
  <r>
    <x v="37"/>
    <n v="0.04"/>
  </r>
  <r>
    <x v="40"/>
    <n v="4.5454545454545456E-2"/>
  </r>
  <r>
    <x v="76"/>
    <n v="4.3478260869565216E-2"/>
  </r>
  <r>
    <x v="74"/>
    <n v="4.7619047619047616E-2"/>
  </r>
  <r>
    <x v="43"/>
    <n v="0.05"/>
  </r>
  <r>
    <x v="63"/>
    <n v="4.7619047619047616E-2"/>
  </r>
  <r>
    <x v="66"/>
    <n v="0.125"/>
  </r>
  <r>
    <x v="37"/>
    <n v="0.04"/>
  </r>
  <r>
    <x v="74"/>
    <n v="4.7619047619047616E-2"/>
  </r>
  <r>
    <x v="41"/>
    <n v="5.2631578947368418E-2"/>
  </r>
  <r>
    <x v="63"/>
    <n v="4.7619047619047616E-2"/>
  </r>
  <r>
    <x v="50"/>
    <n v="7.1428571428571425E-2"/>
  </r>
  <r>
    <x v="54"/>
    <n v="2.3809523809523808E-2"/>
  </r>
  <r>
    <x v="0"/>
    <n v="1.8518518518518517E-2"/>
  </r>
  <r>
    <x v="55"/>
    <n v="2.3809523809523808E-2"/>
  </r>
  <r>
    <x v="56"/>
    <n v="8.3333333333333329E-2"/>
  </r>
  <r>
    <x v="63"/>
    <n v="4.7619047619047616E-2"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  <r>
    <x v="87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35">
  <r>
    <x v="0"/>
    <n v="0.21428571428571425"/>
    <x v="0"/>
  </r>
  <r>
    <x v="1"/>
    <n v="0.125"/>
    <x v="0"/>
  </r>
  <r>
    <x v="2"/>
    <n v="0.15789473684210525"/>
    <x v="0"/>
  </r>
  <r>
    <x v="3"/>
    <n v="0.21052631578947367"/>
    <x v="0"/>
  </r>
  <r>
    <x v="4"/>
    <n v="0.23529411764705882"/>
    <x v="0"/>
  </r>
  <r>
    <x v="5"/>
    <n v="0.30769230769230771"/>
    <x v="0"/>
  </r>
  <r>
    <x v="6"/>
    <n v="0.21568627450980388"/>
    <x v="0"/>
  </r>
  <r>
    <x v="7"/>
    <n v="0.26315789473684209"/>
    <x v="0"/>
  </r>
  <r>
    <x v="8"/>
    <n v="0.18181818181818182"/>
    <x v="0"/>
  </r>
  <r>
    <x v="9"/>
    <n v="0.22222222222222221"/>
    <x v="0"/>
  </r>
  <r>
    <x v="10"/>
    <n v="0.125"/>
    <x v="0"/>
  </r>
  <r>
    <x v="11"/>
    <n v="0.36363636363636365"/>
    <x v="0"/>
  </r>
  <r>
    <x v="12"/>
    <n v="0.23076923076923078"/>
    <x v="0"/>
  </r>
  <r>
    <x v="13"/>
    <n v="0.22222222222222221"/>
    <x v="0"/>
  </r>
  <r>
    <x v="14"/>
    <n v="0.2"/>
    <x v="0"/>
  </r>
  <r>
    <x v="15"/>
    <n v="0.5"/>
    <x v="0"/>
  </r>
  <r>
    <x v="16"/>
    <n v="0.27777777777777779"/>
    <x v="0"/>
  </r>
  <r>
    <x v="17"/>
    <n v="0.2"/>
    <x v="0"/>
  </r>
  <r>
    <x v="18"/>
    <n v="0.16666666666666666"/>
    <x v="0"/>
  </r>
  <r>
    <x v="19"/>
    <n v="0.42857142857142855"/>
    <x v="0"/>
  </r>
  <r>
    <x v="20"/>
    <n v="0.42857142857142849"/>
    <x v="0"/>
  </r>
  <r>
    <x v="21"/>
    <n v="0.31623931623931623"/>
    <x v="0"/>
  </r>
  <r>
    <x v="22"/>
    <n v="0.19565217391304346"/>
    <x v="0"/>
  </r>
  <r>
    <x v="23"/>
    <n v="0.27619047619047621"/>
    <x v="0"/>
  </r>
  <r>
    <x v="24"/>
    <n v="0.35185185185185175"/>
    <x v="0"/>
  </r>
  <r>
    <x v="25"/>
    <n v="0.16666666666666666"/>
    <x v="0"/>
  </r>
  <r>
    <x v="26"/>
    <n v="0.29715762273901797"/>
    <x v="0"/>
  </r>
  <r>
    <x v="27"/>
    <n v="0.34188034188034189"/>
    <x v="0"/>
  </r>
  <r>
    <x v="28"/>
    <n v="0.32539682539682546"/>
    <x v="0"/>
  </r>
  <r>
    <x v="29"/>
    <n v="0.45238095238095233"/>
    <x v="0"/>
  </r>
  <r>
    <x v="30"/>
    <n v="0.52666666666666662"/>
    <x v="0"/>
  </r>
  <r>
    <x v="31"/>
    <n v="0.55128205128205132"/>
    <x v="0"/>
  </r>
  <r>
    <x v="32"/>
    <n v="0.61111111111111116"/>
    <x v="0"/>
  </r>
  <r>
    <x v="33"/>
    <n v="0.5"/>
    <x v="0"/>
  </r>
  <r>
    <x v="34"/>
    <n v="0.51449275362318825"/>
    <x v="0"/>
  </r>
  <r>
    <x v="35"/>
    <n v="0.56666666666666665"/>
    <x v="0"/>
  </r>
  <r>
    <x v="36"/>
    <n v="0.5"/>
    <x v="0"/>
  </r>
  <r>
    <x v="37"/>
    <n v="0.5"/>
    <x v="0"/>
  </r>
  <r>
    <x v="38"/>
    <n v="0.58771929824561386"/>
    <x v="0"/>
  </r>
  <r>
    <x v="39"/>
    <n v="0.66666666666666663"/>
    <x v="0"/>
  </r>
  <r>
    <x v="40"/>
    <n v="0.54166666666666663"/>
    <x v="0"/>
  </r>
  <r>
    <x v="41"/>
    <n v="0.25"/>
    <x v="0"/>
  </r>
  <r>
    <x v="42"/>
    <n v="0.27272727272727276"/>
    <x v="0"/>
  </r>
  <r>
    <x v="43"/>
    <n v="0.22222222222222221"/>
    <x v="0"/>
  </r>
  <r>
    <x v="0"/>
    <n v="0.28571428571428564"/>
    <x v="1"/>
  </r>
  <r>
    <x v="1"/>
    <n v="0.125"/>
    <x v="1"/>
  </r>
  <r>
    <x v="2"/>
    <n v="0.21052631578947367"/>
    <x v="1"/>
  </r>
  <r>
    <x v="3"/>
    <n v="0.26315789473684209"/>
    <x v="1"/>
  </r>
  <r>
    <x v="4"/>
    <n v="0.29411764705882354"/>
    <x v="1"/>
  </r>
  <r>
    <x v="5"/>
    <n v="0.38461538461538464"/>
    <x v="1"/>
  </r>
  <r>
    <x v="6"/>
    <n v="0.31372549019607832"/>
    <x v="1"/>
  </r>
  <r>
    <x v="7"/>
    <n v="0.31578947368421051"/>
    <x v="1"/>
  </r>
  <r>
    <x v="8"/>
    <n v="0.22727272727272729"/>
    <x v="1"/>
  </r>
  <r>
    <x v="44"/>
    <n v="0.5"/>
    <x v="1"/>
  </r>
  <r>
    <x v="9"/>
    <n v="0.25925925925925924"/>
    <x v="1"/>
  </r>
  <r>
    <x v="45"/>
    <n v="0.66666666666666663"/>
    <x v="1"/>
  </r>
  <r>
    <x v="10"/>
    <n v="0.25"/>
    <x v="1"/>
  </r>
  <r>
    <x v="46"/>
    <n v="0.5"/>
    <x v="1"/>
  </r>
  <r>
    <x v="11"/>
    <n v="0.45454545454545459"/>
    <x v="1"/>
  </r>
  <r>
    <x v="47"/>
    <n v="0.53333333333333333"/>
    <x v="1"/>
  </r>
  <r>
    <x v="48"/>
    <n v="0.5"/>
    <x v="1"/>
  </r>
  <r>
    <x v="12"/>
    <n v="0.30769230769230771"/>
    <x v="1"/>
  </r>
  <r>
    <x v="49"/>
    <n v="0.5714285714285714"/>
    <x v="1"/>
  </r>
  <r>
    <x v="13"/>
    <n v="0.27777777777777779"/>
    <x v="1"/>
  </r>
  <r>
    <x v="14"/>
    <n v="0.26666666666666666"/>
    <x v="1"/>
  </r>
  <r>
    <x v="15"/>
    <n v="0.5"/>
    <x v="1"/>
  </r>
  <r>
    <x v="16"/>
    <n v="0.33333333333333337"/>
    <x v="1"/>
  </r>
  <r>
    <x v="50"/>
    <n v="0.5714285714285714"/>
    <x v="1"/>
  </r>
  <r>
    <x v="17"/>
    <n v="0.25714285714285717"/>
    <x v="1"/>
  </r>
  <r>
    <x v="51"/>
    <n v="0.30769230769230771"/>
    <x v="1"/>
  </r>
  <r>
    <x v="18"/>
    <n v="0.22222222222222221"/>
    <x v="1"/>
  </r>
  <r>
    <x v="19"/>
    <n v="0.42857142857142855"/>
    <x v="1"/>
  </r>
  <r>
    <x v="52"/>
    <n v="0.55555555555555558"/>
    <x v="1"/>
  </r>
  <r>
    <x v="53"/>
    <n v="0.33333333333333331"/>
    <x v="1"/>
  </r>
  <r>
    <x v="20"/>
    <n v="0.57142857142857129"/>
    <x v="1"/>
  </r>
  <r>
    <x v="54"/>
    <n v="0.5"/>
    <x v="1"/>
  </r>
  <r>
    <x v="55"/>
    <n v="1"/>
    <x v="1"/>
  </r>
  <r>
    <x v="21"/>
    <n v="0.33333333333333337"/>
    <x v="1"/>
  </r>
  <r>
    <x v="56"/>
    <n v="0.46153846153846156"/>
    <x v="1"/>
  </r>
  <r>
    <x v="57"/>
    <n v="0.6"/>
    <x v="1"/>
  </r>
  <r>
    <x v="22"/>
    <n v="0.32608695652173902"/>
    <x v="1"/>
  </r>
  <r>
    <x v="23"/>
    <n v="0.30952380952380953"/>
    <x v="1"/>
  </r>
  <r>
    <x v="58"/>
    <n v="0.55555555555555558"/>
    <x v="1"/>
  </r>
  <r>
    <x v="24"/>
    <n v="0.31481481481481477"/>
    <x v="1"/>
  </r>
  <r>
    <x v="25"/>
    <n v="0.2857142857142857"/>
    <x v="1"/>
  </r>
  <r>
    <x v="59"/>
    <n v="0.58333333333333326"/>
    <x v="1"/>
  </r>
  <r>
    <x v="60"/>
    <n v="0.5"/>
    <x v="1"/>
  </r>
  <r>
    <x v="61"/>
    <n v="0.6"/>
    <x v="1"/>
  </r>
  <r>
    <x v="62"/>
    <n v="0.35"/>
    <x v="1"/>
  </r>
  <r>
    <x v="26"/>
    <n v="0.32558139534883712"/>
    <x v="1"/>
  </r>
  <r>
    <x v="63"/>
    <n v="0.4"/>
    <x v="1"/>
  </r>
  <r>
    <x v="64"/>
    <n v="0.5"/>
    <x v="1"/>
  </r>
  <r>
    <x v="65"/>
    <n v="0.5"/>
    <x v="1"/>
  </r>
  <r>
    <x v="66"/>
    <n v="0.5"/>
    <x v="1"/>
  </r>
  <r>
    <x v="67"/>
    <n v="0.5"/>
    <x v="1"/>
  </r>
  <r>
    <x v="68"/>
    <n v="0.5"/>
    <x v="1"/>
  </r>
  <r>
    <x v="69"/>
    <n v="1"/>
    <x v="1"/>
  </r>
  <r>
    <x v="27"/>
    <n v="0.34615384615384615"/>
    <x v="1"/>
  </r>
  <r>
    <x v="28"/>
    <n v="0.33333333333333337"/>
    <x v="1"/>
  </r>
  <r>
    <x v="70"/>
    <n v="0.33333333333333331"/>
    <x v="1"/>
  </r>
  <r>
    <x v="71"/>
    <n v="0.35294117647058826"/>
    <x v="1"/>
  </r>
  <r>
    <x v="72"/>
    <n v="1.5"/>
    <x v="1"/>
  </r>
  <r>
    <x v="29"/>
    <n v="0.57142857142857129"/>
    <x v="1"/>
  </r>
  <r>
    <x v="30"/>
    <n v="0.56000000000000005"/>
    <x v="1"/>
  </r>
  <r>
    <x v="31"/>
    <n v="0.53846153846153855"/>
    <x v="1"/>
  </r>
  <r>
    <x v="32"/>
    <n v="0.55555555555555558"/>
    <x v="1"/>
  </r>
  <r>
    <x v="73"/>
    <n v="0.54545454545454553"/>
    <x v="1"/>
  </r>
  <r>
    <x v="33"/>
    <n v="0.53333333333333333"/>
    <x v="1"/>
  </r>
  <r>
    <x v="34"/>
    <n v="0.52173913043478248"/>
    <x v="1"/>
  </r>
  <r>
    <x v="35"/>
    <n v="0.6"/>
    <x v="1"/>
  </r>
  <r>
    <x v="36"/>
    <n v="0.52380952380952372"/>
    <x v="1"/>
  </r>
  <r>
    <x v="37"/>
    <n v="0.5"/>
    <x v="1"/>
  </r>
  <r>
    <x v="38"/>
    <n v="0.52631578947368418"/>
    <x v="1"/>
  </r>
  <r>
    <x v="39"/>
    <n v="0.5"/>
    <x v="1"/>
  </r>
  <r>
    <x v="40"/>
    <n v="0.5"/>
    <x v="1"/>
  </r>
  <r>
    <x v="41"/>
    <n v="0.33333333333333331"/>
    <x v="1"/>
  </r>
  <r>
    <x v="74"/>
    <n v="0.65"/>
    <x v="1"/>
  </r>
  <r>
    <x v="75"/>
    <n v="0.55000000000000004"/>
    <x v="1"/>
  </r>
  <r>
    <x v="76"/>
    <n v="0.66666666666666674"/>
    <x v="1"/>
  </r>
  <r>
    <x v="77"/>
    <n v="0.63636363636363646"/>
    <x v="1"/>
  </r>
  <r>
    <x v="78"/>
    <n v="0.58333333333333326"/>
    <x v="1"/>
  </r>
  <r>
    <x v="79"/>
    <n v="0.625"/>
    <x v="1"/>
  </r>
  <r>
    <x v="80"/>
    <n v="1"/>
    <x v="1"/>
  </r>
  <r>
    <x v="81"/>
    <n v="0.5"/>
    <x v="1"/>
  </r>
  <r>
    <x v="82"/>
    <n v="0.5"/>
    <x v="1"/>
  </r>
  <r>
    <x v="83"/>
    <n v="1.115384615384615"/>
    <x v="1"/>
  </r>
  <r>
    <x v="42"/>
    <n v="0.31818181818181823"/>
    <x v="1"/>
  </r>
  <r>
    <x v="84"/>
    <n v="0.38461538461538464"/>
    <x v="1"/>
  </r>
  <r>
    <x v="43"/>
    <n v="0.27777777777777779"/>
    <x v="1"/>
  </r>
  <r>
    <x v="0"/>
    <n v="0.66666666666666663"/>
    <x v="2"/>
  </r>
  <r>
    <x v="1"/>
    <n v="0.5"/>
    <x v="2"/>
  </r>
  <r>
    <x v="2"/>
    <n v="0.66666666666666663"/>
    <x v="2"/>
  </r>
  <r>
    <x v="3"/>
    <n v="0.66666666666666663"/>
    <x v="2"/>
  </r>
  <r>
    <x v="4"/>
    <n v="0.66666666666666663"/>
    <x v="2"/>
  </r>
  <r>
    <x v="5"/>
    <n v="0.5"/>
    <x v="2"/>
  </r>
  <r>
    <x v="6"/>
    <n v="0.66666666666666663"/>
    <x v="2"/>
  </r>
  <r>
    <x v="85"/>
    <n v="1"/>
    <x v="2"/>
  </r>
  <r>
    <x v="7"/>
    <n v="0.66666666666666663"/>
    <x v="2"/>
  </r>
  <r>
    <x v="8"/>
    <n v="0.66666666666666663"/>
    <x v="2"/>
  </r>
  <r>
    <x v="44"/>
    <n v="0.5"/>
    <x v="2"/>
  </r>
  <r>
    <x v="9"/>
    <n v="0.66666666666666663"/>
    <x v="2"/>
  </r>
  <r>
    <x v="45"/>
    <n v="0.5"/>
    <x v="2"/>
  </r>
  <r>
    <x v="10"/>
    <n v="0.66666666666666663"/>
    <x v="2"/>
  </r>
  <r>
    <x v="46"/>
    <n v="0.5"/>
    <x v="2"/>
  </r>
  <r>
    <x v="11"/>
    <n v="0.5"/>
    <x v="2"/>
  </r>
  <r>
    <x v="47"/>
    <n v="0.5"/>
    <x v="2"/>
  </r>
  <r>
    <x v="48"/>
    <n v="0.5"/>
    <x v="2"/>
  </r>
  <r>
    <x v="12"/>
    <n v="0.66666666666666663"/>
    <x v="2"/>
  </r>
  <r>
    <x v="49"/>
    <n v="0.5"/>
    <x v="2"/>
  </r>
  <r>
    <x v="13"/>
    <n v="0.66666666666666663"/>
    <x v="2"/>
  </r>
  <r>
    <x v="14"/>
    <n v="0.66666666666666663"/>
    <x v="2"/>
  </r>
  <r>
    <x v="86"/>
    <n v="1"/>
    <x v="2"/>
  </r>
  <r>
    <x v="15"/>
    <n v="0.5"/>
    <x v="2"/>
  </r>
  <r>
    <x v="16"/>
    <n v="0.66666666666666663"/>
    <x v="2"/>
  </r>
  <r>
    <x v="50"/>
    <n v="0.5"/>
    <x v="2"/>
  </r>
  <r>
    <x v="17"/>
    <n v="0.66666666666666663"/>
    <x v="2"/>
  </r>
  <r>
    <x v="87"/>
    <n v="1"/>
    <x v="2"/>
  </r>
  <r>
    <x v="51"/>
    <n v="0.66666666666666663"/>
    <x v="2"/>
  </r>
  <r>
    <x v="18"/>
    <n v="0.66666666666666663"/>
    <x v="2"/>
  </r>
  <r>
    <x v="19"/>
    <n v="0.5"/>
    <x v="2"/>
  </r>
  <r>
    <x v="52"/>
    <n v="1.5"/>
    <x v="2"/>
  </r>
  <r>
    <x v="53"/>
    <n v="1.6666666666666665"/>
    <x v="2"/>
  </r>
  <r>
    <x v="20"/>
    <n v="0.5"/>
    <x v="2"/>
  </r>
  <r>
    <x v="54"/>
    <n v="0.5"/>
    <x v="2"/>
  </r>
  <r>
    <x v="21"/>
    <n v="0.66666666666666674"/>
    <x v="2"/>
  </r>
  <r>
    <x v="56"/>
    <n v="0.5"/>
    <x v="2"/>
  </r>
  <r>
    <x v="57"/>
    <n v="0.5"/>
    <x v="2"/>
  </r>
  <r>
    <x v="22"/>
    <n v="0.66666666666666663"/>
    <x v="2"/>
  </r>
  <r>
    <x v="23"/>
    <n v="0.66666666666666663"/>
    <x v="2"/>
  </r>
  <r>
    <x v="58"/>
    <n v="0.5"/>
    <x v="2"/>
  </r>
  <r>
    <x v="24"/>
    <n v="1"/>
    <x v="2"/>
  </r>
  <r>
    <x v="25"/>
    <n v="0.66666666666666663"/>
    <x v="2"/>
  </r>
  <r>
    <x v="59"/>
    <n v="1"/>
    <x v="2"/>
  </r>
  <r>
    <x v="60"/>
    <n v="0.5"/>
    <x v="2"/>
  </r>
  <r>
    <x v="61"/>
    <n v="0.5"/>
    <x v="2"/>
  </r>
  <r>
    <x v="62"/>
    <n v="1.1666666666666665"/>
    <x v="2"/>
  </r>
  <r>
    <x v="26"/>
    <n v="0.66666666666666674"/>
    <x v="2"/>
  </r>
  <r>
    <x v="63"/>
    <n v="1.6666666666666665"/>
    <x v="2"/>
  </r>
  <r>
    <x v="64"/>
    <n v="1.6666666666666665"/>
    <x v="2"/>
  </r>
  <r>
    <x v="88"/>
    <n v="1"/>
    <x v="2"/>
  </r>
  <r>
    <x v="89"/>
    <n v="1"/>
    <x v="2"/>
  </r>
  <r>
    <x v="90"/>
    <n v="1"/>
    <x v="2"/>
  </r>
  <r>
    <x v="65"/>
    <n v="0.5"/>
    <x v="2"/>
  </r>
  <r>
    <x v="66"/>
    <n v="0.5"/>
    <x v="2"/>
  </r>
  <r>
    <x v="67"/>
    <n v="0.5"/>
    <x v="2"/>
  </r>
  <r>
    <x v="68"/>
    <n v="0.5"/>
    <x v="2"/>
  </r>
  <r>
    <x v="27"/>
    <n v="0.66666666666666674"/>
    <x v="2"/>
  </r>
  <r>
    <x v="28"/>
    <n v="0.66666666666666674"/>
    <x v="2"/>
  </r>
  <r>
    <x v="70"/>
    <n v="1.6666666666666665"/>
    <x v="2"/>
  </r>
  <r>
    <x v="71"/>
    <n v="1.6666666666666665"/>
    <x v="2"/>
  </r>
  <r>
    <x v="72"/>
    <n v="0.5"/>
    <x v="2"/>
  </r>
  <r>
    <x v="91"/>
    <n v="2"/>
    <x v="2"/>
  </r>
  <r>
    <x v="92"/>
    <n v="2"/>
    <x v="2"/>
  </r>
  <r>
    <x v="93"/>
    <n v="2"/>
    <x v="2"/>
  </r>
  <r>
    <x v="94"/>
    <n v="1.6666666666666665"/>
    <x v="2"/>
  </r>
  <r>
    <x v="29"/>
    <n v="0.5"/>
    <x v="2"/>
  </r>
  <r>
    <x v="30"/>
    <n v="0.5"/>
    <x v="2"/>
  </r>
  <r>
    <x v="31"/>
    <n v="0.5"/>
    <x v="2"/>
  </r>
  <r>
    <x v="32"/>
    <n v="0.5"/>
    <x v="2"/>
  </r>
  <r>
    <x v="73"/>
    <n v="0.5"/>
    <x v="2"/>
  </r>
  <r>
    <x v="33"/>
    <n v="0.5"/>
    <x v="2"/>
  </r>
  <r>
    <x v="34"/>
    <n v="0.5"/>
    <x v="2"/>
  </r>
  <r>
    <x v="35"/>
    <n v="0.5"/>
    <x v="2"/>
  </r>
  <r>
    <x v="36"/>
    <n v="0.5"/>
    <x v="2"/>
  </r>
  <r>
    <x v="37"/>
    <n v="0.5"/>
    <x v="2"/>
  </r>
  <r>
    <x v="38"/>
    <n v="0.5"/>
    <x v="2"/>
  </r>
  <r>
    <x v="39"/>
    <n v="0.5"/>
    <x v="2"/>
  </r>
  <r>
    <x v="40"/>
    <n v="0.5"/>
    <x v="2"/>
  </r>
  <r>
    <x v="41"/>
    <n v="0.66666666666666663"/>
    <x v="2"/>
  </r>
  <r>
    <x v="74"/>
    <n v="0.5"/>
    <x v="2"/>
  </r>
  <r>
    <x v="75"/>
    <n v="0.5"/>
    <x v="2"/>
  </r>
  <r>
    <x v="76"/>
    <n v="1.5"/>
    <x v="2"/>
  </r>
  <r>
    <x v="77"/>
    <n v="1.5"/>
    <x v="2"/>
  </r>
  <r>
    <x v="78"/>
    <n v="1.5"/>
    <x v="2"/>
  </r>
  <r>
    <x v="79"/>
    <n v="1.5"/>
    <x v="2"/>
  </r>
  <r>
    <x v="80"/>
    <n v="0.5"/>
    <x v="2"/>
  </r>
  <r>
    <x v="81"/>
    <n v="0.5"/>
    <x v="2"/>
  </r>
  <r>
    <x v="82"/>
    <n v="0.5"/>
    <x v="2"/>
  </r>
  <r>
    <x v="83"/>
    <n v="0.5"/>
    <x v="2"/>
  </r>
  <r>
    <x v="42"/>
    <n v="1.6666666666666665"/>
    <x v="2"/>
  </r>
  <r>
    <x v="84"/>
    <n v="1.6666666666666665"/>
    <x v="2"/>
  </r>
  <r>
    <x v="43"/>
    <n v="1.6666666666666665"/>
    <x v="2"/>
  </r>
  <r>
    <x v="0"/>
    <n v="0.47619047619047611"/>
    <x v="3"/>
  </r>
  <r>
    <x v="1"/>
    <n v="0.25"/>
    <x v="3"/>
  </r>
  <r>
    <x v="2"/>
    <n v="0.38596491228070173"/>
    <x v="3"/>
  </r>
  <r>
    <x v="3"/>
    <n v="0.33333333333333331"/>
    <x v="3"/>
  </r>
  <r>
    <x v="4"/>
    <n v="0.39215686274509803"/>
    <x v="3"/>
  </r>
  <r>
    <x v="5"/>
    <n v="7.6923076923076927E-2"/>
    <x v="3"/>
  </r>
  <r>
    <x v="6"/>
    <n v="0.45098039215686264"/>
    <x v="3"/>
  </r>
  <r>
    <x v="7"/>
    <n v="0.33333333333333331"/>
    <x v="3"/>
  </r>
  <r>
    <x v="8"/>
    <n v="0.37878787878787878"/>
    <x v="3"/>
  </r>
  <r>
    <x v="44"/>
    <n v="0.5"/>
    <x v="3"/>
  </r>
  <r>
    <x v="9"/>
    <n v="0.37037037037037035"/>
    <x v="3"/>
  </r>
  <r>
    <x v="45"/>
    <n v="0.83333333333333326"/>
    <x v="3"/>
  </r>
  <r>
    <x v="10"/>
    <n v="0.45833333333333331"/>
    <x v="3"/>
  </r>
  <r>
    <x v="46"/>
    <n v="0.5"/>
    <x v="3"/>
  </r>
  <r>
    <x v="11"/>
    <n v="0.5"/>
    <x v="3"/>
  </r>
  <r>
    <x v="47"/>
    <n v="0.5"/>
    <x v="3"/>
  </r>
  <r>
    <x v="48"/>
    <n v="0.5"/>
    <x v="3"/>
  </r>
  <r>
    <x v="12"/>
    <n v="0.44871794871794868"/>
    <x v="3"/>
  </r>
  <r>
    <x v="49"/>
    <n v="0.5"/>
    <x v="3"/>
  </r>
  <r>
    <x v="13"/>
    <n v="0.33333333333333331"/>
    <x v="3"/>
  </r>
  <r>
    <x v="14"/>
    <n v="0.36666666666666664"/>
    <x v="3"/>
  </r>
  <r>
    <x v="86"/>
    <n v="1"/>
    <x v="3"/>
  </r>
  <r>
    <x v="15"/>
    <n v="0.5"/>
    <x v="3"/>
  </r>
  <r>
    <x v="16"/>
    <n v="0.33333333333333331"/>
    <x v="3"/>
  </r>
  <r>
    <x v="50"/>
    <n v="0.5"/>
    <x v="3"/>
  </r>
  <r>
    <x v="17"/>
    <n v="0.44761904761904764"/>
    <x v="3"/>
  </r>
  <r>
    <x v="87"/>
    <n v="0.75"/>
    <x v="3"/>
  </r>
  <r>
    <x v="51"/>
    <n v="0.41025641025641024"/>
    <x v="3"/>
  </r>
  <r>
    <x v="18"/>
    <n v="0.38888888888888884"/>
    <x v="3"/>
  </r>
  <r>
    <x v="19"/>
    <n v="0.5"/>
    <x v="3"/>
  </r>
  <r>
    <x v="52"/>
    <n v="0.5"/>
    <x v="3"/>
  </r>
  <r>
    <x v="53"/>
    <n v="0.33333333333333331"/>
    <x v="3"/>
  </r>
  <r>
    <x v="20"/>
    <n v="0.5714285714285714"/>
    <x v="3"/>
  </r>
  <r>
    <x v="54"/>
    <n v="0.5"/>
    <x v="3"/>
  </r>
  <r>
    <x v="55"/>
    <n v="0.125"/>
    <x v="3"/>
  </r>
  <r>
    <x v="21"/>
    <n v="0.46153846153846162"/>
    <x v="3"/>
  </r>
  <r>
    <x v="56"/>
    <n v="0.5"/>
    <x v="3"/>
  </r>
  <r>
    <x v="57"/>
    <n v="0.7"/>
    <x v="3"/>
  </r>
  <r>
    <x v="22"/>
    <n v="0.46376811594202888"/>
    <x v="3"/>
  </r>
  <r>
    <x v="23"/>
    <n v="0.45238095238095255"/>
    <x v="3"/>
  </r>
  <r>
    <x v="58"/>
    <n v="0.61111111111111116"/>
    <x v="3"/>
  </r>
  <r>
    <x v="24"/>
    <n v="0.81481481481481455"/>
    <x v="3"/>
  </r>
  <r>
    <x v="25"/>
    <n v="0.47619047619047628"/>
    <x v="3"/>
  </r>
  <r>
    <x v="59"/>
    <n v="1.0833333333333333"/>
    <x v="3"/>
  </r>
  <r>
    <x v="60"/>
    <n v="0.58333333333333337"/>
    <x v="3"/>
  </r>
  <r>
    <x v="61"/>
    <n v="0.6"/>
    <x v="3"/>
  </r>
  <r>
    <x v="62"/>
    <n v="1.0833333333333335"/>
    <x v="3"/>
  </r>
  <r>
    <x v="26"/>
    <n v="0.47286821705426346"/>
    <x v="3"/>
  </r>
  <r>
    <x v="63"/>
    <n v="0.33333333333333331"/>
    <x v="3"/>
  </r>
  <r>
    <x v="64"/>
    <n v="0.33333333333333331"/>
    <x v="3"/>
  </r>
  <r>
    <x v="88"/>
    <n v="1"/>
    <x v="3"/>
  </r>
  <r>
    <x v="90"/>
    <n v="1"/>
    <x v="3"/>
  </r>
  <r>
    <x v="65"/>
    <n v="0.5"/>
    <x v="3"/>
  </r>
  <r>
    <x v="66"/>
    <n v="0.5"/>
    <x v="3"/>
  </r>
  <r>
    <x v="67"/>
    <n v="0.5"/>
    <x v="3"/>
  </r>
  <r>
    <x v="68"/>
    <n v="0.5"/>
    <x v="3"/>
  </r>
  <r>
    <x v="27"/>
    <n v="0.44871794871794868"/>
    <x v="3"/>
  </r>
  <r>
    <x v="28"/>
    <n v="0.40476190476190477"/>
    <x v="3"/>
  </r>
  <r>
    <x v="70"/>
    <n v="0.33333333333333331"/>
    <x v="3"/>
  </r>
  <r>
    <x v="71"/>
    <n v="0.45098039215686275"/>
    <x v="3"/>
  </r>
  <r>
    <x v="72"/>
    <n v="0.5"/>
    <x v="3"/>
  </r>
  <r>
    <x v="91"/>
    <n v="0.56666666666666665"/>
    <x v="3"/>
  </r>
  <r>
    <x v="92"/>
    <n v="0.5"/>
    <x v="3"/>
  </r>
  <r>
    <x v="93"/>
    <n v="0.5"/>
    <x v="3"/>
  </r>
  <r>
    <x v="94"/>
    <n v="0.33333333333333331"/>
    <x v="3"/>
  </r>
  <r>
    <x v="29"/>
    <n v="0.5714285714285714"/>
    <x v="3"/>
  </r>
  <r>
    <x v="30"/>
    <n v="0.54"/>
    <x v="3"/>
  </r>
  <r>
    <x v="31"/>
    <n v="0.57692307692307687"/>
    <x v="3"/>
  </r>
  <r>
    <x v="32"/>
    <n v="0.5"/>
    <x v="3"/>
  </r>
  <r>
    <x v="73"/>
    <n v="0.54545454545454541"/>
    <x v="3"/>
  </r>
  <r>
    <x v="33"/>
    <n v="0.5"/>
    <x v="3"/>
  </r>
  <r>
    <x v="34"/>
    <n v="0.54347826086956519"/>
    <x v="3"/>
  </r>
  <r>
    <x v="35"/>
    <n v="0.6"/>
    <x v="3"/>
  </r>
  <r>
    <x v="36"/>
    <n v="0.5"/>
    <x v="3"/>
  </r>
  <r>
    <x v="37"/>
    <n v="0.5"/>
    <x v="3"/>
  </r>
  <r>
    <x v="38"/>
    <n v="0.5"/>
    <x v="3"/>
  </r>
  <r>
    <x v="39"/>
    <n v="0.5"/>
    <x v="3"/>
  </r>
  <r>
    <x v="40"/>
    <n v="0.5"/>
    <x v="3"/>
  </r>
  <r>
    <x v="41"/>
    <n v="0.33333333333333331"/>
    <x v="3"/>
  </r>
  <r>
    <x v="74"/>
    <n v="0.55000000000000004"/>
    <x v="3"/>
  </r>
  <r>
    <x v="75"/>
    <n v="0.6"/>
    <x v="3"/>
  </r>
  <r>
    <x v="76"/>
    <n v="0.54761904761904767"/>
    <x v="3"/>
  </r>
  <r>
    <x v="77"/>
    <n v="0.59090909090909094"/>
    <x v="3"/>
  </r>
  <r>
    <x v="78"/>
    <n v="0.58333333333333337"/>
    <x v="3"/>
  </r>
  <r>
    <x v="79"/>
    <n v="0.75"/>
    <x v="3"/>
  </r>
  <r>
    <x v="80"/>
    <n v="0.5"/>
    <x v="3"/>
  </r>
  <r>
    <x v="81"/>
    <n v="0.5"/>
    <x v="3"/>
  </r>
  <r>
    <x v="82"/>
    <n v="0.5"/>
    <x v="3"/>
  </r>
  <r>
    <x v="83"/>
    <n v="0.5"/>
    <x v="3"/>
  </r>
  <r>
    <x v="42"/>
    <n v="0.33333333333333331"/>
    <x v="3"/>
  </r>
  <r>
    <x v="84"/>
    <n v="0.33333333333333331"/>
    <x v="3"/>
  </r>
  <r>
    <x v="43"/>
    <n v="0.38888888888888884"/>
    <x v="3"/>
  </r>
  <r>
    <x v="0"/>
    <n v="0.33333333333333331"/>
    <x v="4"/>
  </r>
  <r>
    <x v="2"/>
    <n v="0.33333333333333331"/>
    <x v="4"/>
  </r>
  <r>
    <x v="3"/>
    <n v="0.33333333333333331"/>
    <x v="4"/>
  </r>
  <r>
    <x v="4"/>
    <n v="0.33333333333333331"/>
    <x v="4"/>
  </r>
  <r>
    <x v="6"/>
    <n v="0.33333333333333331"/>
    <x v="4"/>
  </r>
  <r>
    <x v="7"/>
    <n v="0.33333333333333331"/>
    <x v="4"/>
  </r>
  <r>
    <x v="8"/>
    <n v="0.33333333333333331"/>
    <x v="4"/>
  </r>
  <r>
    <x v="44"/>
    <n v="0.5"/>
    <x v="4"/>
  </r>
  <r>
    <x v="9"/>
    <n v="0.33333333333333331"/>
    <x v="4"/>
  </r>
  <r>
    <x v="45"/>
    <n v="0.5"/>
    <x v="4"/>
  </r>
  <r>
    <x v="10"/>
    <n v="0.33333333333333331"/>
    <x v="4"/>
  </r>
  <r>
    <x v="46"/>
    <n v="0.5"/>
    <x v="4"/>
  </r>
  <r>
    <x v="11"/>
    <n v="0.5"/>
    <x v="4"/>
  </r>
  <r>
    <x v="47"/>
    <n v="0.5"/>
    <x v="4"/>
  </r>
  <r>
    <x v="48"/>
    <n v="0.5"/>
    <x v="4"/>
  </r>
  <r>
    <x v="12"/>
    <n v="0.33333333333333331"/>
    <x v="4"/>
  </r>
  <r>
    <x v="49"/>
    <n v="0.5"/>
    <x v="4"/>
  </r>
  <r>
    <x v="13"/>
    <n v="0.33333333333333331"/>
    <x v="4"/>
  </r>
  <r>
    <x v="14"/>
    <n v="0.33333333333333331"/>
    <x v="4"/>
  </r>
  <r>
    <x v="15"/>
    <n v="0.5"/>
    <x v="4"/>
  </r>
  <r>
    <x v="16"/>
    <n v="0.33333333333333331"/>
    <x v="4"/>
  </r>
  <r>
    <x v="50"/>
    <n v="0.5"/>
    <x v="4"/>
  </r>
  <r>
    <x v="17"/>
    <n v="0.33333333333333331"/>
    <x v="4"/>
  </r>
  <r>
    <x v="51"/>
    <n v="0.33333333333333331"/>
    <x v="4"/>
  </r>
  <r>
    <x v="18"/>
    <n v="0.33333333333333331"/>
    <x v="4"/>
  </r>
  <r>
    <x v="19"/>
    <n v="0.5"/>
    <x v="4"/>
  </r>
  <r>
    <x v="52"/>
    <n v="0.5"/>
    <x v="4"/>
  </r>
  <r>
    <x v="53"/>
    <n v="0.33333333333333331"/>
    <x v="4"/>
  </r>
  <r>
    <x v="20"/>
    <n v="0.5"/>
    <x v="4"/>
  </r>
  <r>
    <x v="54"/>
    <n v="0.5"/>
    <x v="4"/>
  </r>
  <r>
    <x v="55"/>
    <n v="1"/>
    <x v="4"/>
  </r>
  <r>
    <x v="21"/>
    <n v="0.33333333333333331"/>
    <x v="4"/>
  </r>
  <r>
    <x v="56"/>
    <n v="1.5"/>
    <x v="4"/>
  </r>
  <r>
    <x v="57"/>
    <n v="0.5"/>
    <x v="4"/>
  </r>
  <r>
    <x v="22"/>
    <n v="0.33333333333333331"/>
    <x v="4"/>
  </r>
  <r>
    <x v="23"/>
    <n v="0.33333333333333337"/>
    <x v="4"/>
  </r>
  <r>
    <x v="58"/>
    <n v="1.5"/>
    <x v="4"/>
  </r>
  <r>
    <x v="24"/>
    <n v="0.66666666666666663"/>
    <x v="4"/>
  </r>
  <r>
    <x v="25"/>
    <n v="0.33333333333333331"/>
    <x v="4"/>
  </r>
  <r>
    <x v="59"/>
    <n v="1"/>
    <x v="4"/>
  </r>
  <r>
    <x v="60"/>
    <n v="0.5"/>
    <x v="4"/>
  </r>
  <r>
    <x v="61"/>
    <n v="0.5"/>
    <x v="4"/>
  </r>
  <r>
    <x v="62"/>
    <n v="0.83333333333333326"/>
    <x v="4"/>
  </r>
  <r>
    <x v="26"/>
    <n v="0.33333333333333331"/>
    <x v="4"/>
  </r>
  <r>
    <x v="63"/>
    <n v="0.33333333333333331"/>
    <x v="4"/>
  </r>
  <r>
    <x v="64"/>
    <n v="0.33333333333333331"/>
    <x v="4"/>
  </r>
  <r>
    <x v="65"/>
    <n v="0.5"/>
    <x v="4"/>
  </r>
  <r>
    <x v="66"/>
    <n v="0.5"/>
    <x v="4"/>
  </r>
  <r>
    <x v="67"/>
    <n v="0.5"/>
    <x v="4"/>
  </r>
  <r>
    <x v="68"/>
    <n v="0.5"/>
    <x v="4"/>
  </r>
  <r>
    <x v="69"/>
    <n v="1"/>
    <x v="4"/>
  </r>
  <r>
    <x v="27"/>
    <n v="0.33333333333333331"/>
    <x v="4"/>
  </r>
  <r>
    <x v="28"/>
    <n v="0.33333333333333331"/>
    <x v="4"/>
  </r>
  <r>
    <x v="70"/>
    <n v="0.33333333333333331"/>
    <x v="4"/>
  </r>
  <r>
    <x v="71"/>
    <n v="0.33333333333333331"/>
    <x v="4"/>
  </r>
  <r>
    <x v="72"/>
    <n v="0.5"/>
    <x v="4"/>
  </r>
  <r>
    <x v="94"/>
    <n v="0.33333333333333331"/>
    <x v="4"/>
  </r>
  <r>
    <x v="29"/>
    <n v="0.5"/>
    <x v="4"/>
  </r>
  <r>
    <x v="30"/>
    <n v="0.5"/>
    <x v="4"/>
  </r>
  <r>
    <x v="31"/>
    <n v="0.5"/>
    <x v="4"/>
  </r>
  <r>
    <x v="32"/>
    <n v="0.5"/>
    <x v="4"/>
  </r>
  <r>
    <x v="73"/>
    <n v="0.5"/>
    <x v="4"/>
  </r>
  <r>
    <x v="33"/>
    <n v="0.5"/>
    <x v="4"/>
  </r>
  <r>
    <x v="34"/>
    <n v="0.5"/>
    <x v="4"/>
  </r>
  <r>
    <x v="35"/>
    <n v="0.5"/>
    <x v="4"/>
  </r>
  <r>
    <x v="36"/>
    <n v="0.5"/>
    <x v="4"/>
  </r>
  <r>
    <x v="37"/>
    <n v="0.5"/>
    <x v="4"/>
  </r>
  <r>
    <x v="38"/>
    <n v="0.5"/>
    <x v="4"/>
  </r>
  <r>
    <x v="39"/>
    <n v="0.5"/>
    <x v="4"/>
  </r>
  <r>
    <x v="40"/>
    <n v="0.5"/>
    <x v="4"/>
  </r>
  <r>
    <x v="41"/>
    <n v="0.33333333333333331"/>
    <x v="4"/>
  </r>
  <r>
    <x v="74"/>
    <n v="0.5"/>
    <x v="4"/>
  </r>
  <r>
    <x v="75"/>
    <n v="0.5"/>
    <x v="4"/>
  </r>
  <r>
    <x v="76"/>
    <n v="0.5"/>
    <x v="4"/>
  </r>
  <r>
    <x v="77"/>
    <n v="0.5"/>
    <x v="4"/>
  </r>
  <r>
    <x v="78"/>
    <n v="0.5"/>
    <x v="4"/>
  </r>
  <r>
    <x v="79"/>
    <n v="0.5"/>
    <x v="4"/>
  </r>
  <r>
    <x v="80"/>
    <n v="0.5"/>
    <x v="4"/>
  </r>
  <r>
    <x v="81"/>
    <n v="0.5"/>
    <x v="4"/>
  </r>
  <r>
    <x v="82"/>
    <n v="0.5"/>
    <x v="4"/>
  </r>
  <r>
    <x v="83"/>
    <n v="0.5"/>
    <x v="4"/>
  </r>
  <r>
    <x v="42"/>
    <n v="0.33333333333333331"/>
    <x v="4"/>
  </r>
  <r>
    <x v="84"/>
    <n v="0.33333333333333331"/>
    <x v="4"/>
  </r>
  <r>
    <x v="43"/>
    <n v="0.33333333333333331"/>
    <x v="4"/>
  </r>
  <r>
    <x v="0"/>
    <n v="0.46428571428571419"/>
    <x v="5"/>
  </r>
  <r>
    <x v="1"/>
    <n v="0.33333333333333331"/>
    <x v="5"/>
  </r>
  <r>
    <x v="2"/>
    <n v="0.49122807017543857"/>
    <x v="5"/>
  </r>
  <r>
    <x v="3"/>
    <n v="0.60526315789473673"/>
    <x v="5"/>
  </r>
  <r>
    <x v="4"/>
    <n v="0.73529411764705888"/>
    <x v="5"/>
  </r>
  <r>
    <x v="5"/>
    <n v="0.5"/>
    <x v="5"/>
  </r>
  <r>
    <x v="6"/>
    <n v="0.46568627450980377"/>
    <x v="5"/>
  </r>
  <r>
    <x v="7"/>
    <n v="0.76315789473684181"/>
    <x v="5"/>
  </r>
  <r>
    <x v="8"/>
    <n v="0.68181818181818166"/>
    <x v="5"/>
  </r>
  <r>
    <x v="44"/>
    <n v="1"/>
    <x v="5"/>
  </r>
  <r>
    <x v="9"/>
    <n v="0.72222222222222188"/>
    <x v="5"/>
  </r>
  <r>
    <x v="45"/>
    <n v="0.66666666666666663"/>
    <x v="5"/>
  </r>
  <r>
    <x v="10"/>
    <n v="0.25"/>
    <x v="5"/>
  </r>
  <r>
    <x v="46"/>
    <n v="0.5"/>
    <x v="5"/>
  </r>
  <r>
    <x v="11"/>
    <n v="0.86363636363636376"/>
    <x v="5"/>
  </r>
  <r>
    <x v="47"/>
    <n v="0.96666666666666656"/>
    <x v="5"/>
  </r>
  <r>
    <x v="48"/>
    <n v="1"/>
    <x v="5"/>
  </r>
  <r>
    <x v="12"/>
    <n v="0.26923076923076927"/>
    <x v="5"/>
  </r>
  <r>
    <x v="49"/>
    <n v="0.92857142857142838"/>
    <x v="5"/>
  </r>
  <r>
    <x v="13"/>
    <n v="0.72222222222222232"/>
    <x v="5"/>
  </r>
  <r>
    <x v="14"/>
    <n v="0.73333333333333328"/>
    <x v="5"/>
  </r>
  <r>
    <x v="86"/>
    <n v="0.5"/>
    <x v="5"/>
  </r>
  <r>
    <x v="15"/>
    <n v="1"/>
    <x v="5"/>
  </r>
  <r>
    <x v="16"/>
    <n v="0.7777777777777779"/>
    <x v="5"/>
  </r>
  <r>
    <x v="50"/>
    <n v="0.6785714285714286"/>
    <x v="5"/>
  </r>
  <r>
    <x v="17"/>
    <n v="0.2"/>
    <x v="5"/>
  </r>
  <r>
    <x v="87"/>
    <n v="0.5"/>
    <x v="5"/>
  </r>
  <r>
    <x v="51"/>
    <n v="0.80769230769230749"/>
    <x v="5"/>
  </r>
  <r>
    <x v="18"/>
    <n v="0.66666666666666674"/>
    <x v="5"/>
  </r>
  <r>
    <x v="19"/>
    <n v="0.78571428571428559"/>
    <x v="5"/>
  </r>
  <r>
    <x v="52"/>
    <n v="0.55555555555555558"/>
    <x v="5"/>
  </r>
  <r>
    <x v="53"/>
    <n v="0.33333333333333331"/>
    <x v="5"/>
  </r>
  <r>
    <x v="20"/>
    <n v="0.5"/>
    <x v="5"/>
  </r>
  <r>
    <x v="54"/>
    <n v="0.5"/>
    <x v="5"/>
  </r>
  <r>
    <x v="55"/>
    <n v="2"/>
    <x v="5"/>
  </r>
  <r>
    <x v="21"/>
    <n v="0.28205128205128205"/>
    <x v="5"/>
  </r>
  <r>
    <x v="56"/>
    <n v="1.4615384615384612"/>
    <x v="5"/>
  </r>
  <r>
    <x v="57"/>
    <n v="0.53333333333333333"/>
    <x v="5"/>
  </r>
  <r>
    <x v="22"/>
    <n v="0.26086956521739124"/>
    <x v="5"/>
  </r>
  <r>
    <x v="23"/>
    <n v="0.2857142857142857"/>
    <x v="5"/>
  </r>
  <r>
    <x v="58"/>
    <n v="1.5555555555555558"/>
    <x v="5"/>
  </r>
  <r>
    <x v="24"/>
    <n v="0.59259259259259223"/>
    <x v="5"/>
  </r>
  <r>
    <x v="25"/>
    <n v="0.26190476190476186"/>
    <x v="5"/>
  </r>
  <r>
    <x v="59"/>
    <n v="1.0833333333333335"/>
    <x v="5"/>
  </r>
  <r>
    <x v="60"/>
    <n v="0.5"/>
    <x v="5"/>
  </r>
  <r>
    <x v="61"/>
    <n v="0.6"/>
    <x v="5"/>
  </r>
  <r>
    <x v="62"/>
    <n v="0.8"/>
    <x v="5"/>
  </r>
  <r>
    <x v="26"/>
    <n v="0.25581395348837205"/>
    <x v="5"/>
  </r>
  <r>
    <x v="63"/>
    <n v="0.4"/>
    <x v="5"/>
  </r>
  <r>
    <x v="64"/>
    <n v="0.5"/>
    <x v="5"/>
  </r>
  <r>
    <x v="65"/>
    <n v="0.5"/>
    <x v="5"/>
  </r>
  <r>
    <x v="66"/>
    <n v="1"/>
    <x v="5"/>
  </r>
  <r>
    <x v="67"/>
    <n v="1"/>
    <x v="5"/>
  </r>
  <r>
    <x v="68"/>
    <n v="1"/>
    <x v="5"/>
  </r>
  <r>
    <x v="69"/>
    <n v="2"/>
    <x v="5"/>
  </r>
  <r>
    <x v="27"/>
    <n v="0.51923076923076905"/>
    <x v="5"/>
  </r>
  <r>
    <x v="28"/>
    <n v="0.26190476190476186"/>
    <x v="5"/>
  </r>
  <r>
    <x v="70"/>
    <n v="0.33333333333333331"/>
    <x v="5"/>
  </r>
  <r>
    <x v="71"/>
    <n v="0.35294117647058826"/>
    <x v="5"/>
  </r>
  <r>
    <x v="72"/>
    <n v="0.5"/>
    <x v="5"/>
  </r>
  <r>
    <x v="29"/>
    <n v="1.0714285714285712"/>
    <x v="5"/>
  </r>
  <r>
    <x v="30"/>
    <n v="1.02"/>
    <x v="5"/>
  </r>
  <r>
    <x v="31"/>
    <n v="0.96153846153846123"/>
    <x v="5"/>
  </r>
  <r>
    <x v="32"/>
    <n v="0.94444444444444464"/>
    <x v="5"/>
  </r>
  <r>
    <x v="73"/>
    <n v="1.045454545454545"/>
    <x v="5"/>
  </r>
  <r>
    <x v="33"/>
    <n v="0.53333333333333333"/>
    <x v="5"/>
  </r>
  <r>
    <x v="34"/>
    <n v="0.47826086956521729"/>
    <x v="5"/>
  </r>
  <r>
    <x v="35"/>
    <n v="0.5"/>
    <x v="5"/>
  </r>
  <r>
    <x v="36"/>
    <n v="0.42857142857142855"/>
    <x v="5"/>
  </r>
  <r>
    <x v="37"/>
    <n v="0.5"/>
    <x v="5"/>
  </r>
  <r>
    <x v="38"/>
    <n v="0.9210526315789469"/>
    <x v="5"/>
  </r>
  <r>
    <x v="39"/>
    <n v="0.5"/>
    <x v="5"/>
  </r>
  <r>
    <x v="40"/>
    <n v="0.375"/>
    <x v="5"/>
  </r>
  <r>
    <x v="41"/>
    <n v="0.79166666666666641"/>
    <x v="5"/>
  </r>
  <r>
    <x v="74"/>
    <n v="1"/>
    <x v="5"/>
  </r>
  <r>
    <x v="75"/>
    <n v="0.5"/>
    <x v="5"/>
  </r>
  <r>
    <x v="76"/>
    <n v="0.5714285714285714"/>
    <x v="5"/>
  </r>
  <r>
    <x v="77"/>
    <n v="0.54545454545454553"/>
    <x v="5"/>
  </r>
  <r>
    <x v="78"/>
    <n v="0.58333333333333326"/>
    <x v="5"/>
  </r>
  <r>
    <x v="79"/>
    <n v="0.5"/>
    <x v="5"/>
  </r>
  <r>
    <x v="80"/>
    <n v="2"/>
    <x v="5"/>
  </r>
  <r>
    <x v="81"/>
    <n v="1"/>
    <x v="5"/>
  </r>
  <r>
    <x v="82"/>
    <n v="1"/>
    <x v="5"/>
  </r>
  <r>
    <x v="83"/>
    <n v="0.46153846153846156"/>
    <x v="5"/>
  </r>
  <r>
    <x v="42"/>
    <n v="0.27272727272727276"/>
    <x v="5"/>
  </r>
  <r>
    <x v="84"/>
    <n v="0.30769230769230771"/>
    <x v="5"/>
  </r>
  <r>
    <x v="43"/>
    <n v="0.27777777777777779"/>
    <x v="5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  <r>
    <x v="95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8" cacheId="4386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O1:BP48" firstHeaderRow="2" firstDataRow="2" firstDataCol="1"/>
  <pivotFields count="2">
    <pivotField axis="axisRow" compact="0" outline="0" subtotalTop="0" showAll="0" includeNewItemsInFilter="1">
      <items count="46">
        <item x="33"/>
        <item x="42"/>
        <item x="38"/>
        <item x="39"/>
        <item x="18"/>
        <item x="40"/>
        <item x="19"/>
        <item x="34"/>
        <item x="37"/>
        <item x="20"/>
        <item x="43"/>
        <item x="21"/>
        <item x="31"/>
        <item x="22"/>
        <item x="32"/>
        <item x="35"/>
        <item x="36"/>
        <item x="23"/>
        <item x="41"/>
        <item x="24"/>
        <item x="25"/>
        <item x="0"/>
        <item x="26"/>
        <item x="1"/>
        <item x="2"/>
        <item x="27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8"/>
        <item x="29"/>
        <item x="30"/>
        <item x="44"/>
        <item t="default"/>
      </items>
    </pivotField>
    <pivotField dataField="1" compact="0" outline="0" subtotalTop="0" showAll="0" includeNewItemsInFilter="1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4387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CT1:CU89" firstHeaderRow="2" firstDataRow="2" firstDataCol="1"/>
  <pivotFields count="2">
    <pivotField axis="axisRow" compact="0" outline="0" subtotalTop="0" showAll="0" includeNewItemsInFilter="1">
      <items count="87">
        <item x="57"/>
        <item x="76"/>
        <item x="69"/>
        <item x="70"/>
        <item x="2"/>
        <item x="71"/>
        <item x="3"/>
        <item x="61"/>
        <item x="68"/>
        <item x="77"/>
        <item x="4"/>
        <item x="75"/>
        <item x="78"/>
        <item x="5"/>
        <item x="6"/>
        <item x="45"/>
        <item x="7"/>
        <item x="46"/>
        <item x="62"/>
        <item x="8"/>
        <item x="47"/>
        <item x="63"/>
        <item x="64"/>
        <item x="72"/>
        <item x="9"/>
        <item x="10"/>
        <item x="73"/>
        <item x="11"/>
        <item x="12"/>
        <item x="48"/>
        <item x="13"/>
        <item x="49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58"/>
        <item x="84"/>
        <item x="79"/>
        <item x="80"/>
        <item x="28"/>
        <item x="29"/>
        <item x="81"/>
        <item x="30"/>
        <item x="31"/>
        <item x="82"/>
        <item x="32"/>
        <item x="0"/>
        <item x="50"/>
        <item x="51"/>
        <item x="52"/>
        <item x="53"/>
        <item x="33"/>
        <item x="34"/>
        <item x="59"/>
        <item x="54"/>
        <item x="55"/>
        <item x="74"/>
        <item x="35"/>
        <item x="83"/>
        <item x="65"/>
        <item x="36"/>
        <item x="56"/>
        <item x="37"/>
        <item x="38"/>
        <item x="39"/>
        <item x="40"/>
        <item x="41"/>
        <item x="60"/>
        <item x="42"/>
        <item x="66"/>
        <item x="1"/>
        <item x="43"/>
        <item x="67"/>
        <item x="44"/>
        <item x="85"/>
        <item t="default"/>
      </items>
    </pivotField>
    <pivotField dataField="1" compact="0" outline="0" subtotalTop="0" showAll="0" includeNewItemsInFilter="1"/>
  </pivotFields>
  <rowFields count="1">
    <field x="0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0" cacheId="4384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O1:AP97" firstHeaderRow="2" firstDataRow="2" firstDataCol="1"/>
  <pivotFields count="2">
    <pivotField axis="axisRow" compact="0" outline="0" subtotalTop="0" showAll="0" includeNewItemsInFilter="1">
      <items count="95">
        <item x="0"/>
        <item x="89"/>
        <item x="1"/>
        <item x="2"/>
        <item x="3"/>
        <item x="90"/>
        <item x="4"/>
        <item x="91"/>
        <item x="5"/>
        <item x="6"/>
        <item x="65"/>
        <item x="7"/>
        <item x="6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7"/>
        <item x="68"/>
        <item x="69"/>
        <item x="29"/>
        <item x="30"/>
        <item x="31"/>
        <item x="70"/>
        <item x="71"/>
        <item x="32"/>
        <item x="72"/>
        <item x="73"/>
        <item x="74"/>
        <item x="75"/>
        <item x="33"/>
        <item x="76"/>
        <item x="34"/>
        <item x="77"/>
        <item x="92"/>
        <item x="78"/>
        <item x="79"/>
        <item x="80"/>
        <item x="35"/>
        <item x="36"/>
        <item x="37"/>
        <item x="38"/>
        <item x="81"/>
        <item x="39"/>
        <item x="40"/>
        <item x="82"/>
        <item x="41"/>
        <item x="42"/>
        <item x="8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84"/>
        <item x="85"/>
        <item x="58"/>
        <item x="59"/>
        <item x="60"/>
        <item x="86"/>
        <item x="87"/>
        <item x="88"/>
        <item x="61"/>
        <item x="62"/>
        <item x="63"/>
        <item x="64"/>
        <item x="93"/>
        <item t="default"/>
      </items>
    </pivotField>
    <pivotField dataField="1" compact="0" outline="0" subtotalTop="0" showAll="0" includeNewItemsInFilter="1"/>
  </pivotFields>
  <rowFields count="1">
    <field x="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1" cacheId="4388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X1:AY96" firstHeaderRow="2" firstDataRow="2" firstDataCol="1"/>
  <pivotFields count="2">
    <pivotField axis="axisRow" compact="0" outline="0" subtotalTop="0" showAll="0" includeNewItemsInFilter="1">
      <items count="94">
        <item x="0"/>
        <item x="90"/>
        <item x="1"/>
        <item x="2"/>
        <item x="3"/>
        <item x="91"/>
        <item x="4"/>
        <item x="5"/>
        <item x="6"/>
        <item x="65"/>
        <item x="7"/>
        <item x="6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7"/>
        <item x="89"/>
        <item x="68"/>
        <item x="69"/>
        <item x="29"/>
        <item x="30"/>
        <item x="31"/>
        <item x="70"/>
        <item x="71"/>
        <item x="32"/>
        <item x="72"/>
        <item x="73"/>
        <item x="74"/>
        <item x="75"/>
        <item x="33"/>
        <item x="76"/>
        <item x="34"/>
        <item x="77"/>
        <item x="78"/>
        <item x="79"/>
        <item x="80"/>
        <item x="35"/>
        <item x="36"/>
        <item x="37"/>
        <item x="38"/>
        <item x="81"/>
        <item x="39"/>
        <item x="40"/>
        <item x="82"/>
        <item x="41"/>
        <item x="42"/>
        <item x="8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84"/>
        <item x="85"/>
        <item x="58"/>
        <item x="59"/>
        <item x="60"/>
        <item x="86"/>
        <item x="87"/>
        <item x="88"/>
        <item x="61"/>
        <item x="62"/>
        <item x="63"/>
        <item x="64"/>
        <item x="92"/>
        <item t="default"/>
      </items>
    </pivotField>
    <pivotField dataField="1" compact="0" outline="0" subtotalTop="0" showAll="0" includeNewItemsInFilter="1"/>
  </pivotFields>
  <rowFields count="1">
    <field x="0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2" cacheId="4385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W1:X88" firstHeaderRow="2" firstDataRow="2" firstDataCol="1"/>
  <pivotFields count="2">
    <pivotField axis="axisRow" compact="0" outline="0" subtotalTop="0" showAll="0" includeNewItemsInFilter="1">
      <items count="86">
        <item x="0"/>
        <item x="1"/>
        <item x="2"/>
        <item x="3"/>
        <item x="4"/>
        <item x="5"/>
        <item x="6"/>
        <item x="61"/>
        <item x="7"/>
        <item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63"/>
        <item x="64"/>
        <item x="65"/>
        <item x="66"/>
        <item x="27"/>
        <item x="28"/>
        <item x="29"/>
        <item x="67"/>
        <item x="68"/>
        <item x="30"/>
        <item x="69"/>
        <item x="70"/>
        <item x="71"/>
        <item x="72"/>
        <item x="31"/>
        <item x="73"/>
        <item x="32"/>
        <item x="74"/>
        <item x="75"/>
        <item x="33"/>
        <item x="34"/>
        <item x="76"/>
        <item x="35"/>
        <item x="36"/>
        <item x="77"/>
        <item x="37"/>
        <item x="38"/>
        <item x="7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79"/>
        <item x="80"/>
        <item x="54"/>
        <item x="55"/>
        <item x="56"/>
        <item x="81"/>
        <item x="82"/>
        <item x="83"/>
        <item x="57"/>
        <item x="58"/>
        <item x="59"/>
        <item x="60"/>
        <item x="84"/>
        <item t="default"/>
      </items>
    </pivotField>
    <pivotField dataField="1" compact="0" outline="0" subtotalTop="0" showAll="0" includeNewItemsInFilter="1"/>
  </pivotFields>
  <rowFields count="1">
    <field x="0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3" cacheId="4389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Y1:BZ91" firstHeaderRow="2" firstDataRow="2" firstDataCol="1"/>
  <pivotFields count="2">
    <pivotField axis="axisRow" compact="0" outline="0" subtotalTop="0" showAll="0" includeNewItemsInFilter="1">
      <items count="89">
        <item x="6"/>
        <item x="7"/>
        <item x="8"/>
        <item x="9"/>
        <item x="10"/>
        <item x="11"/>
        <item x="12"/>
        <item x="13"/>
        <item x="14"/>
        <item x="15"/>
        <item x="16"/>
        <item x="80"/>
        <item x="81"/>
        <item x="47"/>
        <item x="17"/>
        <item x="18"/>
        <item x="19"/>
        <item x="70"/>
        <item x="20"/>
        <item x="21"/>
        <item x="22"/>
        <item x="23"/>
        <item x="24"/>
        <item x="25"/>
        <item x="26"/>
        <item x="48"/>
        <item x="27"/>
        <item x="28"/>
        <item x="29"/>
        <item x="30"/>
        <item x="49"/>
        <item x="71"/>
        <item x="50"/>
        <item x="72"/>
        <item x="5"/>
        <item x="51"/>
        <item x="3"/>
        <item x="52"/>
        <item x="53"/>
        <item x="54"/>
        <item x="4"/>
        <item x="0"/>
        <item x="55"/>
        <item x="1"/>
        <item x="56"/>
        <item x="57"/>
        <item x="2"/>
        <item x="58"/>
        <item x="75"/>
        <item x="86"/>
        <item x="82"/>
        <item x="31"/>
        <item x="32"/>
        <item x="33"/>
        <item x="34"/>
        <item x="35"/>
        <item x="59"/>
        <item x="83"/>
        <item x="60"/>
        <item x="84"/>
        <item x="36"/>
        <item x="37"/>
        <item x="38"/>
        <item x="39"/>
        <item x="40"/>
        <item x="61"/>
        <item x="76"/>
        <item x="73"/>
        <item x="74"/>
        <item x="79"/>
        <item x="41"/>
        <item x="85"/>
        <item x="77"/>
        <item x="42"/>
        <item x="43"/>
        <item x="62"/>
        <item x="63"/>
        <item x="64"/>
        <item x="65"/>
        <item x="66"/>
        <item x="44"/>
        <item x="45"/>
        <item x="46"/>
        <item x="67"/>
        <item x="68"/>
        <item x="78"/>
        <item x="69"/>
        <item x="87"/>
        <item t="default"/>
      </items>
    </pivotField>
    <pivotField dataField="1" compact="0" outline="0" subtotalTop="0" showAll="0" includeNewItemsInFilter="1"/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4" cacheId="4390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E1:M99" firstHeaderRow="1" firstDataRow="2" firstDataCol="1"/>
  <pivotFields count="3">
    <pivotField axis="axisRow" compact="0" outline="0" subtotalTop="0" showAll="0" includeNewItemsInFilter="1">
      <items count="97">
        <item x="0"/>
        <item x="1"/>
        <item x="2"/>
        <item x="3"/>
        <item x="4"/>
        <item x="5"/>
        <item x="6"/>
        <item x="85"/>
        <item x="7"/>
        <item x="8"/>
        <item x="44"/>
        <item x="9"/>
        <item x="45"/>
        <item x="10"/>
        <item x="46"/>
        <item x="11"/>
        <item x="47"/>
        <item x="48"/>
        <item x="12"/>
        <item x="49"/>
        <item x="13"/>
        <item x="14"/>
        <item x="86"/>
        <item x="15"/>
        <item x="16"/>
        <item x="50"/>
        <item x="17"/>
        <item x="87"/>
        <item x="51"/>
        <item x="18"/>
        <item x="19"/>
        <item x="52"/>
        <item x="53"/>
        <item x="20"/>
        <item x="54"/>
        <item x="55"/>
        <item x="21"/>
        <item x="56"/>
        <item x="57"/>
        <item x="22"/>
        <item x="23"/>
        <item x="58"/>
        <item x="24"/>
        <item x="25"/>
        <item x="59"/>
        <item x="60"/>
        <item x="61"/>
        <item x="62"/>
        <item x="26"/>
        <item x="63"/>
        <item x="64"/>
        <item x="88"/>
        <item x="89"/>
        <item x="90"/>
        <item x="65"/>
        <item x="66"/>
        <item x="67"/>
        <item x="68"/>
        <item x="69"/>
        <item x="27"/>
        <item x="28"/>
        <item x="70"/>
        <item x="71"/>
        <item x="72"/>
        <item x="91"/>
        <item x="92"/>
        <item x="93"/>
        <item x="94"/>
        <item x="29"/>
        <item x="30"/>
        <item x="31"/>
        <item x="32"/>
        <item x="73"/>
        <item x="33"/>
        <item x="34"/>
        <item x="35"/>
        <item x="36"/>
        <item x="37"/>
        <item x="38"/>
        <item x="39"/>
        <item x="40"/>
        <item x="41"/>
        <item x="74"/>
        <item x="75"/>
        <item x="76"/>
        <item x="77"/>
        <item x="78"/>
        <item x="79"/>
        <item x="80"/>
        <item x="81"/>
        <item x="82"/>
        <item x="83"/>
        <item x="42"/>
        <item x="84"/>
        <item x="43"/>
        <item x="95"/>
        <item t="default"/>
      </items>
    </pivotField>
    <pivotField dataField="1" compact="0" outline="0" subtotalTop="0" showAll="0" includeNewItemsInFilter="1"/>
    <pivotField axis="axisCol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core" fld="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7"/>
  <sheetViews>
    <sheetView topLeftCell="BF1" zoomScale="115" workbookViewId="0">
      <selection activeCell="BO5" sqref="BO3:BP46"/>
    </sheetView>
  </sheetViews>
  <sheetFormatPr defaultColWidth="8.85546875" defaultRowHeight="12.75"/>
  <cols>
    <col min="1" max="1" width="25.85546875" style="43" bestFit="1" customWidth="1"/>
    <col min="2" max="2" width="17.42578125" style="43" bestFit="1" customWidth="1"/>
    <col min="3" max="3" width="10.42578125" style="43" bestFit="1" customWidth="1"/>
    <col min="4" max="4" width="10.85546875" style="43" bestFit="1" customWidth="1"/>
    <col min="5" max="5" width="12" style="43" bestFit="1" customWidth="1"/>
    <col min="6" max="6" width="10.7109375" style="43" customWidth="1"/>
    <col min="7" max="7" width="12.42578125" style="43" bestFit="1" customWidth="1"/>
    <col min="8" max="8" width="12.42578125" style="43" customWidth="1"/>
    <col min="9" max="9" width="10.140625" style="43" bestFit="1" customWidth="1"/>
    <col min="10" max="10" width="12.42578125" style="43" bestFit="1" customWidth="1"/>
    <col min="11" max="11" width="12.42578125" style="43" customWidth="1"/>
    <col min="12" max="12" width="16.140625" style="43" bestFit="1" customWidth="1"/>
    <col min="13" max="13" width="12.42578125" style="43" bestFit="1" customWidth="1"/>
    <col min="14" max="14" width="12.42578125" style="43" customWidth="1"/>
    <col min="15" max="15" width="15.42578125" style="43" bestFit="1" customWidth="1"/>
    <col min="16" max="16" width="12.42578125" style="43" bestFit="1" customWidth="1"/>
    <col min="17" max="17" width="12.42578125" style="43" customWidth="1"/>
    <col min="18" max="18" width="21.7109375" style="43" bestFit="1" customWidth="1"/>
    <col min="19" max="19" width="12.42578125" style="43" bestFit="1" customWidth="1"/>
    <col min="20" max="20" width="12.42578125" style="43" customWidth="1"/>
    <col min="21" max="21" width="12.85546875" style="43" bestFit="1" customWidth="1"/>
    <col min="22" max="22" width="12.42578125" style="43" bestFit="1" customWidth="1"/>
    <col min="23" max="23" width="12.42578125" style="43" customWidth="1"/>
    <col min="24" max="24" width="13.140625" style="43" bestFit="1" customWidth="1"/>
    <col min="25" max="25" width="12.42578125" style="43" bestFit="1" customWidth="1"/>
    <col min="26" max="26" width="12.42578125" style="43" customWidth="1"/>
    <col min="27" max="27" width="11.42578125" style="43" bestFit="1" customWidth="1"/>
    <col min="28" max="28" width="12.42578125" style="43" bestFit="1" customWidth="1"/>
    <col min="29" max="29" width="12.42578125" style="43" customWidth="1"/>
    <col min="30" max="30" width="23.140625" style="43" bestFit="1" customWidth="1"/>
    <col min="31" max="31" width="12.42578125" style="43" bestFit="1" customWidth="1"/>
    <col min="32" max="32" width="12.42578125" style="43" customWidth="1"/>
    <col min="33" max="34" width="12.42578125" style="43" bestFit="1" customWidth="1"/>
    <col min="35" max="35" width="12.42578125" style="43" customWidth="1"/>
    <col min="36" max="36" width="13.140625" style="43" bestFit="1" customWidth="1"/>
    <col min="37" max="37" width="12.42578125" style="43" bestFit="1" customWidth="1"/>
    <col min="38" max="38" width="12.42578125" style="43" customWidth="1"/>
    <col min="39" max="39" width="11.42578125" style="43" bestFit="1" customWidth="1"/>
    <col min="40" max="40" width="12.42578125" style="43" bestFit="1" customWidth="1"/>
    <col min="41" max="41" width="12.42578125" style="43" customWidth="1"/>
    <col min="42" max="42" width="11.85546875" style="43" bestFit="1" customWidth="1"/>
    <col min="43" max="43" width="12.42578125" style="43" bestFit="1" customWidth="1"/>
    <col min="44" max="44" width="12.42578125" style="43" customWidth="1"/>
    <col min="45" max="45" width="10.140625" style="43" bestFit="1" customWidth="1"/>
    <col min="46" max="46" width="12.42578125" style="43" bestFit="1" customWidth="1"/>
    <col min="47" max="47" width="12.42578125" style="43" customWidth="1"/>
    <col min="48" max="48" width="14.140625" style="43" bestFit="1" customWidth="1"/>
    <col min="49" max="49" width="12.42578125" style="43" bestFit="1" customWidth="1"/>
    <col min="50" max="50" width="12.42578125" style="43" customWidth="1"/>
    <col min="51" max="51" width="10" style="43" bestFit="1" customWidth="1"/>
    <col min="52" max="52" width="12.42578125" style="43" bestFit="1" customWidth="1"/>
    <col min="53" max="53" width="12.42578125" style="43" customWidth="1"/>
    <col min="54" max="54" width="13.140625" style="43" bestFit="1" customWidth="1"/>
    <col min="55" max="55" width="12.42578125" style="43" bestFit="1" customWidth="1"/>
    <col min="56" max="56" width="12.42578125" style="43" customWidth="1"/>
    <col min="57" max="57" width="9.140625" style="43" bestFit="1" customWidth="1"/>
    <col min="58" max="58" width="12.42578125" style="43" bestFit="1" customWidth="1"/>
    <col min="59" max="59" width="12.42578125" style="43" customWidth="1"/>
    <col min="60" max="60" width="10.85546875" style="43" bestFit="1" customWidth="1"/>
    <col min="61" max="61" width="12.42578125" style="43" bestFit="1" customWidth="1"/>
    <col min="62" max="62" width="8.85546875" style="43"/>
    <col min="63" max="63" width="12.42578125" style="43" bestFit="1" customWidth="1"/>
    <col min="64" max="66" width="8.85546875" style="43"/>
    <col min="67" max="67" width="24.140625" style="43" bestFit="1" customWidth="1"/>
    <col min="68" max="68" width="12" style="43" bestFit="1" customWidth="1"/>
    <col min="69" max="16384" width="8.85546875" style="43"/>
  </cols>
  <sheetData>
    <row r="1" spans="1:68">
      <c r="F1" s="39" t="s">
        <v>0</v>
      </c>
      <c r="G1" s="39"/>
      <c r="H1" s="39"/>
      <c r="BL1" s="43" t="s">
        <v>1</v>
      </c>
      <c r="BM1" s="43" t="s">
        <v>2</v>
      </c>
      <c r="BO1" s="65" t="s">
        <v>3</v>
      </c>
      <c r="BP1" s="66"/>
    </row>
    <row r="2" spans="1:68">
      <c r="A2" s="39" t="s">
        <v>4</v>
      </c>
      <c r="B2" s="39" t="s">
        <v>5</v>
      </c>
      <c r="C2" s="39" t="s">
        <v>6</v>
      </c>
      <c r="D2" s="39" t="s">
        <v>7</v>
      </c>
      <c r="E2" s="39" t="s">
        <v>2</v>
      </c>
      <c r="F2" s="39" t="s">
        <v>8</v>
      </c>
      <c r="G2" s="39" t="s">
        <v>9</v>
      </c>
      <c r="H2" s="39" t="s">
        <v>2</v>
      </c>
      <c r="I2" s="39" t="s">
        <v>10</v>
      </c>
      <c r="J2" s="39" t="s">
        <v>9</v>
      </c>
      <c r="K2" s="39" t="s">
        <v>2</v>
      </c>
      <c r="L2" s="39" t="s">
        <v>11</v>
      </c>
      <c r="M2" s="39" t="s">
        <v>9</v>
      </c>
      <c r="N2" s="39" t="s">
        <v>2</v>
      </c>
      <c r="O2" s="39" t="s">
        <v>12</v>
      </c>
      <c r="P2" s="39" t="s">
        <v>9</v>
      </c>
      <c r="Q2" s="39" t="s">
        <v>2</v>
      </c>
      <c r="R2" s="39" t="s">
        <v>13</v>
      </c>
      <c r="S2" s="39" t="s">
        <v>9</v>
      </c>
      <c r="T2" s="39" t="s">
        <v>2</v>
      </c>
      <c r="U2" s="39" t="s">
        <v>14</v>
      </c>
      <c r="V2" s="39" t="s">
        <v>9</v>
      </c>
      <c r="W2" s="39" t="s">
        <v>2</v>
      </c>
      <c r="X2" s="39" t="s">
        <v>15</v>
      </c>
      <c r="Y2" s="39" t="s">
        <v>9</v>
      </c>
      <c r="Z2" s="39" t="s">
        <v>2</v>
      </c>
      <c r="AA2" s="39" t="s">
        <v>16</v>
      </c>
      <c r="AB2" s="39" t="s">
        <v>9</v>
      </c>
      <c r="AC2" s="39" t="s">
        <v>2</v>
      </c>
      <c r="AD2" s="39" t="s">
        <v>17</v>
      </c>
      <c r="AE2" s="39" t="s">
        <v>9</v>
      </c>
      <c r="AF2" s="39" t="s">
        <v>2</v>
      </c>
      <c r="AG2" s="39" t="s">
        <v>18</v>
      </c>
      <c r="AH2" s="39" t="s">
        <v>9</v>
      </c>
      <c r="AI2" s="39" t="s">
        <v>2</v>
      </c>
      <c r="AJ2" s="39" t="s">
        <v>19</v>
      </c>
      <c r="AK2" s="39" t="s">
        <v>9</v>
      </c>
      <c r="AL2" s="39" t="s">
        <v>2</v>
      </c>
      <c r="AM2" s="39" t="s">
        <v>20</v>
      </c>
      <c r="AN2" s="39" t="s">
        <v>9</v>
      </c>
      <c r="AO2" s="39" t="s">
        <v>2</v>
      </c>
      <c r="AP2" s="39" t="s">
        <v>21</v>
      </c>
      <c r="AQ2" s="39" t="s">
        <v>9</v>
      </c>
      <c r="AR2" s="39" t="s">
        <v>2</v>
      </c>
      <c r="AS2" s="39" t="s">
        <v>22</v>
      </c>
      <c r="AT2" s="39" t="s">
        <v>9</v>
      </c>
      <c r="AU2" s="39" t="s">
        <v>2</v>
      </c>
      <c r="AV2" s="39" t="s">
        <v>23</v>
      </c>
      <c r="AW2" s="39" t="s">
        <v>9</v>
      </c>
      <c r="AX2" s="39" t="s">
        <v>2</v>
      </c>
      <c r="AY2" s="39" t="s">
        <v>24</v>
      </c>
      <c r="AZ2" s="39" t="s">
        <v>9</v>
      </c>
      <c r="BA2" s="39" t="s">
        <v>2</v>
      </c>
      <c r="BB2" s="39" t="s">
        <v>25</v>
      </c>
      <c r="BC2" s="39" t="s">
        <v>9</v>
      </c>
      <c r="BD2" s="39" t="s">
        <v>2</v>
      </c>
      <c r="BE2" s="39" t="s">
        <v>26</v>
      </c>
      <c r="BF2" s="39" t="s">
        <v>9</v>
      </c>
      <c r="BG2" s="39" t="s">
        <v>2</v>
      </c>
      <c r="BH2" s="39" t="s">
        <v>27</v>
      </c>
      <c r="BI2" s="39" t="s">
        <v>9</v>
      </c>
      <c r="BJ2" s="39" t="s">
        <v>2</v>
      </c>
      <c r="BK2" s="39"/>
      <c r="BL2" s="17" t="s">
        <v>28</v>
      </c>
      <c r="BM2" s="43">
        <v>0.1111111111111111</v>
      </c>
      <c r="BO2" s="65" t="s">
        <v>1</v>
      </c>
      <c r="BP2" s="66" t="s">
        <v>29</v>
      </c>
    </row>
    <row r="3" spans="1:68">
      <c r="A3" s="17" t="s">
        <v>28</v>
      </c>
      <c r="B3" s="6">
        <v>1</v>
      </c>
      <c r="C3" s="53">
        <v>3</v>
      </c>
      <c r="D3" s="53">
        <v>3</v>
      </c>
      <c r="E3" s="43">
        <f>B3/(D3*C3)</f>
        <v>0.1111111111111111</v>
      </c>
      <c r="F3" s="17" t="s">
        <v>30</v>
      </c>
      <c r="G3" s="87">
        <v>17</v>
      </c>
      <c r="H3" s="76">
        <f>1/G3</f>
        <v>5.8823529411764705E-2</v>
      </c>
      <c r="I3" s="17" t="s">
        <v>31</v>
      </c>
      <c r="J3" s="87">
        <v>51</v>
      </c>
      <c r="K3" s="76">
        <f>1/J3</f>
        <v>1.9607843137254902E-2</v>
      </c>
      <c r="L3" s="17" t="s">
        <v>32</v>
      </c>
      <c r="M3" s="86">
        <v>28</v>
      </c>
      <c r="N3" s="76">
        <f>1/M3</f>
        <v>3.5714285714285712E-2</v>
      </c>
      <c r="O3" s="17" t="s">
        <v>31</v>
      </c>
      <c r="P3" s="87">
        <v>51</v>
      </c>
      <c r="Q3" s="76">
        <f>1/P3</f>
        <v>1.9607843137254902E-2</v>
      </c>
      <c r="R3" s="17" t="s">
        <v>33</v>
      </c>
      <c r="S3" s="87">
        <v>19</v>
      </c>
      <c r="T3" s="76">
        <f>1/S3</f>
        <v>5.2631578947368418E-2</v>
      </c>
      <c r="U3" s="17" t="s">
        <v>34</v>
      </c>
      <c r="V3" s="87">
        <v>14</v>
      </c>
      <c r="W3" s="76">
        <f>1/V3</f>
        <v>7.1428571428571425E-2</v>
      </c>
      <c r="X3" s="17" t="s">
        <v>31</v>
      </c>
      <c r="Y3" s="87">
        <v>51</v>
      </c>
      <c r="Z3" s="76">
        <f t="shared" ref="Z3:Z8" si="0">1/Y3</f>
        <v>1.9607843137254902E-2</v>
      </c>
      <c r="AA3" s="17" t="s">
        <v>32</v>
      </c>
      <c r="AB3" s="86">
        <v>28</v>
      </c>
      <c r="AC3" s="76">
        <f>1/AB3</f>
        <v>3.5714285714285712E-2</v>
      </c>
      <c r="AD3" s="17" t="s">
        <v>32</v>
      </c>
      <c r="AE3" s="86">
        <v>28</v>
      </c>
      <c r="AF3" s="76">
        <f>1/AE3</f>
        <v>3.5714285714285712E-2</v>
      </c>
      <c r="AG3" s="17" t="s">
        <v>32</v>
      </c>
      <c r="AH3" s="86">
        <v>28</v>
      </c>
      <c r="AI3" s="76">
        <f>1/AH3</f>
        <v>3.5714285714285712E-2</v>
      </c>
      <c r="AJ3" s="17" t="s">
        <v>35</v>
      </c>
      <c r="AK3" s="87">
        <v>19</v>
      </c>
      <c r="AL3" s="76">
        <f>1/AK3</f>
        <v>5.2631578947368418E-2</v>
      </c>
      <c r="AM3" s="17" t="s">
        <v>32</v>
      </c>
      <c r="AN3" s="86">
        <v>28</v>
      </c>
      <c r="AO3" s="76">
        <f t="shared" ref="AO3:AO8" si="1">1/AN3</f>
        <v>3.5714285714285712E-2</v>
      </c>
      <c r="AP3" s="17" t="s">
        <v>32</v>
      </c>
      <c r="AQ3" s="86">
        <v>28</v>
      </c>
      <c r="AR3" s="76">
        <f>1/AQ3</f>
        <v>3.5714285714285712E-2</v>
      </c>
      <c r="AS3" s="17" t="s">
        <v>36</v>
      </c>
      <c r="AT3" s="87">
        <v>19</v>
      </c>
      <c r="AU3" s="76">
        <f>1/AT3</f>
        <v>5.2631578947368418E-2</v>
      </c>
      <c r="AV3" s="17" t="s">
        <v>36</v>
      </c>
      <c r="AW3" s="87">
        <v>19</v>
      </c>
      <c r="AX3" s="76">
        <f>1/AW3</f>
        <v>5.2631578947368418E-2</v>
      </c>
      <c r="AY3" s="17" t="s">
        <v>31</v>
      </c>
      <c r="AZ3" s="87">
        <v>51</v>
      </c>
      <c r="BA3" s="76">
        <f>1/AZ3</f>
        <v>1.9607843137254902E-2</v>
      </c>
      <c r="BB3" s="17" t="s">
        <v>37</v>
      </c>
      <c r="BC3" s="87">
        <v>25</v>
      </c>
      <c r="BD3" s="76">
        <f>1/BC3</f>
        <v>0.04</v>
      </c>
      <c r="BE3" s="17" t="s">
        <v>28</v>
      </c>
      <c r="BF3" s="87">
        <v>39</v>
      </c>
      <c r="BG3" s="76">
        <f>1/BF3</f>
        <v>2.564102564102564E-2</v>
      </c>
      <c r="BH3" s="17" t="s">
        <v>38</v>
      </c>
      <c r="BI3" s="87">
        <v>54</v>
      </c>
      <c r="BJ3" s="43">
        <f>1/BI3</f>
        <v>1.8518518518518517E-2</v>
      </c>
      <c r="BL3" s="17" t="s">
        <v>39</v>
      </c>
      <c r="BM3" s="43">
        <v>0.13333333333333333</v>
      </c>
      <c r="BO3" s="67" t="s">
        <v>32</v>
      </c>
      <c r="BP3" s="68">
        <v>0.21428571428571425</v>
      </c>
    </row>
    <row r="4" spans="1:68">
      <c r="A4" s="17" t="s">
        <v>39</v>
      </c>
      <c r="B4" s="6">
        <v>2</v>
      </c>
      <c r="C4" s="53">
        <v>5</v>
      </c>
      <c r="D4" s="53">
        <v>3</v>
      </c>
      <c r="E4" s="43">
        <f t="shared" ref="E4:E20" si="2">B4/(D4*C4)</f>
        <v>0.13333333333333333</v>
      </c>
      <c r="F4" s="17" t="s">
        <v>31</v>
      </c>
      <c r="G4" s="87">
        <v>51</v>
      </c>
      <c r="H4" s="76">
        <f t="shared" ref="H4:H23" si="3">1/G4</f>
        <v>1.9607843137254902E-2</v>
      </c>
      <c r="I4" s="18" t="s">
        <v>40</v>
      </c>
      <c r="J4" s="87">
        <v>26</v>
      </c>
      <c r="K4" s="76">
        <f t="shared" ref="K4:K25" si="4">1/J4</f>
        <v>3.8461538461538464E-2</v>
      </c>
      <c r="L4" s="17" t="s">
        <v>31</v>
      </c>
      <c r="M4" s="87">
        <v>51</v>
      </c>
      <c r="N4" s="76">
        <f t="shared" ref="N4:N21" si="5">1/M4</f>
        <v>1.9607843137254902E-2</v>
      </c>
      <c r="O4" s="17" t="s">
        <v>41</v>
      </c>
      <c r="P4" s="87">
        <v>22</v>
      </c>
      <c r="Q4" s="76">
        <f t="shared" ref="Q4:Q19" si="6">1/P4</f>
        <v>4.5454545454545456E-2</v>
      </c>
      <c r="R4" s="17" t="s">
        <v>36</v>
      </c>
      <c r="S4" s="87">
        <v>19</v>
      </c>
      <c r="T4" s="76">
        <f t="shared" ref="T4:T30" si="7">1/S4</f>
        <v>5.2631578947368418E-2</v>
      </c>
      <c r="U4" s="17" t="s">
        <v>28</v>
      </c>
      <c r="V4" s="87">
        <v>39</v>
      </c>
      <c r="W4" s="76">
        <f t="shared" ref="W4:W16" si="8">1/V4</f>
        <v>2.564102564102564E-2</v>
      </c>
      <c r="X4" s="17" t="s">
        <v>34</v>
      </c>
      <c r="Y4" s="87">
        <v>14</v>
      </c>
      <c r="Z4" s="76">
        <f t="shared" si="0"/>
        <v>7.1428571428571425E-2</v>
      </c>
      <c r="AA4" s="17" t="s">
        <v>31</v>
      </c>
      <c r="AB4" s="87">
        <v>51</v>
      </c>
      <c r="AC4" s="76">
        <f t="shared" ref="AC4:AC10" si="9">1/AB4</f>
        <v>1.9607843137254902E-2</v>
      </c>
      <c r="AD4" s="17" t="s">
        <v>42</v>
      </c>
      <c r="AE4" s="87">
        <v>8</v>
      </c>
      <c r="AF4" s="76">
        <f t="shared" ref="AF4:AF42" si="10">1/AE4</f>
        <v>0.125</v>
      </c>
      <c r="AG4" s="17" t="s">
        <v>33</v>
      </c>
      <c r="AH4" s="87">
        <v>19</v>
      </c>
      <c r="AI4" s="76">
        <f t="shared" ref="AI4:AI30" si="11">1/AH4</f>
        <v>5.2631578947368418E-2</v>
      </c>
      <c r="AJ4" s="17" t="s">
        <v>43</v>
      </c>
      <c r="AK4" s="87">
        <v>35</v>
      </c>
      <c r="AL4" s="76">
        <f>1/AK4</f>
        <v>2.8571428571428571E-2</v>
      </c>
      <c r="AM4" s="18" t="s">
        <v>44</v>
      </c>
      <c r="AN4" s="87">
        <v>13</v>
      </c>
      <c r="AO4" s="76">
        <f t="shared" si="1"/>
        <v>7.6923076923076927E-2</v>
      </c>
      <c r="AP4" s="17" t="s">
        <v>45</v>
      </c>
      <c r="AQ4" s="87">
        <v>18</v>
      </c>
      <c r="AR4" s="76">
        <f t="shared" ref="AR4:AR10" si="12">1/AQ4</f>
        <v>5.5555555555555552E-2</v>
      </c>
      <c r="AV4" s="17" t="s">
        <v>31</v>
      </c>
      <c r="AW4" s="87">
        <v>51</v>
      </c>
      <c r="AX4" s="76">
        <f t="shared" ref="AX4:AX11" si="13">1/AW4</f>
        <v>1.9607843137254902E-2</v>
      </c>
      <c r="AY4" s="18" t="s">
        <v>46</v>
      </c>
      <c r="AZ4" s="87">
        <v>21</v>
      </c>
      <c r="BA4" s="76">
        <f>1/AZ4</f>
        <v>4.7619047619047616E-2</v>
      </c>
      <c r="BH4" s="17" t="s">
        <v>47</v>
      </c>
      <c r="BI4" s="87">
        <v>43</v>
      </c>
      <c r="BJ4" s="43">
        <f>1/BI4</f>
        <v>2.3255813953488372E-2</v>
      </c>
      <c r="BL4" s="17" t="s">
        <v>38</v>
      </c>
      <c r="BM4" s="43">
        <v>0.16666666666666666</v>
      </c>
      <c r="BO4" s="69" t="s">
        <v>42</v>
      </c>
      <c r="BP4" s="70">
        <v>0.125</v>
      </c>
    </row>
    <row r="5" spans="1:68">
      <c r="A5" s="17" t="s">
        <v>38</v>
      </c>
      <c r="B5" s="6">
        <v>1</v>
      </c>
      <c r="C5" s="53">
        <v>2</v>
      </c>
      <c r="D5" s="53">
        <v>3</v>
      </c>
      <c r="E5" s="43">
        <f t="shared" si="2"/>
        <v>0.16666666666666666</v>
      </c>
      <c r="F5" s="17" t="s">
        <v>48</v>
      </c>
      <c r="G5" s="87">
        <v>27</v>
      </c>
      <c r="H5" s="76">
        <f t="shared" si="3"/>
        <v>3.7037037037037035E-2</v>
      </c>
      <c r="I5" s="17" t="s">
        <v>49</v>
      </c>
      <c r="J5" s="87">
        <v>30</v>
      </c>
      <c r="K5" s="76">
        <f t="shared" si="4"/>
        <v>3.3333333333333333E-2</v>
      </c>
      <c r="L5" s="17" t="s">
        <v>35</v>
      </c>
      <c r="M5" s="87">
        <v>19</v>
      </c>
      <c r="N5" s="76">
        <f t="shared" si="5"/>
        <v>5.2631578947368418E-2</v>
      </c>
      <c r="O5" s="17" t="s">
        <v>48</v>
      </c>
      <c r="P5" s="87">
        <v>27</v>
      </c>
      <c r="Q5" s="76">
        <f t="shared" si="6"/>
        <v>3.7037037037037035E-2</v>
      </c>
      <c r="R5" s="17" t="s">
        <v>30</v>
      </c>
      <c r="S5" s="87">
        <v>17</v>
      </c>
      <c r="T5" s="76">
        <f t="shared" si="7"/>
        <v>5.8823529411764705E-2</v>
      </c>
      <c r="U5" s="17" t="s">
        <v>50</v>
      </c>
      <c r="V5" s="87">
        <v>46</v>
      </c>
      <c r="W5" s="76">
        <f t="shared" si="8"/>
        <v>2.1739130434782608E-2</v>
      </c>
      <c r="X5" s="17" t="s">
        <v>50</v>
      </c>
      <c r="Y5" s="87">
        <v>46</v>
      </c>
      <c r="Z5" s="76">
        <f t="shared" si="0"/>
        <v>2.1739130434782608E-2</v>
      </c>
      <c r="AA5" s="17" t="s">
        <v>43</v>
      </c>
      <c r="AB5" s="87">
        <v>35</v>
      </c>
      <c r="AC5" s="76">
        <f t="shared" si="9"/>
        <v>2.8571428571428571E-2</v>
      </c>
      <c r="AD5" s="17" t="s">
        <v>33</v>
      </c>
      <c r="AE5" s="87">
        <v>19</v>
      </c>
      <c r="AF5" s="76">
        <f t="shared" si="10"/>
        <v>5.2631578947368418E-2</v>
      </c>
      <c r="AG5" s="17" t="s">
        <v>36</v>
      </c>
      <c r="AH5" s="87">
        <v>19</v>
      </c>
      <c r="AI5" s="76">
        <f t="shared" si="11"/>
        <v>5.2631578947368418E-2</v>
      </c>
      <c r="AJ5" s="17" t="s">
        <v>51</v>
      </c>
      <c r="AK5" s="87">
        <v>7</v>
      </c>
      <c r="AL5" s="76">
        <f>1/AK5</f>
        <v>0.14285714285714285</v>
      </c>
      <c r="AM5" s="17" t="s">
        <v>34</v>
      </c>
      <c r="AN5" s="87">
        <v>14</v>
      </c>
      <c r="AO5" s="76">
        <f t="shared" si="1"/>
        <v>7.1428571428571425E-2</v>
      </c>
      <c r="AP5" s="17" t="s">
        <v>38</v>
      </c>
      <c r="AQ5" s="87">
        <v>54</v>
      </c>
      <c r="AR5" s="76">
        <f t="shared" si="12"/>
        <v>1.8518518518518517E-2</v>
      </c>
      <c r="AV5" s="17" t="s">
        <v>45</v>
      </c>
      <c r="AW5" s="87">
        <v>18</v>
      </c>
      <c r="AX5" s="76">
        <f t="shared" si="13"/>
        <v>5.5555555555555552E-2</v>
      </c>
      <c r="BL5" s="17" t="s">
        <v>47</v>
      </c>
      <c r="BM5" s="43">
        <v>0.1111111111111111</v>
      </c>
      <c r="BO5" s="69" t="s">
        <v>33</v>
      </c>
      <c r="BP5" s="70">
        <v>0.15789473684210525</v>
      </c>
    </row>
    <row r="6" spans="1:68">
      <c r="A6" s="17" t="s">
        <v>47</v>
      </c>
      <c r="B6" s="6">
        <v>1</v>
      </c>
      <c r="C6" s="53">
        <v>3</v>
      </c>
      <c r="D6" s="53">
        <v>3</v>
      </c>
      <c r="E6" s="43">
        <f t="shared" si="2"/>
        <v>0.1111111111111111</v>
      </c>
      <c r="F6" s="17" t="s">
        <v>52</v>
      </c>
      <c r="G6" s="87">
        <v>11</v>
      </c>
      <c r="H6" s="76">
        <f t="shared" si="3"/>
        <v>9.0909090909090912E-2</v>
      </c>
      <c r="I6" s="17" t="s">
        <v>43</v>
      </c>
      <c r="J6" s="87">
        <v>35</v>
      </c>
      <c r="K6" s="76">
        <f t="shared" si="4"/>
        <v>2.8571428571428571E-2</v>
      </c>
      <c r="L6" s="17" t="s">
        <v>48</v>
      </c>
      <c r="M6" s="87">
        <v>27</v>
      </c>
      <c r="N6" s="76">
        <f t="shared" si="5"/>
        <v>3.7037037037037035E-2</v>
      </c>
      <c r="O6" s="18" t="s">
        <v>40</v>
      </c>
      <c r="P6" s="87">
        <v>26</v>
      </c>
      <c r="Q6" s="76">
        <f t="shared" si="6"/>
        <v>3.8461538461538464E-2</v>
      </c>
      <c r="R6" s="18" t="s">
        <v>44</v>
      </c>
      <c r="S6" s="87">
        <v>13</v>
      </c>
      <c r="T6" s="76">
        <f t="shared" si="7"/>
        <v>7.6923076923076927E-2</v>
      </c>
      <c r="U6" s="17" t="s">
        <v>39</v>
      </c>
      <c r="V6" s="87">
        <v>42</v>
      </c>
      <c r="W6" s="76">
        <f t="shared" si="8"/>
        <v>2.3809523809523808E-2</v>
      </c>
      <c r="X6" s="17" t="s">
        <v>47</v>
      </c>
      <c r="Y6" s="87">
        <v>43</v>
      </c>
      <c r="Z6" s="76">
        <f t="shared" si="0"/>
        <v>2.3255813953488372E-2</v>
      </c>
      <c r="AA6" s="17" t="s">
        <v>28</v>
      </c>
      <c r="AB6" s="87">
        <v>39</v>
      </c>
      <c r="AC6" s="76">
        <f t="shared" si="9"/>
        <v>2.564102564102564E-2</v>
      </c>
      <c r="AD6" s="17" t="s">
        <v>30</v>
      </c>
      <c r="AE6" s="87">
        <v>17</v>
      </c>
      <c r="AF6" s="76">
        <f t="shared" si="10"/>
        <v>5.8823529411764705E-2</v>
      </c>
      <c r="AG6" s="17" t="s">
        <v>30</v>
      </c>
      <c r="AH6" s="87">
        <v>17</v>
      </c>
      <c r="AI6" s="76">
        <f t="shared" si="11"/>
        <v>5.8823529411764705E-2</v>
      </c>
      <c r="AJ6" s="17" t="s">
        <v>53</v>
      </c>
      <c r="AK6" s="87">
        <v>23</v>
      </c>
      <c r="AL6" s="76">
        <f>1/AK6</f>
        <v>4.3478260869565216E-2</v>
      </c>
      <c r="AM6" s="17" t="s">
        <v>28</v>
      </c>
      <c r="AN6" s="87">
        <v>39</v>
      </c>
      <c r="AO6" s="76">
        <f t="shared" si="1"/>
        <v>2.564102564102564E-2</v>
      </c>
      <c r="AP6" s="17" t="s">
        <v>54</v>
      </c>
      <c r="AQ6" s="87">
        <v>42</v>
      </c>
      <c r="AR6" s="76">
        <f t="shared" si="12"/>
        <v>2.3809523809523808E-2</v>
      </c>
      <c r="AV6" s="17" t="s">
        <v>55</v>
      </c>
      <c r="AW6" s="87">
        <v>26</v>
      </c>
      <c r="AX6" s="76">
        <f t="shared" si="13"/>
        <v>3.8461538461538464E-2</v>
      </c>
      <c r="BL6" s="17" t="s">
        <v>55</v>
      </c>
      <c r="BM6" s="43">
        <v>0.1111111111111111</v>
      </c>
      <c r="BO6" s="69" t="s">
        <v>36</v>
      </c>
      <c r="BP6" s="70">
        <v>0.21052631578947367</v>
      </c>
    </row>
    <row r="7" spans="1:68">
      <c r="A7" s="17" t="s">
        <v>55</v>
      </c>
      <c r="B7" s="6">
        <v>1</v>
      </c>
      <c r="C7" s="53">
        <v>3</v>
      </c>
      <c r="D7" s="53">
        <v>3</v>
      </c>
      <c r="E7" s="43">
        <f t="shared" si="2"/>
        <v>0.1111111111111111</v>
      </c>
      <c r="F7" s="17" t="s">
        <v>56</v>
      </c>
      <c r="G7" s="87">
        <v>18</v>
      </c>
      <c r="H7" s="76">
        <f t="shared" si="3"/>
        <v>5.5555555555555552E-2</v>
      </c>
      <c r="I7" s="17" t="s">
        <v>34</v>
      </c>
      <c r="J7" s="87">
        <v>14</v>
      </c>
      <c r="K7" s="76">
        <f t="shared" si="4"/>
        <v>7.1428571428571425E-2</v>
      </c>
      <c r="L7" s="18" t="s">
        <v>40</v>
      </c>
      <c r="M7" s="87">
        <v>26</v>
      </c>
      <c r="N7" s="76">
        <f t="shared" si="5"/>
        <v>3.8461538461538464E-2</v>
      </c>
      <c r="O7" s="17" t="s">
        <v>49</v>
      </c>
      <c r="P7" s="87">
        <v>30</v>
      </c>
      <c r="Q7" s="76">
        <f t="shared" si="6"/>
        <v>3.3333333333333333E-2</v>
      </c>
      <c r="R7" s="17" t="s">
        <v>31</v>
      </c>
      <c r="S7" s="87">
        <v>51</v>
      </c>
      <c r="T7" s="76">
        <f t="shared" si="7"/>
        <v>1.9607843137254902E-2</v>
      </c>
      <c r="U7" s="17" t="s">
        <v>38</v>
      </c>
      <c r="V7" s="87">
        <v>54</v>
      </c>
      <c r="W7" s="76">
        <f t="shared" si="8"/>
        <v>1.8518518518518517E-2</v>
      </c>
      <c r="X7" s="17" t="s">
        <v>57</v>
      </c>
      <c r="Y7" s="87">
        <v>42</v>
      </c>
      <c r="Z7" s="76">
        <f t="shared" si="0"/>
        <v>2.3809523809523808E-2</v>
      </c>
      <c r="AA7" s="17" t="s">
        <v>50</v>
      </c>
      <c r="AB7" s="87">
        <v>46</v>
      </c>
      <c r="AC7" s="76">
        <f t="shared" si="9"/>
        <v>2.1739130434782608E-2</v>
      </c>
      <c r="AD7" s="18" t="s">
        <v>44</v>
      </c>
      <c r="AE7" s="87">
        <v>13</v>
      </c>
      <c r="AF7" s="76">
        <f t="shared" si="10"/>
        <v>7.6923076923076927E-2</v>
      </c>
      <c r="AG7" s="18" t="s">
        <v>44</v>
      </c>
      <c r="AH7" s="87">
        <v>13</v>
      </c>
      <c r="AI7" s="76">
        <f t="shared" si="11"/>
        <v>7.6923076923076927E-2</v>
      </c>
      <c r="AM7" s="17" t="s">
        <v>37</v>
      </c>
      <c r="AN7" s="87">
        <v>25</v>
      </c>
      <c r="AO7" s="76">
        <f t="shared" si="1"/>
        <v>0.04</v>
      </c>
      <c r="AP7" s="17" t="s">
        <v>55</v>
      </c>
      <c r="AQ7" s="87">
        <v>26</v>
      </c>
      <c r="AR7" s="76">
        <f t="shared" si="12"/>
        <v>3.8461538461538464E-2</v>
      </c>
      <c r="AV7" s="17" t="s">
        <v>57</v>
      </c>
      <c r="AW7" s="87">
        <v>42</v>
      </c>
      <c r="AX7" s="76">
        <f t="shared" si="13"/>
        <v>2.3809523809523808E-2</v>
      </c>
      <c r="BL7" s="17" t="s">
        <v>57</v>
      </c>
      <c r="BM7" s="43">
        <v>0.1111111111111111</v>
      </c>
      <c r="BO7" s="69" t="s">
        <v>30</v>
      </c>
      <c r="BP7" s="70">
        <v>0.23529411764705882</v>
      </c>
    </row>
    <row r="8" spans="1:68">
      <c r="A8" s="17" t="s">
        <v>57</v>
      </c>
      <c r="B8" s="6">
        <v>1</v>
      </c>
      <c r="C8" s="53">
        <v>3</v>
      </c>
      <c r="D8" s="53">
        <v>3</v>
      </c>
      <c r="E8" s="43">
        <f t="shared" si="2"/>
        <v>0.1111111111111111</v>
      </c>
      <c r="F8" s="17" t="s">
        <v>43</v>
      </c>
      <c r="G8" s="87">
        <v>35</v>
      </c>
      <c r="H8" s="76">
        <f t="shared" si="3"/>
        <v>2.8571428571428571E-2</v>
      </c>
      <c r="I8" s="17" t="s">
        <v>28</v>
      </c>
      <c r="J8" s="87">
        <v>39</v>
      </c>
      <c r="K8" s="76">
        <f t="shared" si="4"/>
        <v>2.564102564102564E-2</v>
      </c>
      <c r="L8" s="17" t="s">
        <v>49</v>
      </c>
      <c r="M8" s="87">
        <v>30</v>
      </c>
      <c r="N8" s="76">
        <f t="shared" si="5"/>
        <v>3.3333333333333333E-2</v>
      </c>
      <c r="O8" s="17" t="s">
        <v>45</v>
      </c>
      <c r="P8" s="87">
        <v>18</v>
      </c>
      <c r="Q8" s="76">
        <f t="shared" si="6"/>
        <v>5.5555555555555552E-2</v>
      </c>
      <c r="R8" s="17" t="s">
        <v>35</v>
      </c>
      <c r="S8" s="87">
        <v>19</v>
      </c>
      <c r="T8" s="76">
        <f t="shared" si="7"/>
        <v>5.2631578947368418E-2</v>
      </c>
      <c r="U8" s="17" t="s">
        <v>54</v>
      </c>
      <c r="V8" s="87">
        <v>42</v>
      </c>
      <c r="W8" s="76">
        <f t="shared" si="8"/>
        <v>2.3809523809523808E-2</v>
      </c>
      <c r="X8" s="17" t="s">
        <v>58</v>
      </c>
      <c r="Y8" s="87">
        <v>16</v>
      </c>
      <c r="Z8" s="76">
        <f t="shared" si="0"/>
        <v>6.25E-2</v>
      </c>
      <c r="AA8" s="17" t="s">
        <v>38</v>
      </c>
      <c r="AB8" s="87">
        <v>54</v>
      </c>
      <c r="AC8" s="76">
        <f t="shared" si="9"/>
        <v>1.8518518518518517E-2</v>
      </c>
      <c r="AD8" s="17" t="s">
        <v>31</v>
      </c>
      <c r="AE8" s="87">
        <v>51</v>
      </c>
      <c r="AF8" s="76">
        <f t="shared" si="10"/>
        <v>1.9607843137254902E-2</v>
      </c>
      <c r="AG8" s="17" t="s">
        <v>31</v>
      </c>
      <c r="AH8" s="87">
        <v>51</v>
      </c>
      <c r="AI8" s="76">
        <f t="shared" si="11"/>
        <v>1.9607843137254902E-2</v>
      </c>
      <c r="AM8" s="17" t="s">
        <v>53</v>
      </c>
      <c r="AN8" s="87">
        <v>23</v>
      </c>
      <c r="AO8" s="76">
        <f t="shared" si="1"/>
        <v>4.3478260869565216E-2</v>
      </c>
      <c r="AP8" s="17" t="s">
        <v>37</v>
      </c>
      <c r="AQ8" s="87">
        <v>25</v>
      </c>
      <c r="AR8" s="76">
        <f t="shared" si="12"/>
        <v>0.04</v>
      </c>
      <c r="AV8" s="17" t="s">
        <v>59</v>
      </c>
      <c r="AW8" s="87">
        <v>9</v>
      </c>
      <c r="AX8" s="76">
        <f t="shared" si="13"/>
        <v>0.1111111111111111</v>
      </c>
      <c r="BL8" s="17" t="s">
        <v>60</v>
      </c>
      <c r="BM8" s="43">
        <v>0.16666666666666666</v>
      </c>
      <c r="BO8" s="69" t="s">
        <v>44</v>
      </c>
      <c r="BP8" s="70">
        <v>0.30769230769230771</v>
      </c>
    </row>
    <row r="9" spans="1:68">
      <c r="A9" s="17" t="s">
        <v>60</v>
      </c>
      <c r="B9" s="6">
        <v>1</v>
      </c>
      <c r="C9" s="53">
        <v>3</v>
      </c>
      <c r="D9" s="53">
        <v>2</v>
      </c>
      <c r="E9" s="43">
        <f t="shared" si="2"/>
        <v>0.16666666666666666</v>
      </c>
      <c r="F9" s="17" t="s">
        <v>51</v>
      </c>
      <c r="G9" s="87">
        <v>7</v>
      </c>
      <c r="H9" s="76">
        <f t="shared" si="3"/>
        <v>0.14285714285714285</v>
      </c>
      <c r="I9" s="17" t="s">
        <v>50</v>
      </c>
      <c r="J9" s="87">
        <v>46</v>
      </c>
      <c r="K9" s="76">
        <f t="shared" si="4"/>
        <v>2.1739130434782608E-2</v>
      </c>
      <c r="L9" s="17" t="s">
        <v>61</v>
      </c>
      <c r="M9" s="87">
        <v>6</v>
      </c>
      <c r="N9" s="76">
        <f t="shared" si="5"/>
        <v>0.16666666666666666</v>
      </c>
      <c r="O9" s="17" t="s">
        <v>28</v>
      </c>
      <c r="P9" s="87">
        <v>39</v>
      </c>
      <c r="Q9" s="76">
        <f t="shared" si="6"/>
        <v>2.564102564102564E-2</v>
      </c>
      <c r="R9" s="17" t="s">
        <v>41</v>
      </c>
      <c r="S9" s="87">
        <v>22</v>
      </c>
      <c r="T9" s="76">
        <f t="shared" si="7"/>
        <v>4.5454545454545456E-2</v>
      </c>
      <c r="U9" s="17" t="s">
        <v>47</v>
      </c>
      <c r="V9" s="87">
        <v>43</v>
      </c>
      <c r="W9" s="76">
        <f t="shared" si="8"/>
        <v>2.3255813953488372E-2</v>
      </c>
      <c r="AA9" s="17" t="s">
        <v>54</v>
      </c>
      <c r="AB9" s="87">
        <v>42</v>
      </c>
      <c r="AC9" s="76">
        <f t="shared" si="9"/>
        <v>2.3809523809523808E-2</v>
      </c>
      <c r="AD9" s="17" t="s">
        <v>35</v>
      </c>
      <c r="AE9" s="87">
        <v>19</v>
      </c>
      <c r="AF9" s="76">
        <f t="shared" si="10"/>
        <v>5.2631578947368418E-2</v>
      </c>
      <c r="AG9" s="17" t="s">
        <v>35</v>
      </c>
      <c r="AH9" s="87">
        <v>19</v>
      </c>
      <c r="AI9" s="76">
        <f t="shared" si="11"/>
        <v>5.2631578947368418E-2</v>
      </c>
      <c r="AP9" s="17" t="s">
        <v>53</v>
      </c>
      <c r="AQ9" s="87">
        <v>23</v>
      </c>
      <c r="AR9" s="76">
        <f t="shared" si="12"/>
        <v>4.3478260869565216E-2</v>
      </c>
      <c r="AV9" s="18" t="s">
        <v>62</v>
      </c>
      <c r="AW9" s="87">
        <v>10</v>
      </c>
      <c r="AX9" s="76">
        <f t="shared" si="13"/>
        <v>0.1</v>
      </c>
      <c r="BL9" s="17" t="s">
        <v>37</v>
      </c>
      <c r="BM9" s="43">
        <v>0.16666666666666666</v>
      </c>
      <c r="BO9" s="69" t="s">
        <v>31</v>
      </c>
      <c r="BP9" s="70">
        <v>0.21568627450980388</v>
      </c>
    </row>
    <row r="10" spans="1:68">
      <c r="A10" s="17" t="s">
        <v>37</v>
      </c>
      <c r="B10" s="6">
        <v>1</v>
      </c>
      <c r="C10" s="53">
        <v>3</v>
      </c>
      <c r="D10" s="53">
        <v>2</v>
      </c>
      <c r="E10" s="43">
        <f t="shared" si="2"/>
        <v>0.16666666666666666</v>
      </c>
      <c r="F10" s="17" t="s">
        <v>34</v>
      </c>
      <c r="G10" s="87">
        <v>14</v>
      </c>
      <c r="H10" s="76">
        <f t="shared" si="3"/>
        <v>7.1428571428571425E-2</v>
      </c>
      <c r="I10" s="17" t="s">
        <v>39</v>
      </c>
      <c r="J10" s="87">
        <v>42</v>
      </c>
      <c r="K10" s="76">
        <f t="shared" si="4"/>
        <v>2.3809523809523808E-2</v>
      </c>
      <c r="L10" s="17" t="s">
        <v>45</v>
      </c>
      <c r="M10" s="87">
        <v>18</v>
      </c>
      <c r="N10" s="76">
        <f t="shared" si="5"/>
        <v>5.5555555555555552E-2</v>
      </c>
      <c r="O10" s="17" t="s">
        <v>50</v>
      </c>
      <c r="P10" s="87">
        <v>46</v>
      </c>
      <c r="Q10" s="76">
        <f t="shared" si="6"/>
        <v>2.1739130434782608E-2</v>
      </c>
      <c r="R10" s="17" t="s">
        <v>48</v>
      </c>
      <c r="S10" s="87">
        <v>27</v>
      </c>
      <c r="T10" s="76">
        <f t="shared" si="7"/>
        <v>3.7037037037037035E-2</v>
      </c>
      <c r="U10" s="17" t="s">
        <v>63</v>
      </c>
      <c r="V10" s="87">
        <v>13</v>
      </c>
      <c r="W10" s="76">
        <f t="shared" si="8"/>
        <v>7.6923076923076927E-2</v>
      </c>
      <c r="AA10" s="17" t="s">
        <v>47</v>
      </c>
      <c r="AB10" s="87">
        <v>43</v>
      </c>
      <c r="AC10" s="76">
        <f t="shared" si="9"/>
        <v>2.3255813953488372E-2</v>
      </c>
      <c r="AD10" s="17" t="s">
        <v>41</v>
      </c>
      <c r="AE10" s="87">
        <v>22</v>
      </c>
      <c r="AF10" s="76">
        <f t="shared" si="10"/>
        <v>4.5454545454545456E-2</v>
      </c>
      <c r="AG10" s="17" t="s">
        <v>41</v>
      </c>
      <c r="AH10" s="87">
        <v>22</v>
      </c>
      <c r="AI10" s="76">
        <f t="shared" si="11"/>
        <v>4.5454545454545456E-2</v>
      </c>
      <c r="AP10" s="18" t="s">
        <v>46</v>
      </c>
      <c r="AQ10" s="87">
        <v>21</v>
      </c>
      <c r="AR10" s="76">
        <f t="shared" si="12"/>
        <v>4.7619047619047616E-2</v>
      </c>
      <c r="AV10" s="18" t="s">
        <v>64</v>
      </c>
      <c r="AW10" s="87">
        <v>19</v>
      </c>
      <c r="AX10" s="76">
        <f t="shared" si="13"/>
        <v>5.2631578947368418E-2</v>
      </c>
      <c r="BL10" s="17" t="s">
        <v>63</v>
      </c>
      <c r="BM10" s="43">
        <v>0.16666666666666666</v>
      </c>
      <c r="BO10" s="69" t="s">
        <v>35</v>
      </c>
      <c r="BP10" s="70">
        <v>0.26315789473684209</v>
      </c>
    </row>
    <row r="11" spans="1:68">
      <c r="A11" s="17" t="s">
        <v>63</v>
      </c>
      <c r="B11" s="6">
        <v>1</v>
      </c>
      <c r="C11" s="53">
        <v>3</v>
      </c>
      <c r="D11" s="53">
        <v>2</v>
      </c>
      <c r="E11" s="43">
        <f t="shared" si="2"/>
        <v>0.16666666666666666</v>
      </c>
      <c r="F11" s="17" t="s">
        <v>28</v>
      </c>
      <c r="G11" s="87">
        <v>39</v>
      </c>
      <c r="H11" s="76">
        <f t="shared" si="3"/>
        <v>2.564102564102564E-2</v>
      </c>
      <c r="I11" s="17" t="s">
        <v>38</v>
      </c>
      <c r="J11" s="87">
        <v>54</v>
      </c>
      <c r="K11" s="76">
        <f t="shared" si="4"/>
        <v>1.8518518518518517E-2</v>
      </c>
      <c r="L11" s="17" t="s">
        <v>34</v>
      </c>
      <c r="M11" s="87">
        <v>14</v>
      </c>
      <c r="N11" s="76">
        <f t="shared" si="5"/>
        <v>7.1428571428571425E-2</v>
      </c>
      <c r="O11" s="17" t="s">
        <v>38</v>
      </c>
      <c r="P11" s="87">
        <v>54</v>
      </c>
      <c r="Q11" s="76">
        <f t="shared" si="6"/>
        <v>1.8518518518518517E-2</v>
      </c>
      <c r="R11" s="17" t="s">
        <v>52</v>
      </c>
      <c r="S11" s="87">
        <v>11</v>
      </c>
      <c r="T11" s="76">
        <f t="shared" si="7"/>
        <v>9.0909090909090912E-2</v>
      </c>
      <c r="U11" s="17" t="s">
        <v>53</v>
      </c>
      <c r="V11" s="87">
        <v>23</v>
      </c>
      <c r="W11" s="76">
        <f t="shared" si="8"/>
        <v>4.3478260869565216E-2</v>
      </c>
      <c r="AD11" s="17" t="s">
        <v>48</v>
      </c>
      <c r="AE11" s="87">
        <v>27</v>
      </c>
      <c r="AF11" s="76">
        <f t="shared" si="10"/>
        <v>3.7037037037037035E-2</v>
      </c>
      <c r="AG11" s="17" t="s">
        <v>48</v>
      </c>
      <c r="AH11" s="87">
        <v>27</v>
      </c>
      <c r="AI11" s="76">
        <f t="shared" si="11"/>
        <v>3.7037037037037035E-2</v>
      </c>
      <c r="AV11" s="17" t="s">
        <v>58</v>
      </c>
      <c r="AW11" s="87">
        <v>16</v>
      </c>
      <c r="AX11" s="76">
        <f t="shared" si="13"/>
        <v>6.25E-2</v>
      </c>
      <c r="BL11" s="17" t="s">
        <v>59</v>
      </c>
      <c r="BM11" s="43">
        <v>0.16666666666666666</v>
      </c>
      <c r="BO11" s="69" t="s">
        <v>41</v>
      </c>
      <c r="BP11" s="70">
        <v>0.18181818181818182</v>
      </c>
    </row>
    <row r="12" spans="1:68">
      <c r="A12" s="17" t="s">
        <v>59</v>
      </c>
      <c r="B12" s="6">
        <v>1</v>
      </c>
      <c r="C12" s="53">
        <v>3</v>
      </c>
      <c r="D12" s="53">
        <v>2</v>
      </c>
      <c r="E12" s="43">
        <f t="shared" si="2"/>
        <v>0.16666666666666666</v>
      </c>
      <c r="F12" s="17" t="s">
        <v>50</v>
      </c>
      <c r="G12" s="87">
        <v>46</v>
      </c>
      <c r="H12" s="76">
        <f t="shared" si="3"/>
        <v>2.1739130434782608E-2</v>
      </c>
      <c r="I12" s="17" t="s">
        <v>54</v>
      </c>
      <c r="J12" s="87">
        <v>42</v>
      </c>
      <c r="K12" s="76">
        <f t="shared" si="4"/>
        <v>2.3809523809523808E-2</v>
      </c>
      <c r="L12" s="17" t="s">
        <v>28</v>
      </c>
      <c r="M12" s="87">
        <v>39</v>
      </c>
      <c r="N12" s="76">
        <f t="shared" si="5"/>
        <v>2.564102564102564E-2</v>
      </c>
      <c r="O12" s="17" t="s">
        <v>54</v>
      </c>
      <c r="P12" s="87">
        <v>42</v>
      </c>
      <c r="Q12" s="76">
        <f t="shared" si="6"/>
        <v>2.3809523809523808E-2</v>
      </c>
      <c r="R12" s="18" t="s">
        <v>40</v>
      </c>
      <c r="S12" s="87">
        <v>26</v>
      </c>
      <c r="T12" s="76">
        <f t="shared" si="7"/>
        <v>3.8461538461538464E-2</v>
      </c>
      <c r="U12" s="18" t="s">
        <v>64</v>
      </c>
      <c r="V12" s="87">
        <v>19</v>
      </c>
      <c r="W12" s="76">
        <f t="shared" si="8"/>
        <v>5.2631578947368418E-2</v>
      </c>
      <c r="AD12" s="17" t="s">
        <v>65</v>
      </c>
      <c r="AE12" s="87">
        <v>8</v>
      </c>
      <c r="AF12" s="76">
        <f t="shared" si="10"/>
        <v>0.125</v>
      </c>
      <c r="AG12" s="17" t="s">
        <v>52</v>
      </c>
      <c r="AH12" s="87">
        <v>11</v>
      </c>
      <c r="AI12" s="76">
        <f t="shared" si="11"/>
        <v>9.0909090909090912E-2</v>
      </c>
      <c r="BL12" s="18" t="s">
        <v>66</v>
      </c>
      <c r="BM12" s="43">
        <v>0.16666666666666666</v>
      </c>
      <c r="BO12" s="69" t="s">
        <v>48</v>
      </c>
      <c r="BP12" s="70">
        <v>0.22222222222222221</v>
      </c>
    </row>
    <row r="13" spans="1:68">
      <c r="A13" s="18" t="s">
        <v>66</v>
      </c>
      <c r="B13" s="6">
        <v>1</v>
      </c>
      <c r="C13" s="53">
        <v>3</v>
      </c>
      <c r="D13" s="53">
        <v>2</v>
      </c>
      <c r="E13" s="43">
        <f t="shared" si="2"/>
        <v>0.16666666666666666</v>
      </c>
      <c r="F13" s="17" t="s">
        <v>39</v>
      </c>
      <c r="G13" s="87">
        <v>42</v>
      </c>
      <c r="H13" s="76">
        <f t="shared" si="3"/>
        <v>2.3809523809523808E-2</v>
      </c>
      <c r="I13" s="17" t="s">
        <v>47</v>
      </c>
      <c r="J13" s="87">
        <v>43</v>
      </c>
      <c r="K13" s="76">
        <f t="shared" si="4"/>
        <v>2.3255813953488372E-2</v>
      </c>
      <c r="L13" s="17" t="s">
        <v>50</v>
      </c>
      <c r="M13" s="87">
        <v>46</v>
      </c>
      <c r="N13" s="76">
        <f t="shared" si="5"/>
        <v>2.1739130434782608E-2</v>
      </c>
      <c r="O13" s="17" t="s">
        <v>57</v>
      </c>
      <c r="P13" s="87">
        <v>42</v>
      </c>
      <c r="Q13" s="76">
        <f t="shared" si="6"/>
        <v>2.3809523809523808E-2</v>
      </c>
      <c r="R13" s="17" t="s">
        <v>56</v>
      </c>
      <c r="S13" s="87">
        <v>18</v>
      </c>
      <c r="T13" s="76">
        <f t="shared" si="7"/>
        <v>5.5555555555555552E-2</v>
      </c>
      <c r="U13" s="17" t="s">
        <v>58</v>
      </c>
      <c r="V13" s="87">
        <v>16</v>
      </c>
      <c r="W13" s="76">
        <f t="shared" si="8"/>
        <v>6.25E-2</v>
      </c>
      <c r="AD13" s="17" t="s">
        <v>52</v>
      </c>
      <c r="AE13" s="87">
        <v>11</v>
      </c>
      <c r="AF13" s="76">
        <f t="shared" si="10"/>
        <v>9.0909090909090912E-2</v>
      </c>
      <c r="AG13" s="18" t="s">
        <v>40</v>
      </c>
      <c r="AH13" s="87">
        <v>26</v>
      </c>
      <c r="AI13" s="76">
        <f t="shared" si="11"/>
        <v>3.8461538461538464E-2</v>
      </c>
      <c r="BL13" s="17" t="s">
        <v>53</v>
      </c>
      <c r="BM13" s="43">
        <v>0.16666666666666666</v>
      </c>
      <c r="BO13" s="69" t="s">
        <v>65</v>
      </c>
      <c r="BP13" s="70">
        <v>0.125</v>
      </c>
    </row>
    <row r="14" spans="1:68">
      <c r="A14" s="17" t="s">
        <v>53</v>
      </c>
      <c r="B14" s="6">
        <v>1</v>
      </c>
      <c r="C14" s="53">
        <v>3</v>
      </c>
      <c r="D14" s="53">
        <v>2</v>
      </c>
      <c r="E14" s="43">
        <f t="shared" si="2"/>
        <v>0.16666666666666666</v>
      </c>
      <c r="F14" s="17" t="s">
        <v>38</v>
      </c>
      <c r="G14" s="87">
        <v>54</v>
      </c>
      <c r="H14" s="76">
        <f t="shared" si="3"/>
        <v>1.8518518518518517E-2</v>
      </c>
      <c r="I14" s="17" t="s">
        <v>57</v>
      </c>
      <c r="J14" s="87">
        <v>42</v>
      </c>
      <c r="K14" s="76">
        <f t="shared" si="4"/>
        <v>2.3809523809523808E-2</v>
      </c>
      <c r="L14" s="17" t="s">
        <v>39</v>
      </c>
      <c r="M14" s="87">
        <v>42</v>
      </c>
      <c r="N14" s="76">
        <f t="shared" si="5"/>
        <v>2.3809523809523808E-2</v>
      </c>
      <c r="O14" s="17" t="s">
        <v>60</v>
      </c>
      <c r="P14" s="87">
        <v>14</v>
      </c>
      <c r="Q14" s="76">
        <f t="shared" si="6"/>
        <v>7.1428571428571425E-2</v>
      </c>
      <c r="R14" s="17" t="s">
        <v>49</v>
      </c>
      <c r="S14" s="87">
        <v>30</v>
      </c>
      <c r="T14" s="76">
        <f t="shared" si="7"/>
        <v>3.3333333333333333E-2</v>
      </c>
      <c r="U14" s="17" t="s">
        <v>67</v>
      </c>
      <c r="V14" s="87">
        <v>24</v>
      </c>
      <c r="W14" s="76">
        <f t="shared" si="8"/>
        <v>4.1666666666666664E-2</v>
      </c>
      <c r="AD14" s="18" t="s">
        <v>40</v>
      </c>
      <c r="AE14" s="87">
        <v>26</v>
      </c>
      <c r="AF14" s="76">
        <f t="shared" si="10"/>
        <v>3.8461538461538464E-2</v>
      </c>
      <c r="AG14" s="17" t="s">
        <v>56</v>
      </c>
      <c r="AH14" s="87">
        <v>18</v>
      </c>
      <c r="AI14" s="76">
        <f t="shared" si="11"/>
        <v>5.5555555555555552E-2</v>
      </c>
      <c r="BL14" s="18" t="s">
        <v>62</v>
      </c>
      <c r="BM14" s="43">
        <v>0.16666666666666666</v>
      </c>
      <c r="BO14" s="69" t="s">
        <v>52</v>
      </c>
      <c r="BP14" s="70">
        <v>0.36363636363636365</v>
      </c>
    </row>
    <row r="15" spans="1:68">
      <c r="A15" s="18" t="s">
        <v>62</v>
      </c>
      <c r="B15" s="6">
        <v>1</v>
      </c>
      <c r="C15" s="53">
        <v>3</v>
      </c>
      <c r="D15" s="53">
        <v>2</v>
      </c>
      <c r="E15" s="43">
        <f t="shared" si="2"/>
        <v>0.16666666666666666</v>
      </c>
      <c r="F15" s="17" t="s">
        <v>54</v>
      </c>
      <c r="G15" s="87">
        <v>42</v>
      </c>
      <c r="H15" s="76">
        <f t="shared" si="3"/>
        <v>2.3809523809523808E-2</v>
      </c>
      <c r="I15" s="17" t="s">
        <v>60</v>
      </c>
      <c r="J15" s="87">
        <v>14</v>
      </c>
      <c r="K15" s="76">
        <f t="shared" si="4"/>
        <v>7.1428571428571425E-2</v>
      </c>
      <c r="L15" s="17" t="s">
        <v>38</v>
      </c>
      <c r="M15" s="87">
        <v>54</v>
      </c>
      <c r="N15" s="76">
        <f t="shared" si="5"/>
        <v>1.8518518518518517E-2</v>
      </c>
      <c r="O15" s="17" t="s">
        <v>37</v>
      </c>
      <c r="P15" s="87">
        <v>25</v>
      </c>
      <c r="Q15" s="76">
        <f t="shared" si="6"/>
        <v>0.04</v>
      </c>
      <c r="R15" s="17" t="s">
        <v>61</v>
      </c>
      <c r="S15" s="87">
        <v>6</v>
      </c>
      <c r="T15" s="76">
        <f t="shared" si="7"/>
        <v>0.16666666666666666</v>
      </c>
      <c r="U15" s="17" t="s">
        <v>68</v>
      </c>
      <c r="V15" s="87">
        <v>22</v>
      </c>
      <c r="W15" s="76">
        <f t="shared" si="8"/>
        <v>4.5454545454545456E-2</v>
      </c>
      <c r="AD15" s="17" t="s">
        <v>56</v>
      </c>
      <c r="AE15" s="87">
        <v>18</v>
      </c>
      <c r="AF15" s="76">
        <f t="shared" si="10"/>
        <v>5.5555555555555552E-2</v>
      </c>
      <c r="AG15" s="17" t="s">
        <v>49</v>
      </c>
      <c r="AH15" s="87">
        <v>30</v>
      </c>
      <c r="AI15" s="76">
        <f t="shared" si="11"/>
        <v>3.3333333333333333E-2</v>
      </c>
      <c r="BL15" s="18" t="s">
        <v>46</v>
      </c>
      <c r="BM15" s="43">
        <v>0.16666666666666666</v>
      </c>
      <c r="BO15" s="69" t="s">
        <v>40</v>
      </c>
      <c r="BP15" s="70">
        <v>0.23076923076923078</v>
      </c>
    </row>
    <row r="16" spans="1:68">
      <c r="A16" s="18" t="s">
        <v>46</v>
      </c>
      <c r="B16" s="6">
        <v>1</v>
      </c>
      <c r="C16" s="53">
        <v>3</v>
      </c>
      <c r="D16" s="53">
        <v>2</v>
      </c>
      <c r="E16" s="43">
        <f t="shared" si="2"/>
        <v>0.16666666666666666</v>
      </c>
      <c r="F16" s="17" t="s">
        <v>47</v>
      </c>
      <c r="G16" s="87">
        <v>43</v>
      </c>
      <c r="H16" s="76">
        <f t="shared" si="3"/>
        <v>2.3255813953488372E-2</v>
      </c>
      <c r="I16" s="17" t="s">
        <v>37</v>
      </c>
      <c r="J16" s="87">
        <v>25</v>
      </c>
      <c r="K16" s="76">
        <f t="shared" si="4"/>
        <v>0.04</v>
      </c>
      <c r="L16" s="17" t="s">
        <v>47</v>
      </c>
      <c r="M16" s="87">
        <v>43</v>
      </c>
      <c r="N16" s="76">
        <f t="shared" si="5"/>
        <v>2.3255813953488372E-2</v>
      </c>
      <c r="O16" s="18" t="s">
        <v>66</v>
      </c>
      <c r="P16" s="87">
        <v>15</v>
      </c>
      <c r="Q16" s="76">
        <f t="shared" si="6"/>
        <v>6.6666666666666666E-2</v>
      </c>
      <c r="R16" s="17" t="s">
        <v>43</v>
      </c>
      <c r="S16" s="87">
        <v>35</v>
      </c>
      <c r="T16" s="76">
        <f t="shared" si="7"/>
        <v>2.8571428571428571E-2</v>
      </c>
      <c r="U16" s="17" t="s">
        <v>69</v>
      </c>
      <c r="V16" s="87">
        <v>18</v>
      </c>
      <c r="W16" s="76">
        <f t="shared" si="8"/>
        <v>5.5555555555555552E-2</v>
      </c>
      <c r="AD16" s="17" t="s">
        <v>49</v>
      </c>
      <c r="AE16" s="87">
        <v>30</v>
      </c>
      <c r="AF16" s="76">
        <f t="shared" si="10"/>
        <v>3.3333333333333333E-2</v>
      </c>
      <c r="AG16" s="17" t="s">
        <v>43</v>
      </c>
      <c r="AH16" s="87">
        <v>35</v>
      </c>
      <c r="AI16" s="76">
        <f t="shared" si="11"/>
        <v>2.8571428571428571E-2</v>
      </c>
      <c r="BL16" s="18" t="s">
        <v>70</v>
      </c>
      <c r="BM16" s="43">
        <v>0.16666666666666666</v>
      </c>
      <c r="BO16" s="69" t="s">
        <v>56</v>
      </c>
      <c r="BP16" s="70">
        <v>0.22222222222222221</v>
      </c>
    </row>
    <row r="17" spans="1:68">
      <c r="A17" s="18" t="s">
        <v>70</v>
      </c>
      <c r="B17" s="6">
        <v>1</v>
      </c>
      <c r="C17" s="53">
        <v>3</v>
      </c>
      <c r="D17" s="53">
        <v>2</v>
      </c>
      <c r="E17" s="43">
        <f t="shared" si="2"/>
        <v>0.16666666666666666</v>
      </c>
      <c r="F17" s="17" t="s">
        <v>55</v>
      </c>
      <c r="G17" s="87">
        <v>26</v>
      </c>
      <c r="H17" s="76">
        <f t="shared" si="3"/>
        <v>3.8461538461538464E-2</v>
      </c>
      <c r="I17" s="17" t="s">
        <v>63</v>
      </c>
      <c r="J17" s="87">
        <v>13</v>
      </c>
      <c r="K17" s="76">
        <f t="shared" si="4"/>
        <v>7.6923076923076927E-2</v>
      </c>
      <c r="L17" s="17" t="s">
        <v>57</v>
      </c>
      <c r="M17" s="87">
        <v>42</v>
      </c>
      <c r="N17" s="76">
        <f t="shared" si="5"/>
        <v>2.3809523809523808E-2</v>
      </c>
      <c r="O17" s="17" t="s">
        <v>53</v>
      </c>
      <c r="P17" s="87">
        <v>23</v>
      </c>
      <c r="Q17" s="76">
        <f t="shared" si="6"/>
        <v>4.3478260869565216E-2</v>
      </c>
      <c r="R17" s="17" t="s">
        <v>71</v>
      </c>
      <c r="S17" s="87">
        <v>18</v>
      </c>
      <c r="T17" s="76">
        <f t="shared" si="7"/>
        <v>5.5555555555555552E-2</v>
      </c>
      <c r="AD17" s="17" t="s">
        <v>61</v>
      </c>
      <c r="AE17" s="87">
        <v>6</v>
      </c>
      <c r="AF17" s="76">
        <f t="shared" si="10"/>
        <v>0.16666666666666666</v>
      </c>
      <c r="AG17" s="17" t="s">
        <v>71</v>
      </c>
      <c r="AH17" s="87">
        <v>18</v>
      </c>
      <c r="AI17" s="76">
        <f t="shared" si="11"/>
        <v>5.5555555555555552E-2</v>
      </c>
      <c r="BL17" s="18" t="s">
        <v>64</v>
      </c>
      <c r="BM17" s="43">
        <v>0.16666666666666666</v>
      </c>
      <c r="BO17" s="69" t="s">
        <v>49</v>
      </c>
      <c r="BP17" s="70">
        <v>0.2</v>
      </c>
    </row>
    <row r="18" spans="1:68">
      <c r="A18" s="18" t="s">
        <v>64</v>
      </c>
      <c r="B18" s="6">
        <v>1</v>
      </c>
      <c r="C18" s="53">
        <v>3</v>
      </c>
      <c r="D18" s="53">
        <v>2</v>
      </c>
      <c r="E18" s="43">
        <f t="shared" si="2"/>
        <v>0.16666666666666666</v>
      </c>
      <c r="F18" s="17" t="s">
        <v>57</v>
      </c>
      <c r="G18" s="87">
        <v>42</v>
      </c>
      <c r="H18" s="76">
        <f t="shared" si="3"/>
        <v>2.3809523809523808E-2</v>
      </c>
      <c r="I18" s="17" t="s">
        <v>59</v>
      </c>
      <c r="J18" s="87">
        <v>9</v>
      </c>
      <c r="K18" s="76">
        <f t="shared" si="4"/>
        <v>0.1111111111111111</v>
      </c>
      <c r="L18" s="17" t="s">
        <v>37</v>
      </c>
      <c r="M18" s="87">
        <v>25</v>
      </c>
      <c r="N18" s="76">
        <f t="shared" si="5"/>
        <v>0.04</v>
      </c>
      <c r="O18" s="18" t="s">
        <v>46</v>
      </c>
      <c r="P18" s="87">
        <v>21</v>
      </c>
      <c r="Q18" s="76">
        <f t="shared" si="6"/>
        <v>4.7619047619047616E-2</v>
      </c>
      <c r="R18" s="17" t="s">
        <v>55</v>
      </c>
      <c r="S18" s="87">
        <v>26</v>
      </c>
      <c r="T18" s="76">
        <f t="shared" si="7"/>
        <v>3.8461538461538464E-2</v>
      </c>
      <c r="AD18" s="17" t="s">
        <v>45</v>
      </c>
      <c r="AE18" s="87">
        <v>18</v>
      </c>
      <c r="AF18" s="76">
        <f t="shared" si="10"/>
        <v>5.5555555555555552E-2</v>
      </c>
      <c r="AG18" s="17" t="s">
        <v>51</v>
      </c>
      <c r="AH18" s="87">
        <v>7</v>
      </c>
      <c r="AI18" s="76">
        <f t="shared" si="11"/>
        <v>0.14285714285714285</v>
      </c>
      <c r="BL18" s="18" t="s">
        <v>72</v>
      </c>
      <c r="BM18" s="43">
        <v>0.16666666666666666</v>
      </c>
      <c r="BO18" s="69" t="s">
        <v>61</v>
      </c>
      <c r="BP18" s="70">
        <v>0.5</v>
      </c>
    </row>
    <row r="19" spans="1:68">
      <c r="A19" s="18" t="s">
        <v>72</v>
      </c>
      <c r="B19" s="6">
        <v>1</v>
      </c>
      <c r="C19" s="53">
        <v>3</v>
      </c>
      <c r="D19" s="53">
        <v>2</v>
      </c>
      <c r="E19" s="43">
        <f t="shared" si="2"/>
        <v>0.16666666666666666</v>
      </c>
      <c r="F19" s="18" t="s">
        <v>66</v>
      </c>
      <c r="G19" s="87">
        <v>15</v>
      </c>
      <c r="H19" s="76">
        <f t="shared" si="3"/>
        <v>6.6666666666666666E-2</v>
      </c>
      <c r="I19" s="18" t="s">
        <v>66</v>
      </c>
      <c r="J19" s="87">
        <v>15</v>
      </c>
      <c r="K19" s="76">
        <f t="shared" si="4"/>
        <v>6.6666666666666666E-2</v>
      </c>
      <c r="L19" s="18" t="s">
        <v>64</v>
      </c>
      <c r="M19" s="87">
        <v>19</v>
      </c>
      <c r="N19" s="76">
        <f t="shared" si="5"/>
        <v>5.2631578947368418E-2</v>
      </c>
      <c r="O19" s="17" t="s">
        <v>67</v>
      </c>
      <c r="P19" s="87">
        <v>24</v>
      </c>
      <c r="Q19" s="76">
        <f t="shared" si="6"/>
        <v>4.1666666666666664E-2</v>
      </c>
      <c r="R19" s="17" t="s">
        <v>57</v>
      </c>
      <c r="S19" s="87">
        <v>42</v>
      </c>
      <c r="T19" s="76">
        <f t="shared" si="7"/>
        <v>2.3809523809523808E-2</v>
      </c>
      <c r="AD19" s="17" t="s">
        <v>43</v>
      </c>
      <c r="AE19" s="87">
        <v>35</v>
      </c>
      <c r="AF19" s="76">
        <f t="shared" si="10"/>
        <v>2.8571428571428571E-2</v>
      </c>
      <c r="AG19" s="17" t="s">
        <v>50</v>
      </c>
      <c r="AH19" s="87">
        <v>46</v>
      </c>
      <c r="AI19" s="76">
        <f t="shared" si="11"/>
        <v>2.1739130434782608E-2</v>
      </c>
      <c r="BL19" s="17" t="s">
        <v>58</v>
      </c>
      <c r="BM19" s="43">
        <v>0.16666666666666666</v>
      </c>
      <c r="BO19" s="69" t="s">
        <v>45</v>
      </c>
      <c r="BP19" s="70">
        <v>0.27777777777777779</v>
      </c>
    </row>
    <row r="20" spans="1:68">
      <c r="A20" s="17" t="s">
        <v>58</v>
      </c>
      <c r="B20" s="6">
        <v>1</v>
      </c>
      <c r="C20" s="53">
        <v>3</v>
      </c>
      <c r="D20" s="53">
        <v>2</v>
      </c>
      <c r="E20" s="43">
        <f t="shared" si="2"/>
        <v>0.16666666666666666</v>
      </c>
      <c r="F20" s="18" t="s">
        <v>64</v>
      </c>
      <c r="G20" s="87">
        <v>19</v>
      </c>
      <c r="H20" s="76">
        <f t="shared" si="3"/>
        <v>5.2631578947368418E-2</v>
      </c>
      <c r="I20" s="18" t="s">
        <v>62</v>
      </c>
      <c r="J20" s="87">
        <v>10</v>
      </c>
      <c r="K20" s="76">
        <f t="shared" si="4"/>
        <v>0.1</v>
      </c>
      <c r="L20" s="17" t="s">
        <v>58</v>
      </c>
      <c r="M20" s="87">
        <v>16</v>
      </c>
      <c r="N20" s="76">
        <f t="shared" si="5"/>
        <v>6.25E-2</v>
      </c>
      <c r="R20" s="17" t="s">
        <v>60</v>
      </c>
      <c r="S20" s="87">
        <v>14</v>
      </c>
      <c r="T20" s="76">
        <f t="shared" si="7"/>
        <v>7.1428571428571425E-2</v>
      </c>
      <c r="AD20" s="17" t="s">
        <v>71</v>
      </c>
      <c r="AE20" s="87">
        <v>18</v>
      </c>
      <c r="AF20" s="76">
        <f t="shared" si="10"/>
        <v>5.5555555555555552E-2</v>
      </c>
      <c r="AG20" s="17" t="s">
        <v>39</v>
      </c>
      <c r="AH20" s="87">
        <v>42</v>
      </c>
      <c r="AI20" s="76">
        <f t="shared" si="11"/>
        <v>2.3809523809523808E-2</v>
      </c>
      <c r="BL20" s="17" t="s">
        <v>30</v>
      </c>
      <c r="BM20" s="76">
        <v>5.8823529411764705E-2</v>
      </c>
      <c r="BO20" s="69" t="s">
        <v>43</v>
      </c>
      <c r="BP20" s="70">
        <v>0.2</v>
      </c>
    </row>
    <row r="21" spans="1:68">
      <c r="F21" s="17" t="s">
        <v>67</v>
      </c>
      <c r="G21" s="87">
        <v>24</v>
      </c>
      <c r="H21" s="76">
        <f t="shared" si="3"/>
        <v>4.1666666666666664E-2</v>
      </c>
      <c r="I21" s="18" t="s">
        <v>46</v>
      </c>
      <c r="J21" s="87">
        <v>21</v>
      </c>
      <c r="K21" s="76">
        <f t="shared" si="4"/>
        <v>4.7619047619047616E-2</v>
      </c>
      <c r="L21" s="17" t="s">
        <v>68</v>
      </c>
      <c r="M21" s="87">
        <v>22</v>
      </c>
      <c r="N21" s="76">
        <f t="shared" si="5"/>
        <v>4.5454545454545456E-2</v>
      </c>
      <c r="R21" s="17" t="s">
        <v>37</v>
      </c>
      <c r="S21" s="87">
        <v>25</v>
      </c>
      <c r="T21" s="76">
        <f t="shared" si="7"/>
        <v>0.04</v>
      </c>
      <c r="AD21" s="17" t="s">
        <v>50</v>
      </c>
      <c r="AE21" s="87">
        <v>46</v>
      </c>
      <c r="AF21" s="76">
        <f t="shared" si="10"/>
        <v>2.1739130434782608E-2</v>
      </c>
      <c r="AG21" s="17" t="s">
        <v>38</v>
      </c>
      <c r="AH21" s="87">
        <v>54</v>
      </c>
      <c r="AI21" s="76">
        <f t="shared" si="11"/>
        <v>1.8518518518518517E-2</v>
      </c>
      <c r="BL21" s="17" t="s">
        <v>31</v>
      </c>
      <c r="BM21" s="76">
        <v>1.9607843137254902E-2</v>
      </c>
      <c r="BO21" s="69" t="s">
        <v>71</v>
      </c>
      <c r="BP21" s="70">
        <v>0.16666666666666666</v>
      </c>
    </row>
    <row r="22" spans="1:68">
      <c r="F22" s="17" t="s">
        <v>68</v>
      </c>
      <c r="G22" s="87">
        <v>22</v>
      </c>
      <c r="H22" s="76">
        <f t="shared" si="3"/>
        <v>4.5454545454545456E-2</v>
      </c>
      <c r="I22" s="18" t="s">
        <v>64</v>
      </c>
      <c r="J22" s="87">
        <v>19</v>
      </c>
      <c r="K22" s="76">
        <f t="shared" si="4"/>
        <v>5.2631578947368418E-2</v>
      </c>
      <c r="R22" s="17" t="s">
        <v>63</v>
      </c>
      <c r="S22" s="87">
        <v>13</v>
      </c>
      <c r="T22" s="76">
        <f t="shared" si="7"/>
        <v>7.6923076923076927E-2</v>
      </c>
      <c r="AD22" s="17" t="s">
        <v>39</v>
      </c>
      <c r="AE22" s="87">
        <v>42</v>
      </c>
      <c r="AF22" s="76">
        <f t="shared" si="10"/>
        <v>2.3809523809523808E-2</v>
      </c>
      <c r="AG22" s="17" t="s">
        <v>55</v>
      </c>
      <c r="AH22" s="87">
        <v>26</v>
      </c>
      <c r="AI22" s="76">
        <f t="shared" si="11"/>
        <v>3.8461538461538464E-2</v>
      </c>
      <c r="BL22" s="17" t="s">
        <v>48</v>
      </c>
      <c r="BM22" s="76">
        <v>3.7037037037037035E-2</v>
      </c>
      <c r="BO22" s="69" t="s">
        <v>51</v>
      </c>
      <c r="BP22" s="70">
        <v>0.42857142857142855</v>
      </c>
    </row>
    <row r="23" spans="1:68">
      <c r="F23" s="17" t="s">
        <v>69</v>
      </c>
      <c r="G23" s="87">
        <v>18</v>
      </c>
      <c r="H23" s="76">
        <f t="shared" si="3"/>
        <v>5.5555555555555552E-2</v>
      </c>
      <c r="I23" s="17" t="s">
        <v>67</v>
      </c>
      <c r="J23" s="87">
        <v>24</v>
      </c>
      <c r="K23" s="76">
        <f t="shared" si="4"/>
        <v>4.1666666666666664E-2</v>
      </c>
      <c r="R23" s="17" t="s">
        <v>59</v>
      </c>
      <c r="S23" s="87">
        <v>9</v>
      </c>
      <c r="T23" s="76">
        <f t="shared" si="7"/>
        <v>0.1111111111111111</v>
      </c>
      <c r="AD23" s="17" t="s">
        <v>38</v>
      </c>
      <c r="AE23" s="87">
        <v>54</v>
      </c>
      <c r="AF23" s="76">
        <f t="shared" si="10"/>
        <v>1.8518518518518517E-2</v>
      </c>
      <c r="AG23" s="17" t="s">
        <v>57</v>
      </c>
      <c r="AH23" s="87">
        <v>42</v>
      </c>
      <c r="AI23" s="76">
        <f t="shared" si="11"/>
        <v>2.3809523809523808E-2</v>
      </c>
      <c r="BL23" s="17" t="s">
        <v>52</v>
      </c>
      <c r="BM23" s="76">
        <v>9.0909090909090912E-2</v>
      </c>
      <c r="BO23" s="69" t="s">
        <v>34</v>
      </c>
      <c r="BP23" s="70">
        <v>0.42857142857142849</v>
      </c>
    </row>
    <row r="24" spans="1:68">
      <c r="I24" s="17" t="s">
        <v>68</v>
      </c>
      <c r="J24" s="87">
        <v>22</v>
      </c>
      <c r="K24" s="76">
        <f t="shared" si="4"/>
        <v>4.5454545454545456E-2</v>
      </c>
      <c r="R24" s="18" t="s">
        <v>66</v>
      </c>
      <c r="S24" s="87">
        <v>15</v>
      </c>
      <c r="T24" s="76">
        <f t="shared" si="7"/>
        <v>6.6666666666666666E-2</v>
      </c>
      <c r="AD24" s="17" t="s">
        <v>54</v>
      </c>
      <c r="AE24" s="87">
        <v>42</v>
      </c>
      <c r="AF24" s="76">
        <f t="shared" si="10"/>
        <v>2.3809523809523808E-2</v>
      </c>
      <c r="AG24" s="17" t="s">
        <v>37</v>
      </c>
      <c r="AH24" s="87">
        <v>25</v>
      </c>
      <c r="AI24" s="76">
        <f t="shared" si="11"/>
        <v>0.04</v>
      </c>
      <c r="BL24" s="17" t="s">
        <v>56</v>
      </c>
      <c r="BM24" s="76">
        <v>5.5555555555555552E-2</v>
      </c>
      <c r="BO24" s="69" t="s">
        <v>28</v>
      </c>
      <c r="BP24" s="70">
        <v>0.31623931623931623</v>
      </c>
    </row>
    <row r="25" spans="1:68">
      <c r="I25" s="17" t="s">
        <v>69</v>
      </c>
      <c r="J25" s="87">
        <v>18</v>
      </c>
      <c r="K25" s="76">
        <f t="shared" si="4"/>
        <v>5.5555555555555552E-2</v>
      </c>
      <c r="R25" s="17" t="s">
        <v>53</v>
      </c>
      <c r="S25" s="87">
        <v>23</v>
      </c>
      <c r="T25" s="76">
        <f t="shared" si="7"/>
        <v>4.3478260869565216E-2</v>
      </c>
      <c r="AD25" s="17" t="s">
        <v>47</v>
      </c>
      <c r="AE25" s="87">
        <v>43</v>
      </c>
      <c r="AF25" s="76">
        <f t="shared" si="10"/>
        <v>2.3255813953488372E-2</v>
      </c>
      <c r="AG25" s="17" t="s">
        <v>63</v>
      </c>
      <c r="AH25" s="87">
        <v>13</v>
      </c>
      <c r="AI25" s="76">
        <f t="shared" si="11"/>
        <v>7.6923076923076927E-2</v>
      </c>
      <c r="BL25" s="17" t="s">
        <v>43</v>
      </c>
      <c r="BM25" s="76">
        <v>2.8571428571428571E-2</v>
      </c>
      <c r="BO25" s="69" t="s">
        <v>50</v>
      </c>
      <c r="BP25" s="70">
        <v>0.19565217391304346</v>
      </c>
    </row>
    <row r="26" spans="1:68">
      <c r="R26" s="18" t="s">
        <v>62</v>
      </c>
      <c r="S26" s="87">
        <v>10</v>
      </c>
      <c r="T26" s="76">
        <f t="shared" si="7"/>
        <v>0.1</v>
      </c>
      <c r="AD26" s="17" t="s">
        <v>55</v>
      </c>
      <c r="AE26" s="87">
        <v>26</v>
      </c>
      <c r="AF26" s="76">
        <f t="shared" si="10"/>
        <v>3.8461538461538464E-2</v>
      </c>
      <c r="AG26" s="17" t="s">
        <v>53</v>
      </c>
      <c r="AH26" s="87">
        <v>23</v>
      </c>
      <c r="AI26" s="76">
        <f t="shared" si="11"/>
        <v>4.3478260869565216E-2</v>
      </c>
      <c r="BL26" s="17" t="s">
        <v>51</v>
      </c>
      <c r="BM26" s="76">
        <v>0.14285714285714285</v>
      </c>
      <c r="BO26" s="69" t="s">
        <v>39</v>
      </c>
      <c r="BP26" s="70">
        <v>0.27619047619047621</v>
      </c>
    </row>
    <row r="27" spans="1:68">
      <c r="R27" s="18" t="s">
        <v>46</v>
      </c>
      <c r="S27" s="87">
        <v>21</v>
      </c>
      <c r="T27" s="76">
        <f t="shared" si="7"/>
        <v>4.7619047619047616E-2</v>
      </c>
      <c r="AD27" s="17" t="s">
        <v>57</v>
      </c>
      <c r="AE27" s="87">
        <v>42</v>
      </c>
      <c r="AF27" s="76">
        <f t="shared" si="10"/>
        <v>2.3809523809523808E-2</v>
      </c>
      <c r="AG27" s="18" t="s">
        <v>46</v>
      </c>
      <c r="AH27" s="87">
        <v>21</v>
      </c>
      <c r="AI27" s="76">
        <f t="shared" si="11"/>
        <v>4.7619047619047616E-2</v>
      </c>
      <c r="BL27" s="17" t="s">
        <v>34</v>
      </c>
      <c r="BM27" s="76">
        <v>7.1428571428571425E-2</v>
      </c>
      <c r="BO27" s="69" t="s">
        <v>38</v>
      </c>
      <c r="BP27" s="70">
        <v>0.35185185185185175</v>
      </c>
    </row>
    <row r="28" spans="1:68">
      <c r="R28" s="18" t="s">
        <v>70</v>
      </c>
      <c r="S28" s="87">
        <v>6</v>
      </c>
      <c r="T28" s="76">
        <f t="shared" si="7"/>
        <v>0.16666666666666666</v>
      </c>
      <c r="AD28" s="17" t="s">
        <v>60</v>
      </c>
      <c r="AE28" s="87">
        <v>14</v>
      </c>
      <c r="AF28" s="76">
        <f t="shared" si="10"/>
        <v>7.1428571428571425E-2</v>
      </c>
      <c r="AG28" s="18" t="s">
        <v>64</v>
      </c>
      <c r="AH28" s="87">
        <v>19</v>
      </c>
      <c r="AI28" s="76">
        <f t="shared" si="11"/>
        <v>5.2631578947368418E-2</v>
      </c>
      <c r="BL28" s="17" t="s">
        <v>28</v>
      </c>
      <c r="BM28" s="76">
        <v>2.564102564102564E-2</v>
      </c>
      <c r="BO28" s="69" t="s">
        <v>54</v>
      </c>
      <c r="BP28" s="70">
        <v>0.16666666666666666</v>
      </c>
    </row>
    <row r="29" spans="1:68">
      <c r="R29" s="18" t="s">
        <v>64</v>
      </c>
      <c r="S29" s="87">
        <v>19</v>
      </c>
      <c r="T29" s="76">
        <f t="shared" si="7"/>
        <v>5.2631578947368418E-2</v>
      </c>
      <c r="AD29" s="17" t="s">
        <v>37</v>
      </c>
      <c r="AE29" s="87">
        <v>25</v>
      </c>
      <c r="AF29" s="76">
        <f t="shared" si="10"/>
        <v>0.04</v>
      </c>
      <c r="AG29" s="17" t="s">
        <v>67</v>
      </c>
      <c r="AH29" s="87">
        <v>24</v>
      </c>
      <c r="AI29" s="76">
        <f t="shared" si="11"/>
        <v>4.1666666666666664E-2</v>
      </c>
      <c r="BL29" s="17" t="s">
        <v>50</v>
      </c>
      <c r="BM29" s="76">
        <v>2.1739130434782608E-2</v>
      </c>
      <c r="BO29" s="69" t="s">
        <v>47</v>
      </c>
      <c r="BP29" s="70">
        <v>0.29715762273901797</v>
      </c>
    </row>
    <row r="30" spans="1:68">
      <c r="R30" s="17" t="s">
        <v>58</v>
      </c>
      <c r="S30" s="87">
        <v>16</v>
      </c>
      <c r="T30" s="76">
        <f t="shared" si="7"/>
        <v>6.25E-2</v>
      </c>
      <c r="AD30" s="17" t="s">
        <v>63</v>
      </c>
      <c r="AE30" s="87">
        <v>13</v>
      </c>
      <c r="AF30" s="76">
        <f t="shared" si="10"/>
        <v>7.6923076923076927E-2</v>
      </c>
      <c r="AG30" s="17" t="s">
        <v>68</v>
      </c>
      <c r="AH30" s="87">
        <v>22</v>
      </c>
      <c r="AI30" s="76">
        <f t="shared" si="11"/>
        <v>4.5454545454545456E-2</v>
      </c>
      <c r="BL30" s="17" t="s">
        <v>39</v>
      </c>
      <c r="BM30" s="76">
        <v>2.3809523809523808E-2</v>
      </c>
      <c r="BO30" s="69" t="s">
        <v>55</v>
      </c>
      <c r="BP30" s="70">
        <v>0.34188034188034189</v>
      </c>
    </row>
    <row r="31" spans="1:68">
      <c r="AD31" s="17" t="s">
        <v>59</v>
      </c>
      <c r="AE31" s="87">
        <v>9</v>
      </c>
      <c r="AF31" s="76">
        <f t="shared" si="10"/>
        <v>0.1111111111111111</v>
      </c>
      <c r="BL31" s="17" t="s">
        <v>38</v>
      </c>
      <c r="BM31" s="76">
        <v>1.8518518518518517E-2</v>
      </c>
      <c r="BO31" s="69" t="s">
        <v>57</v>
      </c>
      <c r="BP31" s="70">
        <v>0.32539682539682546</v>
      </c>
    </row>
    <row r="32" spans="1:68">
      <c r="AD32" s="18" t="s">
        <v>66</v>
      </c>
      <c r="AE32" s="87">
        <v>15</v>
      </c>
      <c r="AF32" s="76">
        <f t="shared" si="10"/>
        <v>6.6666666666666666E-2</v>
      </c>
      <c r="BL32" s="17" t="s">
        <v>54</v>
      </c>
      <c r="BM32" s="76">
        <v>2.3809523809523808E-2</v>
      </c>
      <c r="BO32" s="69" t="s">
        <v>60</v>
      </c>
      <c r="BP32" s="70">
        <v>0.45238095238095233</v>
      </c>
    </row>
    <row r="33" spans="30:68">
      <c r="AD33" s="17" t="s">
        <v>53</v>
      </c>
      <c r="AE33" s="87">
        <v>23</v>
      </c>
      <c r="AF33" s="76">
        <f t="shared" si="10"/>
        <v>4.3478260869565216E-2</v>
      </c>
      <c r="BL33" s="17" t="s">
        <v>47</v>
      </c>
      <c r="BM33" s="76">
        <v>2.3255813953488372E-2</v>
      </c>
      <c r="BO33" s="69" t="s">
        <v>37</v>
      </c>
      <c r="BP33" s="70">
        <v>0.52666666666666662</v>
      </c>
    </row>
    <row r="34" spans="30:68">
      <c r="AD34" s="18" t="s">
        <v>62</v>
      </c>
      <c r="AE34" s="87">
        <v>10</v>
      </c>
      <c r="AF34" s="76">
        <f t="shared" si="10"/>
        <v>0.1</v>
      </c>
      <c r="BL34" s="17" t="s">
        <v>55</v>
      </c>
      <c r="BM34" s="76">
        <v>3.8461538461538464E-2</v>
      </c>
      <c r="BO34" s="69" t="s">
        <v>63</v>
      </c>
      <c r="BP34" s="70">
        <v>0.55128205128205132</v>
      </c>
    </row>
    <row r="35" spans="30:68">
      <c r="AD35" s="18" t="s">
        <v>46</v>
      </c>
      <c r="AE35" s="87">
        <v>21</v>
      </c>
      <c r="AF35" s="76">
        <f t="shared" si="10"/>
        <v>4.7619047619047616E-2</v>
      </c>
      <c r="BL35" s="17" t="s">
        <v>57</v>
      </c>
      <c r="BM35" s="76">
        <v>2.3809523809523808E-2</v>
      </c>
      <c r="BO35" s="69" t="s">
        <v>59</v>
      </c>
      <c r="BP35" s="70">
        <v>0.61111111111111116</v>
      </c>
    </row>
    <row r="36" spans="30:68">
      <c r="AD36" s="18" t="s">
        <v>70</v>
      </c>
      <c r="AE36" s="87">
        <v>6</v>
      </c>
      <c r="AF36" s="76">
        <f t="shared" si="10"/>
        <v>0.16666666666666666</v>
      </c>
      <c r="BL36" s="18" t="s">
        <v>66</v>
      </c>
      <c r="BM36" s="76">
        <v>6.6666666666666666E-2</v>
      </c>
      <c r="BO36" s="69" t="s">
        <v>66</v>
      </c>
      <c r="BP36" s="70">
        <v>0.5</v>
      </c>
    </row>
    <row r="37" spans="30:68">
      <c r="AD37" s="18" t="s">
        <v>64</v>
      </c>
      <c r="AE37" s="87">
        <v>19</v>
      </c>
      <c r="AF37" s="76">
        <f t="shared" si="10"/>
        <v>5.2631578947368418E-2</v>
      </c>
      <c r="BL37" s="18" t="s">
        <v>64</v>
      </c>
      <c r="BM37" s="76">
        <v>5.2631578947368418E-2</v>
      </c>
      <c r="BO37" s="69" t="s">
        <v>53</v>
      </c>
      <c r="BP37" s="70">
        <v>0.51449275362318825</v>
      </c>
    </row>
    <row r="38" spans="30:68">
      <c r="AD38" s="18" t="s">
        <v>72</v>
      </c>
      <c r="AE38" s="87">
        <v>2</v>
      </c>
      <c r="AF38" s="76">
        <f t="shared" si="10"/>
        <v>0.5</v>
      </c>
      <c r="BL38" s="17" t="s">
        <v>67</v>
      </c>
      <c r="BM38" s="76">
        <v>4.1666666666666664E-2</v>
      </c>
      <c r="BO38" s="69" t="s">
        <v>62</v>
      </c>
      <c r="BP38" s="70">
        <v>0.56666666666666665</v>
      </c>
    </row>
    <row r="39" spans="30:68">
      <c r="AD39" s="17" t="s">
        <v>58</v>
      </c>
      <c r="AE39" s="87">
        <v>16</v>
      </c>
      <c r="AF39" s="76">
        <f t="shared" si="10"/>
        <v>6.25E-2</v>
      </c>
      <c r="BL39" s="17" t="s">
        <v>68</v>
      </c>
      <c r="BM39" s="76">
        <v>4.5454545454545456E-2</v>
      </c>
      <c r="BO39" s="69" t="s">
        <v>46</v>
      </c>
      <c r="BP39" s="70">
        <v>0.5</v>
      </c>
    </row>
    <row r="40" spans="30:68">
      <c r="AD40" s="17" t="s">
        <v>67</v>
      </c>
      <c r="AE40" s="87">
        <v>24</v>
      </c>
      <c r="AF40" s="76">
        <f t="shared" si="10"/>
        <v>4.1666666666666664E-2</v>
      </c>
      <c r="BL40" s="17" t="s">
        <v>69</v>
      </c>
      <c r="BM40" s="76">
        <v>5.5555555555555552E-2</v>
      </c>
      <c r="BO40" s="69" t="s">
        <v>70</v>
      </c>
      <c r="BP40" s="70">
        <v>0.5</v>
      </c>
    </row>
    <row r="41" spans="30:68">
      <c r="AD41" s="17" t="s">
        <v>68</v>
      </c>
      <c r="AE41" s="87">
        <v>22</v>
      </c>
      <c r="AF41" s="76">
        <f t="shared" si="10"/>
        <v>4.5454545454545456E-2</v>
      </c>
      <c r="BL41" s="17" t="s">
        <v>31</v>
      </c>
      <c r="BM41" s="76">
        <v>1.9607843137254902E-2</v>
      </c>
      <c r="BO41" s="69" t="s">
        <v>64</v>
      </c>
      <c r="BP41" s="70">
        <v>0.58771929824561386</v>
      </c>
    </row>
    <row r="42" spans="30:68">
      <c r="AD42" s="17" t="s">
        <v>69</v>
      </c>
      <c r="AE42" s="87">
        <v>18</v>
      </c>
      <c r="AF42" s="76">
        <f t="shared" si="10"/>
        <v>5.5555555555555552E-2</v>
      </c>
      <c r="BL42" s="18" t="s">
        <v>40</v>
      </c>
      <c r="BM42" s="76">
        <v>3.8461538461538464E-2</v>
      </c>
      <c r="BO42" s="69" t="s">
        <v>72</v>
      </c>
      <c r="BP42" s="70">
        <v>0.66666666666666663</v>
      </c>
    </row>
    <row r="43" spans="30:68">
      <c r="BL43" s="17" t="s">
        <v>49</v>
      </c>
      <c r="BM43" s="76">
        <v>3.3333333333333333E-2</v>
      </c>
      <c r="BO43" s="69" t="s">
        <v>58</v>
      </c>
      <c r="BP43" s="70">
        <v>0.54166666666666663</v>
      </c>
    </row>
    <row r="44" spans="30:68">
      <c r="BL44" s="17" t="s">
        <v>43</v>
      </c>
      <c r="BM44" s="76">
        <v>2.8571428571428571E-2</v>
      </c>
      <c r="BO44" s="69" t="s">
        <v>67</v>
      </c>
      <c r="BP44" s="70">
        <v>0.25</v>
      </c>
    </row>
    <row r="45" spans="30:68">
      <c r="BL45" s="17" t="s">
        <v>34</v>
      </c>
      <c r="BM45" s="76">
        <v>7.1428571428571425E-2</v>
      </c>
      <c r="BO45" s="69" t="s">
        <v>68</v>
      </c>
      <c r="BP45" s="70">
        <v>0.27272727272727276</v>
      </c>
    </row>
    <row r="46" spans="30:68">
      <c r="BL46" s="17" t="s">
        <v>28</v>
      </c>
      <c r="BM46" s="76">
        <v>2.564102564102564E-2</v>
      </c>
      <c r="BO46" s="69" t="s">
        <v>69</v>
      </c>
      <c r="BP46" s="70">
        <v>0.22222222222222221</v>
      </c>
    </row>
    <row r="47" spans="30:68">
      <c r="BL47" s="17" t="s">
        <v>50</v>
      </c>
      <c r="BM47" s="76">
        <v>2.1739130434782608E-2</v>
      </c>
      <c r="BO47" s="69" t="s">
        <v>73</v>
      </c>
      <c r="BP47" s="70"/>
    </row>
    <row r="48" spans="30:68">
      <c r="BL48" s="17" t="s">
        <v>39</v>
      </c>
      <c r="BM48" s="76">
        <v>2.3809523809523808E-2</v>
      </c>
      <c r="BO48" s="71" t="s">
        <v>74</v>
      </c>
      <c r="BP48" s="72">
        <v>14.811430486895443</v>
      </c>
    </row>
    <row r="49" spans="64:65">
      <c r="BL49" s="17" t="s">
        <v>38</v>
      </c>
      <c r="BM49" s="76">
        <v>1.8518518518518517E-2</v>
      </c>
    </row>
    <row r="50" spans="64:65">
      <c r="BL50" s="17" t="s">
        <v>54</v>
      </c>
      <c r="BM50" s="76">
        <v>2.3809523809523808E-2</v>
      </c>
    </row>
    <row r="51" spans="64:65">
      <c r="BL51" s="17" t="s">
        <v>47</v>
      </c>
      <c r="BM51" s="76">
        <v>2.3255813953488372E-2</v>
      </c>
    </row>
    <row r="52" spans="64:65">
      <c r="BL52" s="17" t="s">
        <v>57</v>
      </c>
      <c r="BM52" s="76">
        <v>2.3809523809523808E-2</v>
      </c>
    </row>
    <row r="53" spans="64:65">
      <c r="BL53" s="17" t="s">
        <v>60</v>
      </c>
      <c r="BM53" s="76">
        <v>7.1428571428571425E-2</v>
      </c>
    </row>
    <row r="54" spans="64:65">
      <c r="BL54" s="17" t="s">
        <v>37</v>
      </c>
      <c r="BM54" s="76">
        <v>0.04</v>
      </c>
    </row>
    <row r="55" spans="64:65">
      <c r="BL55" s="17" t="s">
        <v>63</v>
      </c>
      <c r="BM55" s="76">
        <v>7.6923076923076927E-2</v>
      </c>
    </row>
    <row r="56" spans="64:65">
      <c r="BL56" s="17" t="s">
        <v>59</v>
      </c>
      <c r="BM56" s="76">
        <v>0.1111111111111111</v>
      </c>
    </row>
    <row r="57" spans="64:65">
      <c r="BL57" s="18" t="s">
        <v>66</v>
      </c>
      <c r="BM57" s="76">
        <v>6.6666666666666666E-2</v>
      </c>
    </row>
    <row r="58" spans="64:65">
      <c r="BL58" s="18" t="s">
        <v>62</v>
      </c>
      <c r="BM58" s="76">
        <v>0.1</v>
      </c>
    </row>
    <row r="59" spans="64:65">
      <c r="BL59" s="18" t="s">
        <v>46</v>
      </c>
      <c r="BM59" s="76">
        <v>4.7619047619047616E-2</v>
      </c>
    </row>
    <row r="60" spans="64:65">
      <c r="BL60" s="18" t="s">
        <v>64</v>
      </c>
      <c r="BM60" s="76">
        <v>5.2631578947368418E-2</v>
      </c>
    </row>
    <row r="61" spans="64:65">
      <c r="BL61" s="17" t="s">
        <v>67</v>
      </c>
      <c r="BM61" s="76">
        <v>4.1666666666666664E-2</v>
      </c>
    </row>
    <row r="62" spans="64:65">
      <c r="BL62" s="17" t="s">
        <v>68</v>
      </c>
      <c r="BM62" s="76">
        <v>4.5454545454545456E-2</v>
      </c>
    </row>
    <row r="63" spans="64:65">
      <c r="BL63" s="17" t="s">
        <v>69</v>
      </c>
      <c r="BM63" s="76">
        <v>5.5555555555555552E-2</v>
      </c>
    </row>
    <row r="64" spans="64:65">
      <c r="BL64" s="17" t="s">
        <v>32</v>
      </c>
      <c r="BM64" s="76">
        <v>3.5714285714285712E-2</v>
      </c>
    </row>
    <row r="65" spans="64:65">
      <c r="BL65" s="17" t="s">
        <v>31</v>
      </c>
      <c r="BM65" s="76">
        <v>1.9607843137254902E-2</v>
      </c>
    </row>
    <row r="66" spans="64:65">
      <c r="BL66" s="17" t="s">
        <v>35</v>
      </c>
      <c r="BM66" s="76">
        <v>5.2631578947368418E-2</v>
      </c>
    </row>
    <row r="67" spans="64:65">
      <c r="BL67" s="17" t="s">
        <v>48</v>
      </c>
      <c r="BM67" s="76">
        <v>3.7037037037037035E-2</v>
      </c>
    </row>
    <row r="68" spans="64:65">
      <c r="BL68" s="18" t="s">
        <v>40</v>
      </c>
      <c r="BM68" s="76">
        <v>3.8461538461538464E-2</v>
      </c>
    </row>
    <row r="69" spans="64:65">
      <c r="BL69" s="17" t="s">
        <v>49</v>
      </c>
      <c r="BM69" s="76">
        <v>3.3333333333333333E-2</v>
      </c>
    </row>
    <row r="70" spans="64:65">
      <c r="BL70" s="17" t="s">
        <v>61</v>
      </c>
      <c r="BM70" s="76">
        <v>0.16666666666666666</v>
      </c>
    </row>
    <row r="71" spans="64:65">
      <c r="BL71" s="17" t="s">
        <v>45</v>
      </c>
      <c r="BM71" s="76">
        <v>5.5555555555555552E-2</v>
      </c>
    </row>
    <row r="72" spans="64:65">
      <c r="BL72" s="17" t="s">
        <v>34</v>
      </c>
      <c r="BM72" s="76">
        <v>7.1428571428571425E-2</v>
      </c>
    </row>
    <row r="73" spans="64:65">
      <c r="BL73" s="17" t="s">
        <v>28</v>
      </c>
      <c r="BM73" s="76">
        <v>2.564102564102564E-2</v>
      </c>
    </row>
    <row r="74" spans="64:65">
      <c r="BL74" s="17" t="s">
        <v>50</v>
      </c>
      <c r="BM74" s="76">
        <v>2.1739130434782608E-2</v>
      </c>
    </row>
    <row r="75" spans="64:65">
      <c r="BL75" s="17" t="s">
        <v>39</v>
      </c>
      <c r="BM75" s="76">
        <v>2.3809523809523808E-2</v>
      </c>
    </row>
    <row r="76" spans="64:65">
      <c r="BL76" s="17" t="s">
        <v>38</v>
      </c>
      <c r="BM76" s="76">
        <v>1.8518518518518517E-2</v>
      </c>
    </row>
    <row r="77" spans="64:65">
      <c r="BL77" s="17" t="s">
        <v>47</v>
      </c>
      <c r="BM77" s="76">
        <v>2.3255813953488372E-2</v>
      </c>
    </row>
    <row r="78" spans="64:65">
      <c r="BL78" s="17" t="s">
        <v>57</v>
      </c>
      <c r="BM78" s="76">
        <v>2.3809523809523808E-2</v>
      </c>
    </row>
    <row r="79" spans="64:65">
      <c r="BL79" s="17" t="s">
        <v>37</v>
      </c>
      <c r="BM79" s="76">
        <v>0.04</v>
      </c>
    </row>
    <row r="80" spans="64:65">
      <c r="BL80" s="18" t="s">
        <v>64</v>
      </c>
      <c r="BM80" s="76">
        <v>5.2631578947368418E-2</v>
      </c>
    </row>
    <row r="81" spans="64:65">
      <c r="BL81" s="17" t="s">
        <v>58</v>
      </c>
      <c r="BM81" s="76">
        <v>6.25E-2</v>
      </c>
    </row>
    <row r="82" spans="64:65">
      <c r="BL82" s="17" t="s">
        <v>68</v>
      </c>
      <c r="BM82" s="76">
        <v>4.5454545454545456E-2</v>
      </c>
    </row>
    <row r="83" spans="64:65">
      <c r="BL83" s="17" t="s">
        <v>31</v>
      </c>
      <c r="BM83" s="76">
        <v>1.9607843137254902E-2</v>
      </c>
    </row>
    <row r="84" spans="64:65">
      <c r="BL84" s="17" t="s">
        <v>41</v>
      </c>
      <c r="BM84" s="76">
        <v>4.5454545454545456E-2</v>
      </c>
    </row>
    <row r="85" spans="64:65">
      <c r="BL85" s="17" t="s">
        <v>48</v>
      </c>
      <c r="BM85" s="76">
        <v>3.7037037037037035E-2</v>
      </c>
    </row>
    <row r="86" spans="64:65">
      <c r="BL86" s="18" t="s">
        <v>40</v>
      </c>
      <c r="BM86" s="76">
        <v>3.8461538461538464E-2</v>
      </c>
    </row>
    <row r="87" spans="64:65">
      <c r="BL87" s="17" t="s">
        <v>49</v>
      </c>
      <c r="BM87" s="76">
        <v>3.3333333333333333E-2</v>
      </c>
    </row>
    <row r="88" spans="64:65">
      <c r="BL88" s="17" t="s">
        <v>45</v>
      </c>
      <c r="BM88" s="76">
        <v>5.5555555555555552E-2</v>
      </c>
    </row>
    <row r="89" spans="64:65">
      <c r="BL89" s="17" t="s">
        <v>28</v>
      </c>
      <c r="BM89" s="76">
        <v>2.564102564102564E-2</v>
      </c>
    </row>
    <row r="90" spans="64:65">
      <c r="BL90" s="17" t="s">
        <v>50</v>
      </c>
      <c r="BM90" s="76">
        <v>2.1739130434782608E-2</v>
      </c>
    </row>
    <row r="91" spans="64:65">
      <c r="BL91" s="17" t="s">
        <v>38</v>
      </c>
      <c r="BM91" s="76">
        <v>1.8518518518518517E-2</v>
      </c>
    </row>
    <row r="92" spans="64:65">
      <c r="BL92" s="17" t="s">
        <v>54</v>
      </c>
      <c r="BM92" s="76">
        <v>2.3809523809523808E-2</v>
      </c>
    </row>
    <row r="93" spans="64:65">
      <c r="BL93" s="17" t="s">
        <v>57</v>
      </c>
      <c r="BM93" s="76">
        <v>2.3809523809523808E-2</v>
      </c>
    </row>
    <row r="94" spans="64:65">
      <c r="BL94" s="17" t="s">
        <v>60</v>
      </c>
      <c r="BM94" s="76">
        <v>7.1428571428571425E-2</v>
      </c>
    </row>
    <row r="95" spans="64:65">
      <c r="BL95" s="17" t="s">
        <v>37</v>
      </c>
      <c r="BM95" s="76">
        <v>0.04</v>
      </c>
    </row>
    <row r="96" spans="64:65">
      <c r="BL96" s="18" t="s">
        <v>66</v>
      </c>
      <c r="BM96" s="76">
        <v>6.6666666666666666E-2</v>
      </c>
    </row>
    <row r="97" spans="64:65">
      <c r="BL97" s="17" t="s">
        <v>53</v>
      </c>
      <c r="BM97" s="76">
        <v>4.3478260869565216E-2</v>
      </c>
    </row>
    <row r="98" spans="64:65">
      <c r="BL98" s="18" t="s">
        <v>46</v>
      </c>
      <c r="BM98" s="76">
        <v>4.7619047619047616E-2</v>
      </c>
    </row>
    <row r="99" spans="64:65">
      <c r="BL99" s="17" t="s">
        <v>67</v>
      </c>
      <c r="BM99" s="76">
        <v>4.1666666666666664E-2</v>
      </c>
    </row>
    <row r="100" spans="64:65">
      <c r="BL100" s="17" t="s">
        <v>33</v>
      </c>
      <c r="BM100" s="76">
        <v>5.2631578947368418E-2</v>
      </c>
    </row>
    <row r="101" spans="64:65">
      <c r="BL101" s="17" t="s">
        <v>36</v>
      </c>
      <c r="BM101" s="76">
        <v>5.2631578947368418E-2</v>
      </c>
    </row>
    <row r="102" spans="64:65">
      <c r="BL102" s="17" t="s">
        <v>30</v>
      </c>
      <c r="BM102" s="76">
        <v>5.8823529411764705E-2</v>
      </c>
    </row>
    <row r="103" spans="64:65">
      <c r="BL103" s="18" t="s">
        <v>44</v>
      </c>
      <c r="BM103" s="76">
        <v>7.6923076923076927E-2</v>
      </c>
    </row>
    <row r="104" spans="64:65">
      <c r="BL104" s="17" t="s">
        <v>31</v>
      </c>
      <c r="BM104" s="76">
        <v>1.9607843137254902E-2</v>
      </c>
    </row>
    <row r="105" spans="64:65">
      <c r="BL105" s="17" t="s">
        <v>35</v>
      </c>
      <c r="BM105" s="76">
        <v>5.2631578947368418E-2</v>
      </c>
    </row>
    <row r="106" spans="64:65">
      <c r="BL106" s="17" t="s">
        <v>41</v>
      </c>
      <c r="BM106" s="76">
        <v>4.5454545454545456E-2</v>
      </c>
    </row>
    <row r="107" spans="64:65">
      <c r="BL107" s="17" t="s">
        <v>48</v>
      </c>
      <c r="BM107" s="76">
        <v>3.7037037037037035E-2</v>
      </c>
    </row>
    <row r="108" spans="64:65">
      <c r="BL108" s="17" t="s">
        <v>52</v>
      </c>
      <c r="BM108" s="76">
        <v>9.0909090909090912E-2</v>
      </c>
    </row>
    <row r="109" spans="64:65">
      <c r="BL109" s="18" t="s">
        <v>40</v>
      </c>
      <c r="BM109" s="76">
        <v>3.8461538461538464E-2</v>
      </c>
    </row>
    <row r="110" spans="64:65">
      <c r="BL110" s="17" t="s">
        <v>56</v>
      </c>
      <c r="BM110" s="76">
        <v>5.5555555555555552E-2</v>
      </c>
    </row>
    <row r="111" spans="64:65">
      <c r="BL111" s="17" t="s">
        <v>49</v>
      </c>
      <c r="BM111" s="76">
        <v>3.3333333333333333E-2</v>
      </c>
    </row>
    <row r="112" spans="64:65">
      <c r="BL112" s="17" t="s">
        <v>61</v>
      </c>
      <c r="BM112" s="76">
        <v>0.16666666666666666</v>
      </c>
    </row>
    <row r="113" spans="64:65">
      <c r="BL113" s="17" t="s">
        <v>43</v>
      </c>
      <c r="BM113" s="76">
        <v>2.8571428571428571E-2</v>
      </c>
    </row>
    <row r="114" spans="64:65">
      <c r="BL114" s="17" t="s">
        <v>71</v>
      </c>
      <c r="BM114" s="76">
        <v>5.5555555555555552E-2</v>
      </c>
    </row>
    <row r="115" spans="64:65">
      <c r="BL115" s="17" t="s">
        <v>55</v>
      </c>
      <c r="BM115" s="76">
        <v>3.8461538461538464E-2</v>
      </c>
    </row>
    <row r="116" spans="64:65">
      <c r="BL116" s="17" t="s">
        <v>57</v>
      </c>
      <c r="BM116" s="76">
        <v>2.3809523809523808E-2</v>
      </c>
    </row>
    <row r="117" spans="64:65">
      <c r="BL117" s="17" t="s">
        <v>60</v>
      </c>
      <c r="BM117" s="76">
        <v>7.1428571428571425E-2</v>
      </c>
    </row>
    <row r="118" spans="64:65">
      <c r="BL118" s="17" t="s">
        <v>37</v>
      </c>
      <c r="BM118" s="76">
        <v>0.04</v>
      </c>
    </row>
    <row r="119" spans="64:65">
      <c r="BL119" s="17" t="s">
        <v>63</v>
      </c>
      <c r="BM119" s="76">
        <v>7.6923076923076927E-2</v>
      </c>
    </row>
    <row r="120" spans="64:65">
      <c r="BL120" s="17" t="s">
        <v>59</v>
      </c>
      <c r="BM120" s="76">
        <v>0.1111111111111111</v>
      </c>
    </row>
    <row r="121" spans="64:65">
      <c r="BL121" s="18" t="s">
        <v>66</v>
      </c>
      <c r="BM121" s="76">
        <v>6.6666666666666666E-2</v>
      </c>
    </row>
    <row r="122" spans="64:65">
      <c r="BL122" s="17" t="s">
        <v>53</v>
      </c>
      <c r="BM122" s="76">
        <v>4.3478260869565216E-2</v>
      </c>
    </row>
    <row r="123" spans="64:65">
      <c r="BL123" s="18" t="s">
        <v>62</v>
      </c>
      <c r="BM123" s="76">
        <v>0.1</v>
      </c>
    </row>
    <row r="124" spans="64:65">
      <c r="BL124" s="18" t="s">
        <v>46</v>
      </c>
      <c r="BM124" s="76">
        <v>4.7619047619047616E-2</v>
      </c>
    </row>
    <row r="125" spans="64:65">
      <c r="BL125" s="18" t="s">
        <v>70</v>
      </c>
      <c r="BM125" s="76">
        <v>0.16666666666666666</v>
      </c>
    </row>
    <row r="126" spans="64:65">
      <c r="BL126" s="18" t="s">
        <v>64</v>
      </c>
      <c r="BM126" s="76">
        <v>5.2631578947368418E-2</v>
      </c>
    </row>
    <row r="127" spans="64:65">
      <c r="BL127" s="17" t="s">
        <v>58</v>
      </c>
      <c r="BM127" s="76">
        <v>6.25E-2</v>
      </c>
    </row>
    <row r="128" spans="64:65">
      <c r="BL128" s="17" t="s">
        <v>34</v>
      </c>
      <c r="BM128" s="76">
        <v>7.1428571428571425E-2</v>
      </c>
    </row>
    <row r="129" spans="64:65">
      <c r="BL129" s="17" t="s">
        <v>28</v>
      </c>
      <c r="BM129" s="76">
        <v>2.564102564102564E-2</v>
      </c>
    </row>
    <row r="130" spans="64:65">
      <c r="BL130" s="17" t="s">
        <v>50</v>
      </c>
      <c r="BM130" s="76">
        <v>2.1739130434782608E-2</v>
      </c>
    </row>
    <row r="131" spans="64:65">
      <c r="BL131" s="17" t="s">
        <v>39</v>
      </c>
      <c r="BM131" s="76">
        <v>2.3809523809523808E-2</v>
      </c>
    </row>
    <row r="132" spans="64:65">
      <c r="BL132" s="17" t="s">
        <v>38</v>
      </c>
      <c r="BM132" s="76">
        <v>1.8518518518518517E-2</v>
      </c>
    </row>
    <row r="133" spans="64:65">
      <c r="BL133" s="17" t="s">
        <v>54</v>
      </c>
      <c r="BM133" s="76">
        <v>2.3809523809523808E-2</v>
      </c>
    </row>
    <row r="134" spans="64:65">
      <c r="BL134" s="17" t="s">
        <v>47</v>
      </c>
      <c r="BM134" s="76">
        <v>2.3255813953488372E-2</v>
      </c>
    </row>
    <row r="135" spans="64:65">
      <c r="BL135" s="17" t="s">
        <v>63</v>
      </c>
      <c r="BM135" s="76">
        <v>7.6923076923076927E-2</v>
      </c>
    </row>
    <row r="136" spans="64:65">
      <c r="BL136" s="17" t="s">
        <v>53</v>
      </c>
      <c r="BM136" s="76">
        <v>4.3478260869565216E-2</v>
      </c>
    </row>
    <row r="137" spans="64:65">
      <c r="BL137" s="18" t="s">
        <v>64</v>
      </c>
      <c r="BM137" s="76">
        <v>5.2631578947368418E-2</v>
      </c>
    </row>
    <row r="138" spans="64:65">
      <c r="BL138" s="17" t="s">
        <v>58</v>
      </c>
      <c r="BM138" s="76">
        <v>6.25E-2</v>
      </c>
    </row>
    <row r="139" spans="64:65">
      <c r="BL139" s="17" t="s">
        <v>67</v>
      </c>
      <c r="BM139" s="76">
        <v>4.1666666666666664E-2</v>
      </c>
    </row>
    <row r="140" spans="64:65">
      <c r="BL140" s="17" t="s">
        <v>68</v>
      </c>
      <c r="BM140" s="76">
        <v>4.5454545454545456E-2</v>
      </c>
    </row>
    <row r="141" spans="64:65">
      <c r="BL141" s="17" t="s">
        <v>69</v>
      </c>
      <c r="BM141" s="76">
        <v>5.5555555555555552E-2</v>
      </c>
    </row>
    <row r="142" spans="64:65">
      <c r="BL142" s="17" t="s">
        <v>31</v>
      </c>
      <c r="BM142" s="76">
        <v>1.9607843137254902E-2</v>
      </c>
    </row>
    <row r="143" spans="64:65">
      <c r="BL143" s="17" t="s">
        <v>34</v>
      </c>
      <c r="BM143" s="76">
        <v>7.1428571428571425E-2</v>
      </c>
    </row>
    <row r="144" spans="64:65">
      <c r="BL144" s="17" t="s">
        <v>50</v>
      </c>
      <c r="BM144" s="76">
        <v>2.1739130434782608E-2</v>
      </c>
    </row>
    <row r="145" spans="64:65">
      <c r="BL145" s="17" t="s">
        <v>47</v>
      </c>
      <c r="BM145" s="76">
        <v>2.3255813953488372E-2</v>
      </c>
    </row>
    <row r="146" spans="64:65">
      <c r="BL146" s="17" t="s">
        <v>57</v>
      </c>
      <c r="BM146" s="76">
        <v>2.3809523809523808E-2</v>
      </c>
    </row>
    <row r="147" spans="64:65">
      <c r="BL147" s="17" t="s">
        <v>58</v>
      </c>
      <c r="BM147" s="76">
        <v>6.25E-2</v>
      </c>
    </row>
    <row r="148" spans="64:65">
      <c r="BL148" s="17" t="s">
        <v>32</v>
      </c>
      <c r="BM148" s="76">
        <v>3.5714285714285712E-2</v>
      </c>
    </row>
    <row r="149" spans="64:65">
      <c r="BL149" s="17" t="s">
        <v>31</v>
      </c>
      <c r="BM149" s="76">
        <v>1.9607843137254902E-2</v>
      </c>
    </row>
    <row r="150" spans="64:65">
      <c r="BL150" s="17" t="s">
        <v>43</v>
      </c>
      <c r="BM150" s="76">
        <v>2.8571428571428571E-2</v>
      </c>
    </row>
    <row r="151" spans="64:65">
      <c r="BL151" s="17" t="s">
        <v>28</v>
      </c>
      <c r="BM151" s="76">
        <v>2.564102564102564E-2</v>
      </c>
    </row>
    <row r="152" spans="64:65">
      <c r="BL152" s="17" t="s">
        <v>50</v>
      </c>
      <c r="BM152" s="76">
        <v>2.1739130434782608E-2</v>
      </c>
    </row>
    <row r="153" spans="64:65">
      <c r="BL153" s="17" t="s">
        <v>38</v>
      </c>
      <c r="BM153" s="76">
        <v>1.8518518518518517E-2</v>
      </c>
    </row>
    <row r="154" spans="64:65">
      <c r="BL154" s="17" t="s">
        <v>54</v>
      </c>
      <c r="BM154" s="76">
        <v>2.3809523809523808E-2</v>
      </c>
    </row>
    <row r="155" spans="64:65">
      <c r="BL155" s="17" t="s">
        <v>47</v>
      </c>
      <c r="BM155" s="76">
        <v>2.3255813953488372E-2</v>
      </c>
    </row>
    <row r="156" spans="64:65">
      <c r="BL156" s="17" t="s">
        <v>32</v>
      </c>
      <c r="BM156" s="76">
        <v>3.5714285714285712E-2</v>
      </c>
    </row>
    <row r="157" spans="64:65">
      <c r="BL157" s="17" t="s">
        <v>42</v>
      </c>
      <c r="BM157" s="76">
        <v>0.125</v>
      </c>
    </row>
    <row r="158" spans="64:65">
      <c r="BL158" s="17" t="s">
        <v>33</v>
      </c>
      <c r="BM158" s="76">
        <v>5.2631578947368418E-2</v>
      </c>
    </row>
    <row r="159" spans="64:65">
      <c r="BL159" s="17" t="s">
        <v>30</v>
      </c>
      <c r="BM159" s="76">
        <v>5.8823529411764705E-2</v>
      </c>
    </row>
    <row r="160" spans="64:65">
      <c r="BL160" s="18" t="s">
        <v>44</v>
      </c>
      <c r="BM160" s="76">
        <v>7.6923076923076927E-2</v>
      </c>
    </row>
    <row r="161" spans="64:65">
      <c r="BL161" s="17" t="s">
        <v>31</v>
      </c>
      <c r="BM161" s="76">
        <v>1.9607843137254902E-2</v>
      </c>
    </row>
    <row r="162" spans="64:65">
      <c r="BL162" s="17" t="s">
        <v>35</v>
      </c>
      <c r="BM162" s="76">
        <v>5.2631578947368418E-2</v>
      </c>
    </row>
    <row r="163" spans="64:65">
      <c r="BL163" s="17" t="s">
        <v>41</v>
      </c>
      <c r="BM163" s="76">
        <v>4.5454545454545456E-2</v>
      </c>
    </row>
    <row r="164" spans="64:65">
      <c r="BL164" s="17" t="s">
        <v>48</v>
      </c>
      <c r="BM164" s="76">
        <v>3.7037037037037035E-2</v>
      </c>
    </row>
    <row r="165" spans="64:65">
      <c r="BL165" s="17" t="s">
        <v>65</v>
      </c>
      <c r="BM165" s="76">
        <v>0.125</v>
      </c>
    </row>
    <row r="166" spans="64:65">
      <c r="BL166" s="17" t="s">
        <v>52</v>
      </c>
      <c r="BM166" s="76">
        <v>9.0909090909090912E-2</v>
      </c>
    </row>
    <row r="167" spans="64:65">
      <c r="BL167" s="18" t="s">
        <v>40</v>
      </c>
      <c r="BM167" s="76">
        <v>3.8461538461538464E-2</v>
      </c>
    </row>
    <row r="168" spans="64:65">
      <c r="BL168" s="17" t="s">
        <v>56</v>
      </c>
      <c r="BM168" s="76">
        <v>5.5555555555555552E-2</v>
      </c>
    </row>
    <row r="169" spans="64:65">
      <c r="BL169" s="17" t="s">
        <v>49</v>
      </c>
      <c r="BM169" s="76">
        <v>3.3333333333333333E-2</v>
      </c>
    </row>
    <row r="170" spans="64:65">
      <c r="BL170" s="17" t="s">
        <v>61</v>
      </c>
      <c r="BM170" s="76">
        <v>0.16666666666666666</v>
      </c>
    </row>
    <row r="171" spans="64:65">
      <c r="BL171" s="17" t="s">
        <v>45</v>
      </c>
      <c r="BM171" s="76">
        <v>5.5555555555555552E-2</v>
      </c>
    </row>
    <row r="172" spans="64:65">
      <c r="BL172" s="17" t="s">
        <v>43</v>
      </c>
      <c r="BM172" s="76">
        <v>2.8571428571428571E-2</v>
      </c>
    </row>
    <row r="173" spans="64:65">
      <c r="BL173" s="17" t="s">
        <v>71</v>
      </c>
      <c r="BM173" s="76">
        <v>5.5555555555555552E-2</v>
      </c>
    </row>
    <row r="174" spans="64:65">
      <c r="BL174" s="17" t="s">
        <v>50</v>
      </c>
      <c r="BM174" s="76">
        <v>2.1739130434782608E-2</v>
      </c>
    </row>
    <row r="175" spans="64:65">
      <c r="BL175" s="17" t="s">
        <v>39</v>
      </c>
      <c r="BM175" s="76">
        <v>2.3809523809523808E-2</v>
      </c>
    </row>
    <row r="176" spans="64:65">
      <c r="BL176" s="17" t="s">
        <v>38</v>
      </c>
      <c r="BM176" s="76">
        <v>1.8518518518518517E-2</v>
      </c>
    </row>
    <row r="177" spans="64:65">
      <c r="BL177" s="17" t="s">
        <v>54</v>
      </c>
      <c r="BM177" s="76">
        <v>2.3809523809523808E-2</v>
      </c>
    </row>
    <row r="178" spans="64:65">
      <c r="BL178" s="17" t="s">
        <v>47</v>
      </c>
      <c r="BM178" s="76">
        <v>2.3255813953488372E-2</v>
      </c>
    </row>
    <row r="179" spans="64:65">
      <c r="BL179" s="17" t="s">
        <v>55</v>
      </c>
      <c r="BM179" s="76">
        <v>3.8461538461538464E-2</v>
      </c>
    </row>
    <row r="180" spans="64:65">
      <c r="BL180" s="17" t="s">
        <v>57</v>
      </c>
      <c r="BM180" s="76">
        <v>2.3809523809523808E-2</v>
      </c>
    </row>
    <row r="181" spans="64:65">
      <c r="BL181" s="17" t="s">
        <v>60</v>
      </c>
      <c r="BM181" s="76">
        <v>7.1428571428571425E-2</v>
      </c>
    </row>
    <row r="182" spans="64:65">
      <c r="BL182" s="17" t="s">
        <v>37</v>
      </c>
      <c r="BM182" s="76">
        <v>0.04</v>
      </c>
    </row>
    <row r="183" spans="64:65">
      <c r="BL183" s="17" t="s">
        <v>63</v>
      </c>
      <c r="BM183" s="76">
        <v>7.6923076923076927E-2</v>
      </c>
    </row>
    <row r="184" spans="64:65">
      <c r="BL184" s="17" t="s">
        <v>59</v>
      </c>
      <c r="BM184" s="76">
        <v>0.1111111111111111</v>
      </c>
    </row>
    <row r="185" spans="64:65">
      <c r="BL185" s="18" t="s">
        <v>66</v>
      </c>
      <c r="BM185" s="76">
        <v>6.6666666666666666E-2</v>
      </c>
    </row>
    <row r="186" spans="64:65">
      <c r="BL186" s="17" t="s">
        <v>53</v>
      </c>
      <c r="BM186" s="76">
        <v>4.3478260869565216E-2</v>
      </c>
    </row>
    <row r="187" spans="64:65">
      <c r="BL187" s="18" t="s">
        <v>62</v>
      </c>
      <c r="BM187" s="76">
        <v>0.1</v>
      </c>
    </row>
    <row r="188" spans="64:65">
      <c r="BL188" s="18" t="s">
        <v>46</v>
      </c>
      <c r="BM188" s="76">
        <v>4.7619047619047616E-2</v>
      </c>
    </row>
    <row r="189" spans="64:65">
      <c r="BL189" s="18" t="s">
        <v>70</v>
      </c>
      <c r="BM189" s="76">
        <v>0.16666666666666666</v>
      </c>
    </row>
    <row r="190" spans="64:65">
      <c r="BL190" s="18" t="s">
        <v>64</v>
      </c>
      <c r="BM190" s="76">
        <v>5.2631578947368418E-2</v>
      </c>
    </row>
    <row r="191" spans="64:65">
      <c r="BL191" s="18" t="s">
        <v>72</v>
      </c>
      <c r="BM191" s="76">
        <v>0.5</v>
      </c>
    </row>
    <row r="192" spans="64:65">
      <c r="BL192" s="17" t="s">
        <v>58</v>
      </c>
      <c r="BM192" s="76">
        <v>6.25E-2</v>
      </c>
    </row>
    <row r="193" spans="64:65">
      <c r="BL193" s="17" t="s">
        <v>67</v>
      </c>
      <c r="BM193" s="76">
        <v>4.1666666666666664E-2</v>
      </c>
    </row>
    <row r="194" spans="64:65">
      <c r="BL194" s="17" t="s">
        <v>68</v>
      </c>
      <c r="BM194" s="76">
        <v>4.5454545454545456E-2</v>
      </c>
    </row>
    <row r="195" spans="64:65">
      <c r="BL195" s="17" t="s">
        <v>69</v>
      </c>
      <c r="BM195" s="76">
        <v>5.5555555555555552E-2</v>
      </c>
    </row>
    <row r="196" spans="64:65">
      <c r="BL196" s="17" t="s">
        <v>32</v>
      </c>
      <c r="BM196" s="76">
        <v>3.5714285714285712E-2</v>
      </c>
    </row>
    <row r="197" spans="64:65">
      <c r="BL197" s="17" t="s">
        <v>33</v>
      </c>
      <c r="BM197" s="76">
        <v>5.2631578947368418E-2</v>
      </c>
    </row>
    <row r="198" spans="64:65">
      <c r="BL198" s="17" t="s">
        <v>36</v>
      </c>
      <c r="BM198" s="76">
        <v>5.2631578947368418E-2</v>
      </c>
    </row>
    <row r="199" spans="64:65">
      <c r="BL199" s="17" t="s">
        <v>30</v>
      </c>
      <c r="BM199" s="76">
        <v>5.8823529411764705E-2</v>
      </c>
    </row>
    <row r="200" spans="64:65">
      <c r="BL200" s="18" t="s">
        <v>44</v>
      </c>
      <c r="BM200" s="76">
        <v>7.6923076923076927E-2</v>
      </c>
    </row>
    <row r="201" spans="64:65">
      <c r="BL201" s="17" t="s">
        <v>31</v>
      </c>
      <c r="BM201" s="76">
        <v>1.9607843137254902E-2</v>
      </c>
    </row>
    <row r="202" spans="64:65">
      <c r="BL202" s="17" t="s">
        <v>35</v>
      </c>
      <c r="BM202" s="76">
        <v>5.2631578947368418E-2</v>
      </c>
    </row>
    <row r="203" spans="64:65">
      <c r="BL203" s="17" t="s">
        <v>41</v>
      </c>
      <c r="BM203" s="76">
        <v>4.5454545454545456E-2</v>
      </c>
    </row>
    <row r="204" spans="64:65">
      <c r="BL204" s="17" t="s">
        <v>48</v>
      </c>
      <c r="BM204" s="76">
        <v>3.7037037037037035E-2</v>
      </c>
    </row>
    <row r="205" spans="64:65">
      <c r="BL205" s="17" t="s">
        <v>52</v>
      </c>
      <c r="BM205" s="76">
        <v>9.0909090909090912E-2</v>
      </c>
    </row>
    <row r="206" spans="64:65">
      <c r="BL206" s="18" t="s">
        <v>40</v>
      </c>
      <c r="BM206" s="76">
        <v>3.8461538461538464E-2</v>
      </c>
    </row>
    <row r="207" spans="64:65">
      <c r="BL207" s="17" t="s">
        <v>56</v>
      </c>
      <c r="BM207" s="76">
        <v>5.5555555555555552E-2</v>
      </c>
    </row>
    <row r="208" spans="64:65">
      <c r="BL208" s="17" t="s">
        <v>49</v>
      </c>
      <c r="BM208" s="76">
        <v>3.3333333333333333E-2</v>
      </c>
    </row>
    <row r="209" spans="64:65">
      <c r="BL209" s="17" t="s">
        <v>43</v>
      </c>
      <c r="BM209" s="76">
        <v>2.8571428571428571E-2</v>
      </c>
    </row>
    <row r="210" spans="64:65">
      <c r="BL210" s="17" t="s">
        <v>71</v>
      </c>
      <c r="BM210" s="76">
        <v>5.5555555555555552E-2</v>
      </c>
    </row>
    <row r="211" spans="64:65">
      <c r="BL211" s="17" t="s">
        <v>51</v>
      </c>
      <c r="BM211" s="76">
        <v>0.14285714285714285</v>
      </c>
    </row>
    <row r="212" spans="64:65">
      <c r="BL212" s="17" t="s">
        <v>50</v>
      </c>
      <c r="BM212" s="76">
        <v>2.1739130434782608E-2</v>
      </c>
    </row>
    <row r="213" spans="64:65">
      <c r="BL213" s="17" t="s">
        <v>39</v>
      </c>
      <c r="BM213" s="76">
        <v>2.3809523809523808E-2</v>
      </c>
    </row>
    <row r="214" spans="64:65">
      <c r="BL214" s="17" t="s">
        <v>38</v>
      </c>
      <c r="BM214" s="76">
        <v>1.8518518518518517E-2</v>
      </c>
    </row>
    <row r="215" spans="64:65">
      <c r="BL215" s="17" t="s">
        <v>55</v>
      </c>
      <c r="BM215" s="76">
        <v>3.8461538461538464E-2</v>
      </c>
    </row>
    <row r="216" spans="64:65">
      <c r="BL216" s="17" t="s">
        <v>57</v>
      </c>
      <c r="BM216" s="76">
        <v>2.3809523809523808E-2</v>
      </c>
    </row>
    <row r="217" spans="64:65">
      <c r="BL217" s="17" t="s">
        <v>37</v>
      </c>
      <c r="BM217" s="76">
        <v>0.04</v>
      </c>
    </row>
    <row r="218" spans="64:65">
      <c r="BL218" s="17" t="s">
        <v>63</v>
      </c>
      <c r="BM218" s="76">
        <v>7.6923076923076927E-2</v>
      </c>
    </row>
    <row r="219" spans="64:65">
      <c r="BL219" s="17" t="s">
        <v>53</v>
      </c>
      <c r="BM219" s="76">
        <v>4.3478260869565216E-2</v>
      </c>
    </row>
    <row r="220" spans="64:65">
      <c r="BL220" s="18" t="s">
        <v>46</v>
      </c>
      <c r="BM220" s="76">
        <v>4.7619047619047616E-2</v>
      </c>
    </row>
    <row r="221" spans="64:65">
      <c r="BL221" s="18" t="s">
        <v>64</v>
      </c>
      <c r="BM221" s="76">
        <v>5.2631578947368418E-2</v>
      </c>
    </row>
    <row r="222" spans="64:65">
      <c r="BL222" s="17" t="s">
        <v>67</v>
      </c>
      <c r="BM222" s="76">
        <v>4.1666666666666664E-2</v>
      </c>
    </row>
    <row r="223" spans="64:65">
      <c r="BL223" s="17" t="s">
        <v>68</v>
      </c>
      <c r="BM223" s="76">
        <v>4.5454545454545456E-2</v>
      </c>
    </row>
    <row r="224" spans="64:65">
      <c r="BL224" s="17" t="s">
        <v>35</v>
      </c>
      <c r="BM224" s="76">
        <v>5.2631578947368418E-2</v>
      </c>
    </row>
    <row r="225" spans="64:65">
      <c r="BL225" s="17" t="s">
        <v>43</v>
      </c>
      <c r="BM225" s="76">
        <v>2.8571428571428571E-2</v>
      </c>
    </row>
    <row r="226" spans="64:65">
      <c r="BL226" s="17" t="s">
        <v>51</v>
      </c>
      <c r="BM226" s="76">
        <v>0.14285714285714285</v>
      </c>
    </row>
    <row r="227" spans="64:65">
      <c r="BL227" s="17" t="s">
        <v>53</v>
      </c>
      <c r="BM227" s="76">
        <v>4.3478260869565216E-2</v>
      </c>
    </row>
    <row r="228" spans="64:65">
      <c r="BL228" s="17" t="s">
        <v>32</v>
      </c>
      <c r="BM228" s="76">
        <v>3.5714285714285712E-2</v>
      </c>
    </row>
    <row r="229" spans="64:65">
      <c r="BL229" s="18" t="s">
        <v>44</v>
      </c>
      <c r="BM229" s="76">
        <v>7.6923076923076927E-2</v>
      </c>
    </row>
    <row r="230" spans="64:65">
      <c r="BL230" s="17" t="s">
        <v>34</v>
      </c>
      <c r="BM230" s="76">
        <v>7.1428571428571425E-2</v>
      </c>
    </row>
    <row r="231" spans="64:65">
      <c r="BL231" s="17" t="s">
        <v>28</v>
      </c>
      <c r="BM231" s="76">
        <v>2.564102564102564E-2</v>
      </c>
    </row>
    <row r="232" spans="64:65">
      <c r="BL232" s="17" t="s">
        <v>37</v>
      </c>
      <c r="BM232" s="76">
        <v>0.04</v>
      </c>
    </row>
    <row r="233" spans="64:65">
      <c r="BL233" s="17" t="s">
        <v>53</v>
      </c>
      <c r="BM233" s="76">
        <v>4.3478260869565216E-2</v>
      </c>
    </row>
    <row r="234" spans="64:65">
      <c r="BL234" s="17" t="s">
        <v>32</v>
      </c>
      <c r="BM234" s="76">
        <v>3.5714285714285712E-2</v>
      </c>
    </row>
    <row r="235" spans="64:65">
      <c r="BL235" s="17" t="s">
        <v>45</v>
      </c>
      <c r="BM235" s="76">
        <v>5.5555555555555552E-2</v>
      </c>
    </row>
    <row r="236" spans="64:65">
      <c r="BL236" s="17" t="s">
        <v>38</v>
      </c>
      <c r="BM236" s="76">
        <v>1.8518518518518517E-2</v>
      </c>
    </row>
    <row r="237" spans="64:65">
      <c r="BL237" s="17" t="s">
        <v>54</v>
      </c>
      <c r="BM237" s="76">
        <v>2.3809523809523808E-2</v>
      </c>
    </row>
    <row r="238" spans="64:65">
      <c r="BL238" s="17" t="s">
        <v>55</v>
      </c>
      <c r="BM238" s="76">
        <v>3.8461538461538464E-2</v>
      </c>
    </row>
    <row r="239" spans="64:65">
      <c r="BL239" s="17" t="s">
        <v>37</v>
      </c>
      <c r="BM239" s="76">
        <v>0.04</v>
      </c>
    </row>
    <row r="240" spans="64:65">
      <c r="BL240" s="17" t="s">
        <v>53</v>
      </c>
      <c r="BM240" s="76">
        <v>4.3478260869565216E-2</v>
      </c>
    </row>
    <row r="241" spans="64:65">
      <c r="BL241" s="18" t="s">
        <v>46</v>
      </c>
      <c r="BM241" s="76">
        <v>4.7619047619047616E-2</v>
      </c>
    </row>
    <row r="242" spans="64:65">
      <c r="BL242" s="17" t="s">
        <v>36</v>
      </c>
      <c r="BM242" s="76">
        <v>5.2631578947368418E-2</v>
      </c>
    </row>
    <row r="243" spans="64:65">
      <c r="BL243" s="17" t="s">
        <v>36</v>
      </c>
      <c r="BM243" s="76">
        <v>5.2631578947368418E-2</v>
      </c>
    </row>
    <row r="244" spans="64:65">
      <c r="BL244" s="17" t="s">
        <v>31</v>
      </c>
      <c r="BM244" s="76">
        <v>1.9607843137254902E-2</v>
      </c>
    </row>
    <row r="245" spans="64:65">
      <c r="BL245" s="17" t="s">
        <v>45</v>
      </c>
      <c r="BM245" s="76">
        <v>5.5555555555555552E-2</v>
      </c>
    </row>
    <row r="246" spans="64:65">
      <c r="BL246" s="17" t="s">
        <v>55</v>
      </c>
      <c r="BM246" s="76">
        <v>3.8461538461538464E-2</v>
      </c>
    </row>
    <row r="247" spans="64:65">
      <c r="BL247" s="17" t="s">
        <v>57</v>
      </c>
      <c r="BM247" s="76">
        <v>2.3809523809523808E-2</v>
      </c>
    </row>
    <row r="248" spans="64:65">
      <c r="BL248" s="17" t="s">
        <v>59</v>
      </c>
      <c r="BM248" s="76">
        <v>0.1111111111111111</v>
      </c>
    </row>
    <row r="249" spans="64:65">
      <c r="BL249" s="18" t="s">
        <v>62</v>
      </c>
      <c r="BM249" s="76">
        <v>0.1</v>
      </c>
    </row>
    <row r="250" spans="64:65">
      <c r="BL250" s="18" t="s">
        <v>64</v>
      </c>
      <c r="BM250" s="76">
        <v>5.2631578947368418E-2</v>
      </c>
    </row>
    <row r="251" spans="64:65">
      <c r="BL251" s="17" t="s">
        <v>58</v>
      </c>
      <c r="BM251" s="76">
        <v>6.25E-2</v>
      </c>
    </row>
    <row r="252" spans="64:65">
      <c r="BL252" s="17" t="s">
        <v>31</v>
      </c>
      <c r="BM252" s="76">
        <v>1.9607843137254902E-2</v>
      </c>
    </row>
    <row r="253" spans="64:65">
      <c r="BL253" s="18" t="s">
        <v>46</v>
      </c>
      <c r="BM253" s="76">
        <v>4.7619047619047616E-2</v>
      </c>
    </row>
    <row r="254" spans="64:65">
      <c r="BL254" s="17" t="s">
        <v>37</v>
      </c>
      <c r="BM254" s="76">
        <v>0.04</v>
      </c>
    </row>
    <row r="255" spans="64:65">
      <c r="BL255" s="17" t="s">
        <v>28</v>
      </c>
      <c r="BM255" s="76">
        <v>2.564102564102564E-2</v>
      </c>
    </row>
    <row r="256" spans="64:65">
      <c r="BL256" s="17" t="s">
        <v>38</v>
      </c>
      <c r="BM256" s="43">
        <v>1.8518518518518517E-2</v>
      </c>
    </row>
    <row r="257" spans="64:65">
      <c r="BL257" s="17" t="s">
        <v>47</v>
      </c>
      <c r="BM257" s="43">
        <v>2.3255813953488372E-2</v>
      </c>
    </row>
  </sheetData>
  <phoneticPr fontId="9" type="noConversion"/>
  <pageMargins left="0.75" right="0.75" top="1" bottom="1" header="0.5" footer="0.5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537"/>
  <sheetViews>
    <sheetView topLeftCell="CO66" zoomScale="166" workbookViewId="0">
      <selection activeCell="CT76" sqref="CT1:CT65536"/>
    </sheetView>
  </sheetViews>
  <sheetFormatPr defaultColWidth="8.85546875" defaultRowHeight="12.75"/>
  <cols>
    <col min="1" max="1" width="27.85546875" style="43" bestFit="1" customWidth="1"/>
    <col min="2" max="2" width="11.28515625" style="43" bestFit="1" customWidth="1"/>
    <col min="3" max="3" width="7.140625" style="43" customWidth="1"/>
    <col min="4" max="97" width="8.85546875" style="43"/>
    <col min="98" max="98" width="25" style="43" bestFit="1" customWidth="1"/>
    <col min="99" max="99" width="13.7109375" style="43" bestFit="1" customWidth="1"/>
    <col min="100" max="16384" width="8.85546875" style="43"/>
  </cols>
  <sheetData>
    <row r="1" spans="1:99">
      <c r="D1" s="39" t="s">
        <v>75</v>
      </c>
      <c r="E1" s="39"/>
      <c r="F1" s="39"/>
      <c r="H1" s="39"/>
      <c r="I1" s="39"/>
      <c r="CQ1" s="43" t="s">
        <v>1</v>
      </c>
      <c r="CR1" s="43" t="s">
        <v>2</v>
      </c>
      <c r="CT1" s="65" t="s">
        <v>3</v>
      </c>
      <c r="CU1" s="66"/>
    </row>
    <row r="2" spans="1:99">
      <c r="A2" s="64" t="s">
        <v>76</v>
      </c>
      <c r="B2" s="64" t="s">
        <v>77</v>
      </c>
      <c r="C2" s="64" t="s">
        <v>2</v>
      </c>
      <c r="D2" s="39" t="s">
        <v>8</v>
      </c>
      <c r="E2" s="39" t="s">
        <v>9</v>
      </c>
      <c r="F2" s="39" t="s">
        <v>2</v>
      </c>
      <c r="G2" s="39" t="s">
        <v>10</v>
      </c>
      <c r="H2" s="39" t="s">
        <v>9</v>
      </c>
      <c r="I2" s="39" t="s">
        <v>2</v>
      </c>
      <c r="J2" s="39" t="s">
        <v>78</v>
      </c>
      <c r="K2" s="39" t="s">
        <v>9</v>
      </c>
      <c r="L2" s="39" t="s">
        <v>2</v>
      </c>
      <c r="M2" s="39" t="s">
        <v>11</v>
      </c>
      <c r="N2" s="39" t="s">
        <v>9</v>
      </c>
      <c r="O2" s="39" t="s">
        <v>2</v>
      </c>
      <c r="P2" s="39" t="s">
        <v>12</v>
      </c>
      <c r="Q2" s="39" t="s">
        <v>9</v>
      </c>
      <c r="R2" s="39" t="s">
        <v>2</v>
      </c>
      <c r="S2" s="39" t="s">
        <v>13</v>
      </c>
      <c r="T2" s="39" t="s">
        <v>9</v>
      </c>
      <c r="U2" s="39" t="s">
        <v>2</v>
      </c>
      <c r="V2" s="39" t="s">
        <v>14</v>
      </c>
      <c r="W2" s="39" t="s">
        <v>9</v>
      </c>
      <c r="X2" s="39" t="s">
        <v>2</v>
      </c>
      <c r="Y2" s="39" t="s">
        <v>15</v>
      </c>
      <c r="Z2" s="39" t="s">
        <v>9</v>
      </c>
      <c r="AA2" s="39" t="s">
        <v>2</v>
      </c>
      <c r="AB2" s="39" t="s">
        <v>16</v>
      </c>
      <c r="AC2" s="39" t="s">
        <v>9</v>
      </c>
      <c r="AD2" s="39" t="s">
        <v>2</v>
      </c>
      <c r="AE2" s="39" t="s">
        <v>79</v>
      </c>
      <c r="AF2" s="39" t="s">
        <v>9</v>
      </c>
      <c r="AG2" s="39" t="s">
        <v>2</v>
      </c>
      <c r="AH2" s="39" t="s">
        <v>17</v>
      </c>
      <c r="AI2" s="39" t="s">
        <v>9</v>
      </c>
      <c r="AJ2" s="39" t="s">
        <v>2</v>
      </c>
      <c r="AK2" s="39" t="s">
        <v>80</v>
      </c>
      <c r="AL2" s="39" t="s">
        <v>9</v>
      </c>
      <c r="AM2" s="39" t="s">
        <v>2</v>
      </c>
      <c r="AN2" s="39" t="s">
        <v>81</v>
      </c>
      <c r="AO2" s="39" t="s">
        <v>9</v>
      </c>
      <c r="AP2" s="39" t="s">
        <v>2</v>
      </c>
      <c r="AQ2" s="39" t="s">
        <v>82</v>
      </c>
      <c r="AR2" s="39" t="s">
        <v>9</v>
      </c>
      <c r="AS2" s="39" t="s">
        <v>2</v>
      </c>
      <c r="AT2" s="39" t="s">
        <v>83</v>
      </c>
      <c r="AU2" s="39" t="s">
        <v>9</v>
      </c>
      <c r="AV2" s="39" t="s">
        <v>2</v>
      </c>
      <c r="AW2" s="39" t="s">
        <v>18</v>
      </c>
      <c r="AX2" s="39" t="s">
        <v>9</v>
      </c>
      <c r="AY2" s="39" t="s">
        <v>2</v>
      </c>
      <c r="AZ2" s="39" t="s">
        <v>19</v>
      </c>
      <c r="BA2" s="39" t="s">
        <v>9</v>
      </c>
      <c r="BB2" s="39" t="s">
        <v>2</v>
      </c>
      <c r="BC2" s="39" t="s">
        <v>20</v>
      </c>
      <c r="BD2" s="39" t="s">
        <v>9</v>
      </c>
      <c r="BE2" s="39" t="s">
        <v>2</v>
      </c>
      <c r="BF2" s="39" t="s">
        <v>21</v>
      </c>
      <c r="BG2" s="39" t="s">
        <v>9</v>
      </c>
      <c r="BH2" s="39" t="s">
        <v>2</v>
      </c>
      <c r="BI2" s="39" t="s">
        <v>22</v>
      </c>
      <c r="BJ2" s="39" t="s">
        <v>9</v>
      </c>
      <c r="BK2" s="39" t="s">
        <v>2</v>
      </c>
      <c r="BL2" s="39" t="s">
        <v>84</v>
      </c>
      <c r="BM2" s="39" t="s">
        <v>9</v>
      </c>
      <c r="BN2" s="39" t="s">
        <v>2</v>
      </c>
      <c r="BO2" s="39" t="s">
        <v>23</v>
      </c>
      <c r="BP2" s="39" t="s">
        <v>9</v>
      </c>
      <c r="BQ2" s="39" t="s">
        <v>2</v>
      </c>
      <c r="BR2" s="39" t="s">
        <v>24</v>
      </c>
      <c r="BS2" s="39" t="s">
        <v>9</v>
      </c>
      <c r="BT2" s="39" t="s">
        <v>2</v>
      </c>
      <c r="BU2" s="39" t="s">
        <v>85</v>
      </c>
      <c r="BV2" s="39" t="s">
        <v>9</v>
      </c>
      <c r="BW2" s="39" t="s">
        <v>2</v>
      </c>
      <c r="BX2" s="39" t="s">
        <v>86</v>
      </c>
      <c r="BY2" s="39" t="s">
        <v>9</v>
      </c>
      <c r="BZ2" s="39" t="s">
        <v>2</v>
      </c>
      <c r="CA2" s="39" t="s">
        <v>25</v>
      </c>
      <c r="CB2" s="39" t="s">
        <v>9</v>
      </c>
      <c r="CC2" s="39" t="s">
        <v>2</v>
      </c>
      <c r="CD2" s="39" t="s">
        <v>87</v>
      </c>
      <c r="CE2" s="39" t="s">
        <v>9</v>
      </c>
      <c r="CF2" s="39" t="s">
        <v>2</v>
      </c>
      <c r="CG2" s="39" t="s">
        <v>26</v>
      </c>
      <c r="CH2" s="39" t="s">
        <v>9</v>
      </c>
      <c r="CI2" s="39" t="s">
        <v>2</v>
      </c>
      <c r="CJ2" s="39" t="s">
        <v>88</v>
      </c>
      <c r="CK2" s="39" t="s">
        <v>9</v>
      </c>
      <c r="CL2" s="39" t="s">
        <v>2</v>
      </c>
      <c r="CM2" s="39" t="s">
        <v>27</v>
      </c>
      <c r="CN2" s="39" t="s">
        <v>9</v>
      </c>
      <c r="CO2" s="39" t="s">
        <v>2</v>
      </c>
      <c r="CQ2" s="17" t="s">
        <v>89</v>
      </c>
      <c r="CR2" s="43">
        <v>1</v>
      </c>
      <c r="CT2" s="65" t="s">
        <v>1</v>
      </c>
      <c r="CU2" s="66" t="s">
        <v>29</v>
      </c>
    </row>
    <row r="3" spans="1:99">
      <c r="A3" s="17" t="s">
        <v>89</v>
      </c>
      <c r="B3" s="53">
        <v>1</v>
      </c>
      <c r="C3" s="43">
        <f>1/B3</f>
        <v>1</v>
      </c>
      <c r="D3" s="17" t="s">
        <v>30</v>
      </c>
      <c r="E3" s="87">
        <v>17</v>
      </c>
      <c r="F3" s="43">
        <f>1/E3</f>
        <v>5.8823529411764705E-2</v>
      </c>
      <c r="G3" s="17" t="s">
        <v>31</v>
      </c>
      <c r="H3" s="87">
        <v>51</v>
      </c>
      <c r="I3" s="43">
        <f>1/H3</f>
        <v>1.9607843137254902E-2</v>
      </c>
      <c r="J3" s="17" t="s">
        <v>32</v>
      </c>
      <c r="K3" s="86">
        <v>28</v>
      </c>
      <c r="L3" s="43">
        <f>1/K3</f>
        <v>3.5714285714285712E-2</v>
      </c>
      <c r="M3" s="17" t="s">
        <v>32</v>
      </c>
      <c r="N3" s="86">
        <v>28</v>
      </c>
      <c r="O3" s="43">
        <f>1/N3</f>
        <v>3.5714285714285712E-2</v>
      </c>
      <c r="P3" s="17" t="s">
        <v>31</v>
      </c>
      <c r="Q3" s="87">
        <v>51</v>
      </c>
      <c r="R3" s="43">
        <f>1/Q3</f>
        <v>1.9607843137254902E-2</v>
      </c>
      <c r="S3" s="17" t="s">
        <v>33</v>
      </c>
      <c r="T3" s="87">
        <v>19</v>
      </c>
      <c r="U3" s="43">
        <f>1/T3</f>
        <v>5.2631578947368418E-2</v>
      </c>
      <c r="V3" s="17" t="s">
        <v>90</v>
      </c>
      <c r="W3" s="87">
        <v>6</v>
      </c>
      <c r="X3" s="43">
        <f>1/W3</f>
        <v>0.16666666666666666</v>
      </c>
      <c r="Y3" s="17" t="s">
        <v>31</v>
      </c>
      <c r="Z3" s="87">
        <v>51</v>
      </c>
      <c r="AA3" s="43">
        <f>1/Z3</f>
        <v>1.9607843137254902E-2</v>
      </c>
      <c r="AB3" s="17" t="s">
        <v>32</v>
      </c>
      <c r="AC3" s="86">
        <v>28</v>
      </c>
      <c r="AD3" s="43">
        <f>1/AC3</f>
        <v>3.5714285714285712E-2</v>
      </c>
      <c r="AE3" s="17" t="s">
        <v>31</v>
      </c>
      <c r="AF3" s="87">
        <v>51</v>
      </c>
      <c r="AG3" s="43">
        <f>1/AF3</f>
        <v>1.9607843137254902E-2</v>
      </c>
      <c r="AH3" s="17" t="s">
        <v>32</v>
      </c>
      <c r="AI3" s="86">
        <v>28</v>
      </c>
      <c r="AJ3" s="43">
        <f>1/AI3</f>
        <v>3.5714285714285712E-2</v>
      </c>
      <c r="AK3" s="17" t="s">
        <v>31</v>
      </c>
      <c r="AL3" s="87">
        <v>51</v>
      </c>
      <c r="AM3" s="43">
        <f>1/AL3</f>
        <v>1.9607843137254902E-2</v>
      </c>
      <c r="AN3" s="17" t="s">
        <v>32</v>
      </c>
      <c r="AO3" s="86">
        <v>28</v>
      </c>
      <c r="AP3" s="43">
        <f>1/AO3</f>
        <v>3.5714285714285712E-2</v>
      </c>
      <c r="AQ3" s="17" t="s">
        <v>31</v>
      </c>
      <c r="AR3" s="87">
        <v>51</v>
      </c>
      <c r="AS3" s="43">
        <f>1/AR3</f>
        <v>1.9607843137254902E-2</v>
      </c>
      <c r="AT3" s="17" t="s">
        <v>28</v>
      </c>
      <c r="AU3" s="87">
        <v>39</v>
      </c>
      <c r="AV3" s="43">
        <f>1/AU3</f>
        <v>2.564102564102564E-2</v>
      </c>
      <c r="AW3" s="17" t="s">
        <v>32</v>
      </c>
      <c r="AX3" s="86">
        <v>28</v>
      </c>
      <c r="AY3" s="43">
        <f>1/AX3</f>
        <v>3.5714285714285712E-2</v>
      </c>
      <c r="AZ3" s="17" t="s">
        <v>35</v>
      </c>
      <c r="BA3" s="87">
        <v>19</v>
      </c>
      <c r="BB3" s="43">
        <f>1/BA3</f>
        <v>5.2631578947368418E-2</v>
      </c>
      <c r="BC3" s="17" t="s">
        <v>32</v>
      </c>
      <c r="BD3" s="86">
        <v>28</v>
      </c>
      <c r="BE3" s="43">
        <f>1/BD3</f>
        <v>3.5714285714285712E-2</v>
      </c>
      <c r="BF3" s="17" t="s">
        <v>32</v>
      </c>
      <c r="BG3" s="86">
        <v>28</v>
      </c>
      <c r="BH3" s="43">
        <f>1/BG3</f>
        <v>3.5714285714285712E-2</v>
      </c>
      <c r="BI3" s="17" t="s">
        <v>36</v>
      </c>
      <c r="BJ3" s="87">
        <v>19</v>
      </c>
      <c r="BK3" s="43">
        <f>1/BJ3</f>
        <v>5.2631578947368418E-2</v>
      </c>
      <c r="BL3" s="17" t="s">
        <v>47</v>
      </c>
      <c r="BM3" s="87">
        <v>43</v>
      </c>
      <c r="BN3" s="43">
        <f t="shared" ref="BN3:BN8" si="0">1/BM3</f>
        <v>2.3255813953488372E-2</v>
      </c>
      <c r="BO3" s="17" t="s">
        <v>36</v>
      </c>
      <c r="BP3" s="87">
        <v>19</v>
      </c>
      <c r="BQ3" s="43">
        <f>1/BP3</f>
        <v>5.2631578947368418E-2</v>
      </c>
      <c r="BR3" s="17" t="s">
        <v>31</v>
      </c>
      <c r="BS3" s="87">
        <v>51</v>
      </c>
      <c r="BT3" s="43">
        <f>1/BS3</f>
        <v>1.9607843137254902E-2</v>
      </c>
      <c r="BU3" s="17" t="s">
        <v>31</v>
      </c>
      <c r="BV3" s="87">
        <v>51</v>
      </c>
      <c r="BW3" s="43">
        <f>1/BV3</f>
        <v>1.9607843137254902E-2</v>
      </c>
      <c r="BX3" s="17" t="s">
        <v>50</v>
      </c>
      <c r="BY3" s="87">
        <v>46</v>
      </c>
      <c r="BZ3" s="43">
        <f>1/BY3</f>
        <v>2.1739130434782608E-2</v>
      </c>
      <c r="CA3" s="17" t="s">
        <v>37</v>
      </c>
      <c r="CB3" s="87">
        <v>25</v>
      </c>
      <c r="CC3" s="43">
        <f>1/CB3</f>
        <v>0.04</v>
      </c>
      <c r="CD3" s="18" t="s">
        <v>46</v>
      </c>
      <c r="CE3" s="87">
        <v>21</v>
      </c>
      <c r="CF3" s="43">
        <f>1/CE3</f>
        <v>4.7619047619047616E-2</v>
      </c>
      <c r="CG3" s="17" t="s">
        <v>28</v>
      </c>
      <c r="CH3" s="87">
        <v>39</v>
      </c>
      <c r="CI3" s="43">
        <f>1/CH3</f>
        <v>2.564102564102564E-2</v>
      </c>
      <c r="CJ3" s="17" t="s">
        <v>34</v>
      </c>
      <c r="CK3" s="87">
        <v>14</v>
      </c>
      <c r="CL3" s="43">
        <f t="shared" ref="CL3:CL8" si="1">1/CK3</f>
        <v>7.1428571428571425E-2</v>
      </c>
      <c r="CM3" s="17" t="s">
        <v>38</v>
      </c>
      <c r="CN3" s="87">
        <v>54</v>
      </c>
      <c r="CO3" s="43">
        <f>1/CN3</f>
        <v>1.8518518518518517E-2</v>
      </c>
      <c r="CQ3" s="17" t="s">
        <v>91</v>
      </c>
      <c r="CR3" s="43">
        <v>0.5</v>
      </c>
      <c r="CT3" s="67" t="s">
        <v>32</v>
      </c>
      <c r="CU3" s="68">
        <v>0.28571428571428564</v>
      </c>
    </row>
    <row r="4" spans="1:99">
      <c r="A4" s="17" t="s">
        <v>91</v>
      </c>
      <c r="B4" s="53">
        <v>2</v>
      </c>
      <c r="C4" s="43">
        <f>1/B4</f>
        <v>0.5</v>
      </c>
      <c r="D4" s="17" t="s">
        <v>31</v>
      </c>
      <c r="E4" s="87">
        <v>51</v>
      </c>
      <c r="F4" s="43">
        <f t="shared" ref="F4:F46" si="2">1/E4</f>
        <v>1.9607843137254902E-2</v>
      </c>
      <c r="G4" s="18" t="s">
        <v>92</v>
      </c>
      <c r="H4" s="87">
        <v>15</v>
      </c>
      <c r="I4" s="43">
        <f t="shared" ref="I4:I39" si="3">1/H4</f>
        <v>6.6666666666666666E-2</v>
      </c>
      <c r="J4" s="17" t="s">
        <v>93</v>
      </c>
      <c r="K4" s="87">
        <v>9</v>
      </c>
      <c r="L4" s="43">
        <f t="shared" ref="L4:L24" si="4">1/K4</f>
        <v>0.1111111111111111</v>
      </c>
      <c r="M4" s="17" t="s">
        <v>31</v>
      </c>
      <c r="N4" s="87">
        <v>51</v>
      </c>
      <c r="O4" s="43">
        <f t="shared" ref="O4:O40" si="5">1/N4</f>
        <v>1.9607843137254902E-2</v>
      </c>
      <c r="P4" s="17" t="s">
        <v>41</v>
      </c>
      <c r="Q4" s="87">
        <v>22</v>
      </c>
      <c r="R4" s="43">
        <f t="shared" ref="R4:R21" si="6">1/Q4</f>
        <v>4.5454545454545456E-2</v>
      </c>
      <c r="S4" s="17" t="s">
        <v>36</v>
      </c>
      <c r="T4" s="87">
        <v>19</v>
      </c>
      <c r="U4" s="43">
        <f t="shared" ref="U4:U40" si="7">1/T4</f>
        <v>5.2631578947368418E-2</v>
      </c>
      <c r="V4" s="17" t="s">
        <v>34</v>
      </c>
      <c r="W4" s="87">
        <v>14</v>
      </c>
      <c r="X4" s="43">
        <f t="shared" ref="X4:X26" si="8">1/W4</f>
        <v>7.1428571428571425E-2</v>
      </c>
      <c r="Y4" s="17" t="s">
        <v>34</v>
      </c>
      <c r="Z4" s="87">
        <v>14</v>
      </c>
      <c r="AA4" s="43">
        <f t="shared" ref="AA4:AA9" si="9">1/Z4</f>
        <v>7.1428571428571425E-2</v>
      </c>
      <c r="AB4" s="17" t="s">
        <v>31</v>
      </c>
      <c r="AC4" s="87">
        <v>51</v>
      </c>
      <c r="AD4" s="43">
        <f t="shared" ref="AD4:AD14" si="10">1/AC4</f>
        <v>1.9607843137254902E-2</v>
      </c>
      <c r="AE4" s="18" t="s">
        <v>94</v>
      </c>
      <c r="AF4" s="87">
        <v>3</v>
      </c>
      <c r="AG4" s="43">
        <f t="shared" ref="AG4:AG28" si="11">1/AF4</f>
        <v>0.33333333333333331</v>
      </c>
      <c r="AH4" s="17" t="s">
        <v>42</v>
      </c>
      <c r="AI4" s="87">
        <v>8</v>
      </c>
      <c r="AJ4" s="43">
        <f t="shared" ref="AJ4:AJ67" si="12">1/AI4</f>
        <v>0.125</v>
      </c>
      <c r="AK4" s="18" t="s">
        <v>92</v>
      </c>
      <c r="AL4" s="87">
        <v>15</v>
      </c>
      <c r="AM4" s="43">
        <f t="shared" ref="AM4:AM16" si="13">1/AL4</f>
        <v>6.6666666666666666E-2</v>
      </c>
      <c r="AN4" s="17" t="s">
        <v>33</v>
      </c>
      <c r="AO4" s="87">
        <v>19</v>
      </c>
      <c r="AP4" s="43">
        <f t="shared" ref="AP4:AP46" si="14">1/AO4</f>
        <v>5.2631578947368418E-2</v>
      </c>
      <c r="AQ4" s="17" t="s">
        <v>65</v>
      </c>
      <c r="AR4" s="87">
        <v>8</v>
      </c>
      <c r="AS4" s="43">
        <f t="shared" ref="AS4:AS19" si="15">1/AR4</f>
        <v>0.125</v>
      </c>
      <c r="AT4" s="17" t="s">
        <v>95</v>
      </c>
      <c r="AU4" s="87">
        <v>15</v>
      </c>
      <c r="AV4" s="43">
        <f t="shared" ref="AV4:AV13" si="16">1/AU4</f>
        <v>6.6666666666666666E-2</v>
      </c>
      <c r="AW4" s="17" t="s">
        <v>33</v>
      </c>
      <c r="AX4" s="87">
        <v>19</v>
      </c>
      <c r="AY4" s="43">
        <f t="shared" ref="AY4:AY38" si="17">1/AX4</f>
        <v>5.2631578947368418E-2</v>
      </c>
      <c r="AZ4" s="17" t="s">
        <v>43</v>
      </c>
      <c r="BA4" s="87">
        <v>35</v>
      </c>
      <c r="BB4" s="43">
        <f>1/BA4</f>
        <v>2.8571428571428571E-2</v>
      </c>
      <c r="BC4" s="18" t="s">
        <v>44</v>
      </c>
      <c r="BD4" s="87">
        <v>13</v>
      </c>
      <c r="BE4" s="43">
        <f t="shared" ref="BE4:BE12" si="18">1/BD4</f>
        <v>7.6923076923076927E-2</v>
      </c>
      <c r="BF4" s="17" t="s">
        <v>45</v>
      </c>
      <c r="BG4" s="87">
        <v>18</v>
      </c>
      <c r="BH4" s="43">
        <f t="shared" ref="BH4:BH15" si="19">1/BG4</f>
        <v>5.5555555555555552E-2</v>
      </c>
      <c r="BL4" s="17" t="s">
        <v>60</v>
      </c>
      <c r="BM4" s="87">
        <v>14</v>
      </c>
      <c r="BN4" s="43">
        <f t="shared" si="0"/>
        <v>7.1428571428571425E-2</v>
      </c>
      <c r="BO4" s="17" t="s">
        <v>31</v>
      </c>
      <c r="BP4" s="87">
        <v>51</v>
      </c>
      <c r="BQ4" s="43">
        <f t="shared" ref="BQ4:BQ12" si="20">1/BP4</f>
        <v>1.9607843137254902E-2</v>
      </c>
      <c r="BR4" s="18" t="s">
        <v>46</v>
      </c>
      <c r="BS4" s="87">
        <v>21</v>
      </c>
      <c r="BT4" s="43">
        <f>1/BS4</f>
        <v>4.7619047619047616E-2</v>
      </c>
      <c r="BX4" s="17" t="s">
        <v>39</v>
      </c>
      <c r="BY4" s="87">
        <v>42</v>
      </c>
      <c r="BZ4" s="43">
        <f t="shared" ref="BZ4:BZ15" si="21">1/BY4</f>
        <v>2.3809523809523808E-2</v>
      </c>
      <c r="CD4" s="18" t="s">
        <v>64</v>
      </c>
      <c r="CE4" s="87">
        <v>19</v>
      </c>
      <c r="CF4" s="43">
        <f>1/CE4</f>
        <v>5.2631578947368418E-2</v>
      </c>
      <c r="CG4" s="17" t="s">
        <v>96</v>
      </c>
      <c r="CH4" s="87">
        <v>21</v>
      </c>
      <c r="CI4" s="43">
        <f>1/CH4</f>
        <v>4.7619047619047616E-2</v>
      </c>
      <c r="CJ4" s="17" t="s">
        <v>39</v>
      </c>
      <c r="CK4" s="87">
        <v>42</v>
      </c>
      <c r="CL4" s="43">
        <f t="shared" si="1"/>
        <v>2.3809523809523808E-2</v>
      </c>
      <c r="CM4" s="17" t="s">
        <v>47</v>
      </c>
      <c r="CN4" s="87">
        <v>43</v>
      </c>
      <c r="CO4" s="43">
        <f>1/CN4</f>
        <v>2.3255813953488372E-2</v>
      </c>
      <c r="CQ4" s="17" t="s">
        <v>30</v>
      </c>
      <c r="CR4" s="43">
        <v>5.8823529411764705E-2</v>
      </c>
      <c r="CT4" s="69" t="s">
        <v>42</v>
      </c>
      <c r="CU4" s="70">
        <v>0.125</v>
      </c>
    </row>
    <row r="5" spans="1:99">
      <c r="D5" s="17" t="s">
        <v>48</v>
      </c>
      <c r="E5" s="87">
        <v>27</v>
      </c>
      <c r="F5" s="43">
        <f t="shared" si="2"/>
        <v>3.7037037037037035E-2</v>
      </c>
      <c r="G5" s="18" t="s">
        <v>40</v>
      </c>
      <c r="H5" s="87">
        <v>26</v>
      </c>
      <c r="I5" s="43">
        <f t="shared" si="3"/>
        <v>3.8461538461538464E-2</v>
      </c>
      <c r="J5" s="19" t="s">
        <v>97</v>
      </c>
      <c r="K5" s="87">
        <v>8</v>
      </c>
      <c r="L5" s="43">
        <f t="shared" si="4"/>
        <v>0.125</v>
      </c>
      <c r="M5" s="17" t="s">
        <v>35</v>
      </c>
      <c r="N5" s="87">
        <v>19</v>
      </c>
      <c r="O5" s="43">
        <f t="shared" si="5"/>
        <v>5.2631578947368418E-2</v>
      </c>
      <c r="P5" s="17" t="s">
        <v>48</v>
      </c>
      <c r="Q5" s="87">
        <v>27</v>
      </c>
      <c r="R5" s="43">
        <f t="shared" si="6"/>
        <v>3.7037037037037035E-2</v>
      </c>
      <c r="S5" s="17" t="s">
        <v>30</v>
      </c>
      <c r="T5" s="87">
        <v>17</v>
      </c>
      <c r="U5" s="43">
        <f t="shared" si="7"/>
        <v>5.8823529411764705E-2</v>
      </c>
      <c r="V5" s="17" t="s">
        <v>28</v>
      </c>
      <c r="W5" s="87">
        <v>39</v>
      </c>
      <c r="X5" s="43">
        <f t="shared" si="8"/>
        <v>2.564102564102564E-2</v>
      </c>
      <c r="Y5" s="17" t="s">
        <v>50</v>
      </c>
      <c r="Z5" s="87">
        <v>46</v>
      </c>
      <c r="AA5" s="43">
        <f t="shared" si="9"/>
        <v>2.1739130434782608E-2</v>
      </c>
      <c r="AB5" s="17" t="s">
        <v>43</v>
      </c>
      <c r="AC5" s="87">
        <v>35</v>
      </c>
      <c r="AD5" s="43">
        <f t="shared" si="10"/>
        <v>2.8571428571428571E-2</v>
      </c>
      <c r="AE5" s="18" t="s">
        <v>40</v>
      </c>
      <c r="AF5" s="87">
        <v>26</v>
      </c>
      <c r="AG5" s="43">
        <f t="shared" si="11"/>
        <v>3.8461538461538464E-2</v>
      </c>
      <c r="AH5" s="17" t="s">
        <v>33</v>
      </c>
      <c r="AI5" s="87">
        <v>19</v>
      </c>
      <c r="AJ5" s="43">
        <f t="shared" si="12"/>
        <v>5.2631578947368418E-2</v>
      </c>
      <c r="AK5" s="17" t="s">
        <v>28</v>
      </c>
      <c r="AL5" s="87">
        <v>39</v>
      </c>
      <c r="AM5" s="43">
        <f t="shared" si="13"/>
        <v>2.564102564102564E-2</v>
      </c>
      <c r="AN5" s="17" t="s">
        <v>36</v>
      </c>
      <c r="AO5" s="87">
        <v>19</v>
      </c>
      <c r="AP5" s="43">
        <f t="shared" si="14"/>
        <v>5.2631578947368418E-2</v>
      </c>
      <c r="AQ5" s="17" t="s">
        <v>49</v>
      </c>
      <c r="AR5" s="87">
        <v>30</v>
      </c>
      <c r="AS5" s="43">
        <f t="shared" si="15"/>
        <v>3.3333333333333333E-2</v>
      </c>
      <c r="AT5" s="17" t="s">
        <v>50</v>
      </c>
      <c r="AU5" s="87">
        <v>46</v>
      </c>
      <c r="AV5" s="43">
        <f t="shared" si="16"/>
        <v>2.1739130434782608E-2</v>
      </c>
      <c r="AW5" s="17" t="s">
        <v>36</v>
      </c>
      <c r="AX5" s="87">
        <v>19</v>
      </c>
      <c r="AY5" s="43">
        <f t="shared" si="17"/>
        <v>5.2631578947368418E-2</v>
      </c>
      <c r="AZ5" s="17" t="s">
        <v>51</v>
      </c>
      <c r="BA5" s="87">
        <v>7</v>
      </c>
      <c r="BB5" s="43">
        <f>1/BA5</f>
        <v>0.14285714285714285</v>
      </c>
      <c r="BC5" s="18" t="s">
        <v>98</v>
      </c>
      <c r="BD5" s="87">
        <v>7</v>
      </c>
      <c r="BE5" s="43">
        <f t="shared" si="18"/>
        <v>0.14285714285714285</v>
      </c>
      <c r="BF5" s="17" t="s">
        <v>38</v>
      </c>
      <c r="BG5" s="87">
        <v>54</v>
      </c>
      <c r="BH5" s="43">
        <f t="shared" si="19"/>
        <v>1.8518518518518517E-2</v>
      </c>
      <c r="BL5" s="17" t="s">
        <v>99</v>
      </c>
      <c r="BM5" s="87">
        <v>22</v>
      </c>
      <c r="BN5" s="43">
        <f t="shared" si="0"/>
        <v>4.5454545454545456E-2</v>
      </c>
      <c r="BO5" s="17" t="s">
        <v>45</v>
      </c>
      <c r="BP5" s="87">
        <v>18</v>
      </c>
      <c r="BQ5" s="43">
        <f t="shared" si="20"/>
        <v>5.5555555555555552E-2</v>
      </c>
      <c r="BX5" s="17" t="s">
        <v>38</v>
      </c>
      <c r="BY5" s="87">
        <v>54</v>
      </c>
      <c r="BZ5" s="43">
        <f t="shared" si="21"/>
        <v>1.8518518518518517E-2</v>
      </c>
      <c r="CD5" s="17" t="s">
        <v>96</v>
      </c>
      <c r="CE5" s="87">
        <v>21</v>
      </c>
      <c r="CF5" s="43">
        <f>1/CE5</f>
        <v>4.7619047619047616E-2</v>
      </c>
      <c r="CG5" s="17" t="s">
        <v>91</v>
      </c>
      <c r="CH5" s="87">
        <v>13</v>
      </c>
      <c r="CI5" s="43">
        <f>1/CH5</f>
        <v>7.6923076923076927E-2</v>
      </c>
      <c r="CJ5" s="17" t="s">
        <v>38</v>
      </c>
      <c r="CK5" s="87">
        <v>54</v>
      </c>
      <c r="CL5" s="43">
        <f t="shared" si="1"/>
        <v>1.8518518518518517E-2</v>
      </c>
      <c r="CQ5" s="17" t="s">
        <v>31</v>
      </c>
      <c r="CR5" s="43">
        <v>1.9607843137254902E-2</v>
      </c>
      <c r="CT5" s="69" t="s">
        <v>33</v>
      </c>
      <c r="CU5" s="70">
        <v>0.21052631578947367</v>
      </c>
    </row>
    <row r="6" spans="1:99">
      <c r="D6" s="18" t="s">
        <v>100</v>
      </c>
      <c r="E6" s="87">
        <v>8</v>
      </c>
      <c r="F6" s="43">
        <f t="shared" si="2"/>
        <v>0.125</v>
      </c>
      <c r="G6" s="17" t="s">
        <v>49</v>
      </c>
      <c r="H6" s="87">
        <v>30</v>
      </c>
      <c r="I6" s="43">
        <f t="shared" si="3"/>
        <v>3.3333333333333333E-2</v>
      </c>
      <c r="J6" s="17" t="s">
        <v>39</v>
      </c>
      <c r="K6" s="87">
        <v>42</v>
      </c>
      <c r="L6" s="43">
        <f t="shared" si="4"/>
        <v>2.3809523809523808E-2</v>
      </c>
      <c r="M6" s="17" t="s">
        <v>48</v>
      </c>
      <c r="N6" s="87">
        <v>27</v>
      </c>
      <c r="O6" s="43">
        <f t="shared" si="5"/>
        <v>3.7037037037037035E-2</v>
      </c>
      <c r="P6" s="18" t="s">
        <v>92</v>
      </c>
      <c r="Q6" s="87">
        <v>15</v>
      </c>
      <c r="R6" s="43">
        <f t="shared" si="6"/>
        <v>6.6666666666666666E-2</v>
      </c>
      <c r="S6" s="18" t="s">
        <v>44</v>
      </c>
      <c r="T6" s="87">
        <v>13</v>
      </c>
      <c r="U6" s="43">
        <f t="shared" si="7"/>
        <v>7.6923076923076927E-2</v>
      </c>
      <c r="V6" s="17" t="s">
        <v>101</v>
      </c>
      <c r="W6" s="87">
        <v>13</v>
      </c>
      <c r="X6" s="43">
        <f t="shared" si="8"/>
        <v>7.6923076923076927E-2</v>
      </c>
      <c r="Y6" s="17" t="s">
        <v>47</v>
      </c>
      <c r="Z6" s="87">
        <v>43</v>
      </c>
      <c r="AA6" s="43">
        <f t="shared" si="9"/>
        <v>2.3255813953488372E-2</v>
      </c>
      <c r="AB6" s="17" t="s">
        <v>28</v>
      </c>
      <c r="AC6" s="87">
        <v>39</v>
      </c>
      <c r="AD6" s="43">
        <f t="shared" si="10"/>
        <v>2.564102564102564E-2</v>
      </c>
      <c r="AE6" s="19" t="s">
        <v>97</v>
      </c>
      <c r="AF6" s="87">
        <v>8</v>
      </c>
      <c r="AG6" s="43">
        <f t="shared" si="11"/>
        <v>0.125</v>
      </c>
      <c r="AH6" s="17" t="s">
        <v>30</v>
      </c>
      <c r="AI6" s="87">
        <v>17</v>
      </c>
      <c r="AJ6" s="43">
        <f t="shared" si="12"/>
        <v>5.8823529411764705E-2</v>
      </c>
      <c r="AK6" s="17" t="s">
        <v>95</v>
      </c>
      <c r="AL6" s="87">
        <v>15</v>
      </c>
      <c r="AM6" s="43">
        <f t="shared" si="13"/>
        <v>6.6666666666666666E-2</v>
      </c>
      <c r="AN6" s="17" t="s">
        <v>30</v>
      </c>
      <c r="AO6" s="87">
        <v>17</v>
      </c>
      <c r="AP6" s="43">
        <f t="shared" si="14"/>
        <v>5.8823529411764705E-2</v>
      </c>
      <c r="AQ6" s="17" t="s">
        <v>45</v>
      </c>
      <c r="AR6" s="87">
        <v>18</v>
      </c>
      <c r="AS6" s="43">
        <f t="shared" si="15"/>
        <v>5.5555555555555552E-2</v>
      </c>
      <c r="AT6" s="17" t="s">
        <v>39</v>
      </c>
      <c r="AU6" s="87">
        <v>42</v>
      </c>
      <c r="AV6" s="43">
        <f t="shared" si="16"/>
        <v>2.3809523809523808E-2</v>
      </c>
      <c r="AW6" s="17" t="s">
        <v>30</v>
      </c>
      <c r="AX6" s="87">
        <v>17</v>
      </c>
      <c r="AY6" s="43">
        <f t="shared" si="17"/>
        <v>5.8823529411764705E-2</v>
      </c>
      <c r="AZ6" s="17" t="s">
        <v>53</v>
      </c>
      <c r="BA6" s="87">
        <v>23</v>
      </c>
      <c r="BB6" s="43">
        <f>1/BA6</f>
        <v>4.3478260869565216E-2</v>
      </c>
      <c r="BC6" s="17" t="s">
        <v>34</v>
      </c>
      <c r="BD6" s="87">
        <v>14</v>
      </c>
      <c r="BE6" s="43">
        <f t="shared" si="18"/>
        <v>7.1428571428571425E-2</v>
      </c>
      <c r="BF6" s="17" t="s">
        <v>54</v>
      </c>
      <c r="BG6" s="87">
        <v>42</v>
      </c>
      <c r="BH6" s="43">
        <f t="shared" si="19"/>
        <v>2.3809523809523808E-2</v>
      </c>
      <c r="BL6" s="17" t="s">
        <v>102</v>
      </c>
      <c r="BM6" s="87">
        <v>20</v>
      </c>
      <c r="BN6" s="43">
        <f t="shared" si="0"/>
        <v>0.05</v>
      </c>
      <c r="BO6" s="17" t="s">
        <v>55</v>
      </c>
      <c r="BP6" s="87">
        <v>26</v>
      </c>
      <c r="BQ6" s="43">
        <f t="shared" si="20"/>
        <v>3.8461538461538464E-2</v>
      </c>
      <c r="BX6" s="17" t="s">
        <v>54</v>
      </c>
      <c r="BY6" s="87">
        <v>42</v>
      </c>
      <c r="BZ6" s="43">
        <f t="shared" si="21"/>
        <v>2.3809523809523808E-2</v>
      </c>
      <c r="CJ6" s="17" t="s">
        <v>54</v>
      </c>
      <c r="CK6" s="87">
        <v>42</v>
      </c>
      <c r="CL6" s="43">
        <f t="shared" si="1"/>
        <v>2.3809523809523808E-2</v>
      </c>
      <c r="CQ6" s="17" t="s">
        <v>48</v>
      </c>
      <c r="CR6" s="43">
        <v>3.7037037037037035E-2</v>
      </c>
      <c r="CT6" s="69" t="s">
        <v>36</v>
      </c>
      <c r="CU6" s="70">
        <v>0.26315789473684209</v>
      </c>
    </row>
    <row r="7" spans="1:99">
      <c r="D7" s="17" t="s">
        <v>52</v>
      </c>
      <c r="E7" s="87">
        <v>11</v>
      </c>
      <c r="F7" s="43">
        <f t="shared" si="2"/>
        <v>9.0909090909090912E-2</v>
      </c>
      <c r="G7" s="17" t="s">
        <v>43</v>
      </c>
      <c r="H7" s="87">
        <v>35</v>
      </c>
      <c r="I7" s="43">
        <f t="shared" si="3"/>
        <v>2.8571428571428571E-2</v>
      </c>
      <c r="J7" s="17" t="s">
        <v>103</v>
      </c>
      <c r="K7" s="87">
        <v>10</v>
      </c>
      <c r="L7" s="43">
        <f t="shared" si="4"/>
        <v>0.1</v>
      </c>
      <c r="M7" s="18" t="s">
        <v>100</v>
      </c>
      <c r="N7" s="87">
        <v>8</v>
      </c>
      <c r="O7" s="43">
        <f t="shared" si="5"/>
        <v>0.125</v>
      </c>
      <c r="P7" s="18" t="s">
        <v>40</v>
      </c>
      <c r="Q7" s="87">
        <v>26</v>
      </c>
      <c r="R7" s="43">
        <f t="shared" si="6"/>
        <v>3.8461538461538464E-2</v>
      </c>
      <c r="S7" s="17" t="s">
        <v>31</v>
      </c>
      <c r="T7" s="87">
        <v>51</v>
      </c>
      <c r="U7" s="43">
        <f t="shared" si="7"/>
        <v>1.9607843137254902E-2</v>
      </c>
      <c r="V7" s="17" t="s">
        <v>95</v>
      </c>
      <c r="W7" s="87">
        <v>15</v>
      </c>
      <c r="X7" s="43">
        <f t="shared" si="8"/>
        <v>6.6666666666666666E-2</v>
      </c>
      <c r="Y7" s="17" t="s">
        <v>57</v>
      </c>
      <c r="Z7" s="87">
        <v>42</v>
      </c>
      <c r="AA7" s="43">
        <f t="shared" si="9"/>
        <v>2.3809523809523808E-2</v>
      </c>
      <c r="AB7" s="17" t="s">
        <v>95</v>
      </c>
      <c r="AC7" s="87">
        <v>15</v>
      </c>
      <c r="AD7" s="43">
        <f t="shared" si="10"/>
        <v>6.6666666666666666E-2</v>
      </c>
      <c r="AE7" s="17" t="s">
        <v>28</v>
      </c>
      <c r="AF7" s="87">
        <v>39</v>
      </c>
      <c r="AG7" s="43">
        <f t="shared" si="11"/>
        <v>2.564102564102564E-2</v>
      </c>
      <c r="AH7" s="18" t="s">
        <v>44</v>
      </c>
      <c r="AI7" s="87">
        <v>13</v>
      </c>
      <c r="AJ7" s="43">
        <f t="shared" si="12"/>
        <v>7.6923076923076927E-2</v>
      </c>
      <c r="AK7" s="17" t="s">
        <v>50</v>
      </c>
      <c r="AL7" s="87">
        <v>46</v>
      </c>
      <c r="AM7" s="43">
        <f t="shared" si="13"/>
        <v>2.1739130434782608E-2</v>
      </c>
      <c r="AN7" s="18" t="s">
        <v>44</v>
      </c>
      <c r="AO7" s="87">
        <v>13</v>
      </c>
      <c r="AP7" s="43">
        <f t="shared" si="14"/>
        <v>7.6923076923076927E-2</v>
      </c>
      <c r="AQ7" s="17" t="s">
        <v>43</v>
      </c>
      <c r="AR7" s="87">
        <v>35</v>
      </c>
      <c r="AS7" s="43">
        <f t="shared" si="15"/>
        <v>2.8571428571428571E-2</v>
      </c>
      <c r="AT7" s="17" t="s">
        <v>38</v>
      </c>
      <c r="AU7" s="87">
        <v>54</v>
      </c>
      <c r="AV7" s="43">
        <f t="shared" si="16"/>
        <v>1.8518518518518517E-2</v>
      </c>
      <c r="AW7" s="18" t="s">
        <v>44</v>
      </c>
      <c r="AX7" s="87">
        <v>13</v>
      </c>
      <c r="AY7" s="43">
        <f t="shared" si="17"/>
        <v>7.6923076923076927E-2</v>
      </c>
      <c r="BC7" s="17" t="s">
        <v>28</v>
      </c>
      <c r="BD7" s="87">
        <v>39</v>
      </c>
      <c r="BE7" s="43">
        <f t="shared" si="18"/>
        <v>2.564102564102564E-2</v>
      </c>
      <c r="BF7" s="17" t="s">
        <v>104</v>
      </c>
      <c r="BG7" s="87">
        <v>5</v>
      </c>
      <c r="BH7" s="43">
        <f t="shared" si="19"/>
        <v>0.2</v>
      </c>
      <c r="BL7" s="17" t="s">
        <v>105</v>
      </c>
      <c r="BM7" s="87">
        <v>11</v>
      </c>
      <c r="BN7" s="43">
        <f t="shared" si="0"/>
        <v>9.0909090909090912E-2</v>
      </c>
      <c r="BO7" s="17" t="s">
        <v>57</v>
      </c>
      <c r="BP7" s="87">
        <v>42</v>
      </c>
      <c r="BQ7" s="43">
        <f t="shared" si="20"/>
        <v>2.3809523809523808E-2</v>
      </c>
      <c r="BX7" s="17" t="s">
        <v>57</v>
      </c>
      <c r="BY7" s="87">
        <v>42</v>
      </c>
      <c r="BZ7" s="43">
        <f t="shared" si="21"/>
        <v>2.3809523809523808E-2</v>
      </c>
      <c r="CJ7" s="19" t="s">
        <v>106</v>
      </c>
      <c r="CK7" s="87">
        <v>12</v>
      </c>
      <c r="CL7" s="43">
        <f t="shared" si="1"/>
        <v>8.3333333333333329E-2</v>
      </c>
      <c r="CQ7" s="18" t="s">
        <v>100</v>
      </c>
      <c r="CR7" s="43">
        <v>0.125</v>
      </c>
      <c r="CT7" s="69" t="s">
        <v>30</v>
      </c>
      <c r="CU7" s="70">
        <v>0.29411764705882354</v>
      </c>
    </row>
    <row r="8" spans="1:99">
      <c r="D8" s="13" t="s">
        <v>107</v>
      </c>
      <c r="E8" s="87">
        <v>2</v>
      </c>
      <c r="F8" s="43">
        <f t="shared" si="2"/>
        <v>0.5</v>
      </c>
      <c r="G8" s="17" t="s">
        <v>93</v>
      </c>
      <c r="H8" s="87">
        <v>9</v>
      </c>
      <c r="I8" s="43">
        <f t="shared" si="3"/>
        <v>0.1111111111111111</v>
      </c>
      <c r="J8" s="17" t="s">
        <v>47</v>
      </c>
      <c r="K8" s="87">
        <v>43</v>
      </c>
      <c r="L8" s="43">
        <f t="shared" si="4"/>
        <v>2.3255813953488372E-2</v>
      </c>
      <c r="M8" s="18" t="s">
        <v>92</v>
      </c>
      <c r="N8" s="87">
        <v>15</v>
      </c>
      <c r="O8" s="43">
        <f t="shared" si="5"/>
        <v>6.6666666666666666E-2</v>
      </c>
      <c r="P8" s="17" t="s">
        <v>49</v>
      </c>
      <c r="Q8" s="87">
        <v>30</v>
      </c>
      <c r="R8" s="43">
        <f t="shared" si="6"/>
        <v>3.3333333333333333E-2</v>
      </c>
      <c r="S8" s="17" t="s">
        <v>35</v>
      </c>
      <c r="T8" s="87">
        <v>19</v>
      </c>
      <c r="U8" s="43">
        <f t="shared" si="7"/>
        <v>5.2631578947368418E-2</v>
      </c>
      <c r="V8" s="17" t="s">
        <v>50</v>
      </c>
      <c r="W8" s="87">
        <v>46</v>
      </c>
      <c r="X8" s="43">
        <f t="shared" si="8"/>
        <v>2.1739130434782608E-2</v>
      </c>
      <c r="Y8" s="17" t="s">
        <v>58</v>
      </c>
      <c r="Z8" s="87">
        <v>16</v>
      </c>
      <c r="AA8" s="43">
        <f t="shared" si="9"/>
        <v>6.25E-2</v>
      </c>
      <c r="AB8" s="17" t="s">
        <v>50</v>
      </c>
      <c r="AC8" s="87">
        <v>46</v>
      </c>
      <c r="AD8" s="43">
        <f t="shared" si="10"/>
        <v>2.1739130434782608E-2</v>
      </c>
      <c r="AE8" s="17" t="s">
        <v>95</v>
      </c>
      <c r="AF8" s="87">
        <v>15</v>
      </c>
      <c r="AG8" s="43">
        <f t="shared" si="11"/>
        <v>6.6666666666666666E-2</v>
      </c>
      <c r="AH8" s="17" t="s">
        <v>31</v>
      </c>
      <c r="AI8" s="87">
        <v>51</v>
      </c>
      <c r="AJ8" s="43">
        <f t="shared" si="12"/>
        <v>1.9607843137254902E-2</v>
      </c>
      <c r="AK8" s="17" t="s">
        <v>39</v>
      </c>
      <c r="AL8" s="87">
        <v>42</v>
      </c>
      <c r="AM8" s="43">
        <f t="shared" si="13"/>
        <v>2.3809523809523808E-2</v>
      </c>
      <c r="AN8" s="17" t="s">
        <v>31</v>
      </c>
      <c r="AO8" s="87">
        <v>51</v>
      </c>
      <c r="AP8" s="43">
        <f t="shared" si="14"/>
        <v>1.9607843137254902E-2</v>
      </c>
      <c r="AQ8" s="17" t="s">
        <v>34</v>
      </c>
      <c r="AR8" s="87">
        <v>14</v>
      </c>
      <c r="AS8" s="43">
        <f t="shared" si="15"/>
        <v>7.1428571428571425E-2</v>
      </c>
      <c r="AT8" s="17" t="s">
        <v>54</v>
      </c>
      <c r="AU8" s="87">
        <v>42</v>
      </c>
      <c r="AV8" s="43">
        <f t="shared" si="16"/>
        <v>2.3809523809523808E-2</v>
      </c>
      <c r="AW8" s="17" t="s">
        <v>31</v>
      </c>
      <c r="AX8" s="87">
        <v>51</v>
      </c>
      <c r="AY8" s="43">
        <f t="shared" si="17"/>
        <v>1.9607843137254902E-2</v>
      </c>
      <c r="BC8" s="17" t="s">
        <v>37</v>
      </c>
      <c r="BD8" s="87">
        <v>25</v>
      </c>
      <c r="BE8" s="43">
        <f t="shared" si="18"/>
        <v>0.04</v>
      </c>
      <c r="BF8" s="17" t="s">
        <v>55</v>
      </c>
      <c r="BG8" s="87">
        <v>26</v>
      </c>
      <c r="BH8" s="43">
        <f t="shared" si="19"/>
        <v>3.8461538461538464E-2</v>
      </c>
      <c r="BL8" s="17" t="s">
        <v>108</v>
      </c>
      <c r="BM8" s="87">
        <v>12</v>
      </c>
      <c r="BN8" s="43">
        <f t="shared" si="0"/>
        <v>8.3333333333333329E-2</v>
      </c>
      <c r="BO8" s="17" t="s">
        <v>59</v>
      </c>
      <c r="BP8" s="87">
        <v>9</v>
      </c>
      <c r="BQ8" s="43">
        <f t="shared" si="20"/>
        <v>0.1111111111111111</v>
      </c>
      <c r="BX8" s="17" t="s">
        <v>109</v>
      </c>
      <c r="BY8" s="87">
        <v>17</v>
      </c>
      <c r="BZ8" s="43">
        <f t="shared" si="21"/>
        <v>5.8823529411764705E-2</v>
      </c>
      <c r="CJ8" s="17" t="s">
        <v>96</v>
      </c>
      <c r="CK8" s="87">
        <v>21</v>
      </c>
      <c r="CL8" s="43">
        <f t="shared" si="1"/>
        <v>4.7619047619047616E-2</v>
      </c>
      <c r="CQ8" s="17" t="s">
        <v>52</v>
      </c>
      <c r="CR8" s="43">
        <v>9.0909090909090912E-2</v>
      </c>
      <c r="CT8" s="69" t="s">
        <v>44</v>
      </c>
      <c r="CU8" s="70">
        <v>0.38461538461538464</v>
      </c>
    </row>
    <row r="9" spans="1:99">
      <c r="D9" s="17" t="s">
        <v>56</v>
      </c>
      <c r="E9" s="87">
        <v>18</v>
      </c>
      <c r="F9" s="43">
        <f t="shared" si="2"/>
        <v>5.5555555555555552E-2</v>
      </c>
      <c r="G9" s="17" t="s">
        <v>90</v>
      </c>
      <c r="H9" s="87">
        <v>6</v>
      </c>
      <c r="I9" s="43">
        <f t="shared" si="3"/>
        <v>0.16666666666666666</v>
      </c>
      <c r="J9" s="17" t="s">
        <v>104</v>
      </c>
      <c r="K9" s="87">
        <v>5</v>
      </c>
      <c r="L9" s="43">
        <f t="shared" si="4"/>
        <v>0.2</v>
      </c>
      <c r="M9" s="18" t="s">
        <v>40</v>
      </c>
      <c r="N9" s="87">
        <v>26</v>
      </c>
      <c r="O9" s="43">
        <f t="shared" si="5"/>
        <v>3.8461538461538464E-2</v>
      </c>
      <c r="P9" s="17" t="s">
        <v>45</v>
      </c>
      <c r="Q9" s="87">
        <v>18</v>
      </c>
      <c r="R9" s="43">
        <f t="shared" si="6"/>
        <v>5.5555555555555552E-2</v>
      </c>
      <c r="S9" s="17" t="s">
        <v>41</v>
      </c>
      <c r="T9" s="87">
        <v>22</v>
      </c>
      <c r="U9" s="43">
        <f t="shared" si="7"/>
        <v>4.5454545454545456E-2</v>
      </c>
      <c r="V9" s="17" t="s">
        <v>39</v>
      </c>
      <c r="W9" s="87">
        <v>42</v>
      </c>
      <c r="X9" s="43">
        <f t="shared" si="8"/>
        <v>2.3809523809523808E-2</v>
      </c>
      <c r="Y9" s="17" t="s">
        <v>102</v>
      </c>
      <c r="Z9" s="87">
        <v>20</v>
      </c>
      <c r="AA9" s="43">
        <f t="shared" si="9"/>
        <v>0.05</v>
      </c>
      <c r="AB9" s="17" t="s">
        <v>38</v>
      </c>
      <c r="AC9" s="87">
        <v>54</v>
      </c>
      <c r="AD9" s="43">
        <f t="shared" si="10"/>
        <v>1.8518518518518517E-2</v>
      </c>
      <c r="AE9" s="17" t="s">
        <v>50</v>
      </c>
      <c r="AF9" s="87">
        <v>46</v>
      </c>
      <c r="AG9" s="43">
        <f t="shared" si="11"/>
        <v>2.1739130434782608E-2</v>
      </c>
      <c r="AH9" s="17" t="s">
        <v>35</v>
      </c>
      <c r="AI9" s="87">
        <v>19</v>
      </c>
      <c r="AJ9" s="43">
        <f t="shared" si="12"/>
        <v>5.2631578947368418E-2</v>
      </c>
      <c r="AK9" s="17" t="s">
        <v>38</v>
      </c>
      <c r="AL9" s="87">
        <v>54</v>
      </c>
      <c r="AM9" s="43">
        <f t="shared" si="13"/>
        <v>1.8518518518518517E-2</v>
      </c>
      <c r="AN9" s="17" t="s">
        <v>35</v>
      </c>
      <c r="AO9" s="87">
        <v>19</v>
      </c>
      <c r="AP9" s="43">
        <f t="shared" si="14"/>
        <v>5.2631578947368418E-2</v>
      </c>
      <c r="AQ9" s="19" t="s">
        <v>97</v>
      </c>
      <c r="AR9" s="87">
        <v>8</v>
      </c>
      <c r="AS9" s="43">
        <f t="shared" si="15"/>
        <v>0.125</v>
      </c>
      <c r="AT9" s="17" t="s">
        <v>110</v>
      </c>
      <c r="AU9" s="87">
        <v>12</v>
      </c>
      <c r="AV9" s="43">
        <f t="shared" si="16"/>
        <v>8.3333333333333329E-2</v>
      </c>
      <c r="AW9" s="17" t="s">
        <v>35</v>
      </c>
      <c r="AX9" s="87">
        <v>19</v>
      </c>
      <c r="AY9" s="43">
        <f t="shared" si="17"/>
        <v>5.2631578947368418E-2</v>
      </c>
      <c r="BC9" s="17" t="s">
        <v>99</v>
      </c>
      <c r="BD9" s="87">
        <v>22</v>
      </c>
      <c r="BE9" s="43">
        <f t="shared" si="18"/>
        <v>4.5454545454545456E-2</v>
      </c>
      <c r="BF9" s="17" t="s">
        <v>37</v>
      </c>
      <c r="BG9" s="87">
        <v>25</v>
      </c>
      <c r="BH9" s="43">
        <f t="shared" si="19"/>
        <v>0.04</v>
      </c>
      <c r="BO9" s="18" t="s">
        <v>62</v>
      </c>
      <c r="BP9" s="87">
        <v>10</v>
      </c>
      <c r="BQ9" s="43">
        <f t="shared" si="20"/>
        <v>0.1</v>
      </c>
      <c r="BX9" s="17" t="s">
        <v>37</v>
      </c>
      <c r="BY9" s="87">
        <v>25</v>
      </c>
      <c r="BZ9" s="43">
        <f t="shared" si="21"/>
        <v>0.04</v>
      </c>
      <c r="CQ9" s="13" t="s">
        <v>107</v>
      </c>
      <c r="CR9" s="43">
        <v>0.5</v>
      </c>
      <c r="CT9" s="69" t="s">
        <v>31</v>
      </c>
      <c r="CU9" s="70">
        <v>0.31372549019607832</v>
      </c>
    </row>
    <row r="10" spans="1:99">
      <c r="D10" s="17" t="s">
        <v>43</v>
      </c>
      <c r="E10" s="87">
        <v>35</v>
      </c>
      <c r="F10" s="43">
        <f t="shared" si="2"/>
        <v>2.8571428571428571E-2</v>
      </c>
      <c r="G10" s="17" t="s">
        <v>34</v>
      </c>
      <c r="H10" s="87">
        <v>14</v>
      </c>
      <c r="I10" s="43">
        <f t="shared" si="3"/>
        <v>7.1428571428571425E-2</v>
      </c>
      <c r="J10" s="17" t="s">
        <v>55</v>
      </c>
      <c r="K10" s="87">
        <v>26</v>
      </c>
      <c r="L10" s="43">
        <f t="shared" si="4"/>
        <v>3.8461538461538464E-2</v>
      </c>
      <c r="M10" s="17" t="s">
        <v>111</v>
      </c>
      <c r="N10" s="87">
        <v>7</v>
      </c>
      <c r="O10" s="43">
        <f t="shared" si="5"/>
        <v>0.14285714285714285</v>
      </c>
      <c r="P10" s="17" t="s">
        <v>28</v>
      </c>
      <c r="Q10" s="87">
        <v>39</v>
      </c>
      <c r="R10" s="43">
        <f t="shared" si="6"/>
        <v>2.564102564102564E-2</v>
      </c>
      <c r="S10" s="17" t="s">
        <v>48</v>
      </c>
      <c r="T10" s="87">
        <v>27</v>
      </c>
      <c r="U10" s="43">
        <f t="shared" si="7"/>
        <v>3.7037037037037035E-2</v>
      </c>
      <c r="V10" s="17" t="s">
        <v>38</v>
      </c>
      <c r="W10" s="87">
        <v>54</v>
      </c>
      <c r="X10" s="43">
        <f t="shared" si="8"/>
        <v>1.8518518518518517E-2</v>
      </c>
      <c r="AB10" s="17" t="s">
        <v>54</v>
      </c>
      <c r="AC10" s="87">
        <v>42</v>
      </c>
      <c r="AD10" s="43">
        <f t="shared" si="10"/>
        <v>2.3809523809523808E-2</v>
      </c>
      <c r="AE10" s="17" t="s">
        <v>39</v>
      </c>
      <c r="AF10" s="87">
        <v>42</v>
      </c>
      <c r="AG10" s="43">
        <f t="shared" si="11"/>
        <v>2.3809523809523808E-2</v>
      </c>
      <c r="AH10" s="17" t="s">
        <v>41</v>
      </c>
      <c r="AI10" s="87">
        <v>22</v>
      </c>
      <c r="AJ10" s="43">
        <f t="shared" si="12"/>
        <v>4.5454545454545456E-2</v>
      </c>
      <c r="AK10" s="17" t="s">
        <v>54</v>
      </c>
      <c r="AL10" s="87">
        <v>42</v>
      </c>
      <c r="AM10" s="43">
        <f t="shared" si="13"/>
        <v>2.3809523809523808E-2</v>
      </c>
      <c r="AN10" s="17" t="s">
        <v>41</v>
      </c>
      <c r="AO10" s="87">
        <v>22</v>
      </c>
      <c r="AP10" s="43">
        <f t="shared" si="14"/>
        <v>4.5454545454545456E-2</v>
      </c>
      <c r="AQ10" s="17" t="s">
        <v>28</v>
      </c>
      <c r="AR10" s="87">
        <v>39</v>
      </c>
      <c r="AS10" s="43">
        <f t="shared" si="15"/>
        <v>2.564102564102564E-2</v>
      </c>
      <c r="AT10" s="17" t="s">
        <v>47</v>
      </c>
      <c r="AU10" s="87">
        <v>43</v>
      </c>
      <c r="AV10" s="43">
        <f t="shared" si="16"/>
        <v>2.3255813953488372E-2</v>
      </c>
      <c r="AW10" s="17" t="s">
        <v>41</v>
      </c>
      <c r="AX10" s="87">
        <v>22</v>
      </c>
      <c r="AY10" s="43">
        <f t="shared" si="17"/>
        <v>4.5454545454545456E-2</v>
      </c>
      <c r="BC10" s="17" t="s">
        <v>53</v>
      </c>
      <c r="BD10" s="87">
        <v>23</v>
      </c>
      <c r="BE10" s="43">
        <f t="shared" si="18"/>
        <v>4.3478260869565216E-2</v>
      </c>
      <c r="BF10" s="17" t="s">
        <v>99</v>
      </c>
      <c r="BG10" s="87">
        <v>22</v>
      </c>
      <c r="BH10" s="43">
        <f t="shared" si="19"/>
        <v>4.5454545454545456E-2</v>
      </c>
      <c r="BO10" s="18" t="s">
        <v>64</v>
      </c>
      <c r="BP10" s="87">
        <v>19</v>
      </c>
      <c r="BQ10" s="43">
        <f t="shared" si="20"/>
        <v>5.2631578947368418E-2</v>
      </c>
      <c r="BX10" s="17" t="s">
        <v>99</v>
      </c>
      <c r="BY10" s="87">
        <v>22</v>
      </c>
      <c r="BZ10" s="43">
        <f t="shared" si="21"/>
        <v>4.5454545454545456E-2</v>
      </c>
      <c r="CQ10" s="17" t="s">
        <v>56</v>
      </c>
      <c r="CR10" s="43">
        <v>5.5555555555555552E-2</v>
      </c>
      <c r="CT10" s="69" t="s">
        <v>35</v>
      </c>
      <c r="CU10" s="70">
        <v>0.31578947368421051</v>
      </c>
    </row>
    <row r="11" spans="1:99">
      <c r="D11" s="18" t="s">
        <v>112</v>
      </c>
      <c r="E11" s="87">
        <v>13</v>
      </c>
      <c r="F11" s="43">
        <f t="shared" si="2"/>
        <v>7.6923076923076927E-2</v>
      </c>
      <c r="G11" s="17" t="s">
        <v>113</v>
      </c>
      <c r="H11" s="87">
        <v>2</v>
      </c>
      <c r="I11" s="43">
        <f t="shared" si="3"/>
        <v>0.5</v>
      </c>
      <c r="J11" s="17" t="s">
        <v>57</v>
      </c>
      <c r="K11" s="87">
        <v>42</v>
      </c>
      <c r="L11" s="43">
        <f t="shared" si="4"/>
        <v>2.3809523809523808E-2</v>
      </c>
      <c r="M11" s="17" t="s">
        <v>49</v>
      </c>
      <c r="N11" s="87">
        <v>30</v>
      </c>
      <c r="O11" s="43">
        <f t="shared" si="5"/>
        <v>3.3333333333333333E-2</v>
      </c>
      <c r="P11" s="17" t="s">
        <v>50</v>
      </c>
      <c r="Q11" s="87">
        <v>46</v>
      </c>
      <c r="R11" s="43">
        <f t="shared" si="6"/>
        <v>2.1739130434782608E-2</v>
      </c>
      <c r="S11" s="17" t="s">
        <v>52</v>
      </c>
      <c r="T11" s="87">
        <v>11</v>
      </c>
      <c r="U11" s="43">
        <f t="shared" si="7"/>
        <v>9.0909090909090912E-2</v>
      </c>
      <c r="V11" s="17" t="s">
        <v>54</v>
      </c>
      <c r="W11" s="87">
        <v>42</v>
      </c>
      <c r="X11" s="43">
        <f t="shared" si="8"/>
        <v>2.3809523809523808E-2</v>
      </c>
      <c r="AB11" s="19" t="s">
        <v>114</v>
      </c>
      <c r="AC11" s="87">
        <v>20</v>
      </c>
      <c r="AD11" s="43">
        <f t="shared" si="10"/>
        <v>0.05</v>
      </c>
      <c r="AE11" s="5" t="s">
        <v>115</v>
      </c>
      <c r="AF11" s="87">
        <v>9</v>
      </c>
      <c r="AG11" s="43">
        <f t="shared" si="11"/>
        <v>0.1111111111111111</v>
      </c>
      <c r="AH11" s="18" t="s">
        <v>116</v>
      </c>
      <c r="AI11" s="87">
        <v>2</v>
      </c>
      <c r="AJ11" s="43">
        <f t="shared" si="12"/>
        <v>0.5</v>
      </c>
      <c r="AK11" s="17" t="s">
        <v>47</v>
      </c>
      <c r="AL11" s="87">
        <v>43</v>
      </c>
      <c r="AM11" s="43">
        <f t="shared" si="13"/>
        <v>2.3255813953488372E-2</v>
      </c>
      <c r="AN11" s="17" t="s">
        <v>48</v>
      </c>
      <c r="AO11" s="87">
        <v>27</v>
      </c>
      <c r="AP11" s="43">
        <f t="shared" si="14"/>
        <v>3.7037037037037035E-2</v>
      </c>
      <c r="AQ11" s="17" t="s">
        <v>50</v>
      </c>
      <c r="AR11" s="87">
        <v>46</v>
      </c>
      <c r="AS11" s="43">
        <f t="shared" si="15"/>
        <v>2.1739130434782608E-2</v>
      </c>
      <c r="AT11" s="17" t="s">
        <v>37</v>
      </c>
      <c r="AU11" s="87">
        <v>25</v>
      </c>
      <c r="AV11" s="43">
        <f t="shared" si="16"/>
        <v>0.04</v>
      </c>
      <c r="AW11" s="17" t="s">
        <v>48</v>
      </c>
      <c r="AX11" s="87">
        <v>27</v>
      </c>
      <c r="AY11" s="43">
        <f t="shared" si="17"/>
        <v>3.7037037037037035E-2</v>
      </c>
      <c r="BC11" s="17" t="s">
        <v>102</v>
      </c>
      <c r="BD11" s="87">
        <v>20</v>
      </c>
      <c r="BE11" s="43">
        <f t="shared" si="18"/>
        <v>0.05</v>
      </c>
      <c r="BF11" s="17" t="s">
        <v>53</v>
      </c>
      <c r="BG11" s="87">
        <v>23</v>
      </c>
      <c r="BH11" s="43">
        <f t="shared" si="19"/>
        <v>4.3478260869565216E-2</v>
      </c>
      <c r="BO11" s="17" t="s">
        <v>58</v>
      </c>
      <c r="BP11" s="87">
        <v>16</v>
      </c>
      <c r="BQ11" s="43">
        <f t="shared" si="20"/>
        <v>6.25E-2</v>
      </c>
      <c r="BX11" s="17" t="s">
        <v>53</v>
      </c>
      <c r="BY11" s="87">
        <v>23</v>
      </c>
      <c r="BZ11" s="43">
        <f t="shared" si="21"/>
        <v>4.3478260869565216E-2</v>
      </c>
      <c r="CQ11" s="17" t="s">
        <v>43</v>
      </c>
      <c r="CR11" s="43">
        <v>2.8571428571428571E-2</v>
      </c>
      <c r="CT11" s="69" t="s">
        <v>41</v>
      </c>
      <c r="CU11" s="70">
        <v>0.22727272727272729</v>
      </c>
    </row>
    <row r="12" spans="1:99">
      <c r="D12" s="17" t="s">
        <v>51</v>
      </c>
      <c r="E12" s="87">
        <v>7</v>
      </c>
      <c r="F12" s="43">
        <f t="shared" si="2"/>
        <v>0.14285714285714285</v>
      </c>
      <c r="G12" s="19" t="s">
        <v>97</v>
      </c>
      <c r="H12" s="87">
        <v>8</v>
      </c>
      <c r="I12" s="43">
        <f t="shared" si="3"/>
        <v>0.125</v>
      </c>
      <c r="J12" s="17" t="s">
        <v>60</v>
      </c>
      <c r="K12" s="87">
        <v>14</v>
      </c>
      <c r="L12" s="43">
        <f t="shared" si="4"/>
        <v>7.1428571428571425E-2</v>
      </c>
      <c r="M12" s="17" t="s">
        <v>61</v>
      </c>
      <c r="N12" s="87">
        <v>6</v>
      </c>
      <c r="O12" s="43">
        <f t="shared" si="5"/>
        <v>0.16666666666666666</v>
      </c>
      <c r="P12" s="17" t="s">
        <v>38</v>
      </c>
      <c r="Q12" s="87">
        <v>54</v>
      </c>
      <c r="R12" s="43">
        <f t="shared" si="6"/>
        <v>1.8518518518518517E-2</v>
      </c>
      <c r="S12" s="18" t="s">
        <v>92</v>
      </c>
      <c r="T12" s="87">
        <v>15</v>
      </c>
      <c r="U12" s="43">
        <f t="shared" si="7"/>
        <v>6.6666666666666666E-2</v>
      </c>
      <c r="V12" s="17" t="s">
        <v>110</v>
      </c>
      <c r="W12" s="87">
        <v>12</v>
      </c>
      <c r="X12" s="43">
        <f t="shared" si="8"/>
        <v>8.3333333333333329E-2</v>
      </c>
      <c r="AB12" s="17" t="s">
        <v>47</v>
      </c>
      <c r="AC12" s="87">
        <v>43</v>
      </c>
      <c r="AD12" s="43">
        <f t="shared" si="10"/>
        <v>2.3255813953488372E-2</v>
      </c>
      <c r="AE12" s="17" t="s">
        <v>38</v>
      </c>
      <c r="AF12" s="87">
        <v>54</v>
      </c>
      <c r="AG12" s="43">
        <f t="shared" si="11"/>
        <v>1.8518518518518517E-2</v>
      </c>
      <c r="AH12" s="17" t="s">
        <v>48</v>
      </c>
      <c r="AI12" s="87">
        <v>27</v>
      </c>
      <c r="AJ12" s="43">
        <f t="shared" si="12"/>
        <v>3.7037037037037035E-2</v>
      </c>
      <c r="AK12" s="17" t="s">
        <v>57</v>
      </c>
      <c r="AL12" s="87">
        <v>42</v>
      </c>
      <c r="AM12" s="43">
        <f t="shared" si="13"/>
        <v>2.3809523809523808E-2</v>
      </c>
      <c r="AN12" s="18" t="s">
        <v>100</v>
      </c>
      <c r="AO12" s="87">
        <v>8</v>
      </c>
      <c r="AP12" s="43">
        <f t="shared" si="14"/>
        <v>0.125</v>
      </c>
      <c r="AQ12" s="17" t="s">
        <v>38</v>
      </c>
      <c r="AR12" s="87">
        <v>54</v>
      </c>
      <c r="AS12" s="43">
        <f t="shared" si="15"/>
        <v>1.8518518518518517E-2</v>
      </c>
      <c r="AT12" s="17" t="s">
        <v>96</v>
      </c>
      <c r="AU12" s="87">
        <v>21</v>
      </c>
      <c r="AV12" s="43">
        <f t="shared" si="16"/>
        <v>4.7619047619047616E-2</v>
      </c>
      <c r="AW12" s="17" t="s">
        <v>52</v>
      </c>
      <c r="AX12" s="87">
        <v>11</v>
      </c>
      <c r="AY12" s="43">
        <f t="shared" si="17"/>
        <v>9.0909090909090912E-2</v>
      </c>
      <c r="BC12" s="17" t="s">
        <v>117</v>
      </c>
      <c r="BD12" s="87">
        <v>20</v>
      </c>
      <c r="BE12" s="43">
        <f t="shared" si="18"/>
        <v>0.05</v>
      </c>
      <c r="BF12" s="18" t="s">
        <v>46</v>
      </c>
      <c r="BG12" s="87">
        <v>21</v>
      </c>
      <c r="BH12" s="43">
        <f t="shared" si="19"/>
        <v>4.7619047619047616E-2</v>
      </c>
      <c r="BO12" s="17" t="s">
        <v>102</v>
      </c>
      <c r="BP12" s="87">
        <v>20</v>
      </c>
      <c r="BQ12" s="43">
        <f t="shared" si="20"/>
        <v>0.05</v>
      </c>
      <c r="BX12" s="18" t="s">
        <v>46</v>
      </c>
      <c r="BY12" s="87">
        <v>21</v>
      </c>
      <c r="BZ12" s="43">
        <f t="shared" si="21"/>
        <v>4.7619047619047616E-2</v>
      </c>
      <c r="CQ12" s="18" t="s">
        <v>112</v>
      </c>
      <c r="CR12" s="43">
        <v>7.6923076923076927E-2</v>
      </c>
      <c r="CT12" s="69" t="s">
        <v>116</v>
      </c>
      <c r="CU12" s="70">
        <v>0.5</v>
      </c>
    </row>
    <row r="13" spans="1:99">
      <c r="D13" s="17" t="s">
        <v>93</v>
      </c>
      <c r="E13" s="87">
        <v>9</v>
      </c>
      <c r="F13" s="43">
        <f t="shared" si="2"/>
        <v>0.1111111111111111</v>
      </c>
      <c r="G13" s="17" t="s">
        <v>28</v>
      </c>
      <c r="H13" s="87">
        <v>39</v>
      </c>
      <c r="I13" s="43">
        <f t="shared" si="3"/>
        <v>2.564102564102564E-2</v>
      </c>
      <c r="J13" s="17" t="s">
        <v>59</v>
      </c>
      <c r="K13" s="87">
        <v>9</v>
      </c>
      <c r="L13" s="43">
        <f t="shared" si="4"/>
        <v>0.1111111111111111</v>
      </c>
      <c r="M13" s="17" t="s">
        <v>45</v>
      </c>
      <c r="N13" s="87">
        <v>18</v>
      </c>
      <c r="O13" s="43">
        <f t="shared" si="5"/>
        <v>5.5555555555555552E-2</v>
      </c>
      <c r="P13" s="17" t="s">
        <v>54</v>
      </c>
      <c r="Q13" s="87">
        <v>42</v>
      </c>
      <c r="R13" s="43">
        <f t="shared" si="6"/>
        <v>2.3809523809523808E-2</v>
      </c>
      <c r="S13" s="18" t="s">
        <v>40</v>
      </c>
      <c r="T13" s="87">
        <v>26</v>
      </c>
      <c r="U13" s="43">
        <f t="shared" si="7"/>
        <v>3.8461538461538464E-2</v>
      </c>
      <c r="V13" s="19" t="s">
        <v>106</v>
      </c>
      <c r="W13" s="87">
        <v>12</v>
      </c>
      <c r="X13" s="43">
        <f t="shared" si="8"/>
        <v>8.3333333333333329E-2</v>
      </c>
      <c r="AB13" s="17" t="s">
        <v>117</v>
      </c>
      <c r="AC13" s="87">
        <v>20</v>
      </c>
      <c r="AD13" s="43">
        <f t="shared" si="10"/>
        <v>0.05</v>
      </c>
      <c r="AE13" s="17" t="s">
        <v>110</v>
      </c>
      <c r="AF13" s="87">
        <v>12</v>
      </c>
      <c r="AG13" s="43">
        <f t="shared" si="11"/>
        <v>8.3333333333333329E-2</v>
      </c>
      <c r="AH13" s="18" t="s">
        <v>94</v>
      </c>
      <c r="AI13" s="87">
        <v>3</v>
      </c>
      <c r="AJ13" s="43">
        <f t="shared" si="12"/>
        <v>0.33333333333333331</v>
      </c>
      <c r="AK13" s="17" t="s">
        <v>99</v>
      </c>
      <c r="AL13" s="87">
        <v>22</v>
      </c>
      <c r="AM13" s="43">
        <f t="shared" si="13"/>
        <v>4.5454545454545456E-2</v>
      </c>
      <c r="AN13" s="17" t="s">
        <v>52</v>
      </c>
      <c r="AO13" s="87">
        <v>11</v>
      </c>
      <c r="AP13" s="43">
        <f t="shared" si="14"/>
        <v>9.0909090909090912E-2</v>
      </c>
      <c r="AQ13" s="17" t="s">
        <v>47</v>
      </c>
      <c r="AR13" s="87">
        <v>43</v>
      </c>
      <c r="AS13" s="43">
        <f t="shared" si="15"/>
        <v>2.3255813953488372E-2</v>
      </c>
      <c r="AT13" s="17" t="s">
        <v>105</v>
      </c>
      <c r="AU13" s="87">
        <v>11</v>
      </c>
      <c r="AV13" s="43">
        <f t="shared" si="16"/>
        <v>9.0909090909090912E-2</v>
      </c>
      <c r="AW13" s="18" t="s">
        <v>92</v>
      </c>
      <c r="AX13" s="87">
        <v>15</v>
      </c>
      <c r="AY13" s="43">
        <f t="shared" si="17"/>
        <v>6.6666666666666666E-2</v>
      </c>
      <c r="BF13" s="17" t="s">
        <v>117</v>
      </c>
      <c r="BG13" s="87">
        <v>20</v>
      </c>
      <c r="BH13" s="43">
        <f t="shared" si="19"/>
        <v>0.05</v>
      </c>
      <c r="BX13" s="17" t="s">
        <v>102</v>
      </c>
      <c r="BY13" s="87">
        <v>20</v>
      </c>
      <c r="BZ13" s="43">
        <f t="shared" si="21"/>
        <v>0.05</v>
      </c>
      <c r="CQ13" s="17" t="s">
        <v>51</v>
      </c>
      <c r="CR13" s="43">
        <v>0.14285714285714285</v>
      </c>
      <c r="CT13" s="69" t="s">
        <v>48</v>
      </c>
      <c r="CU13" s="70">
        <v>0.25925925925925924</v>
      </c>
    </row>
    <row r="14" spans="1:99">
      <c r="D14" s="17" t="s">
        <v>34</v>
      </c>
      <c r="E14" s="87">
        <v>14</v>
      </c>
      <c r="F14" s="43">
        <f t="shared" si="2"/>
        <v>7.1428571428571425E-2</v>
      </c>
      <c r="G14" s="17" t="s">
        <v>101</v>
      </c>
      <c r="H14" s="87">
        <v>13</v>
      </c>
      <c r="I14" s="43">
        <f t="shared" si="3"/>
        <v>7.6923076923076927E-2</v>
      </c>
      <c r="J14" s="17" t="s">
        <v>99</v>
      </c>
      <c r="K14" s="87">
        <v>22</v>
      </c>
      <c r="L14" s="43">
        <f t="shared" si="4"/>
        <v>4.5454545454545456E-2</v>
      </c>
      <c r="M14" s="17" t="s">
        <v>93</v>
      </c>
      <c r="N14" s="87">
        <v>9</v>
      </c>
      <c r="O14" s="43">
        <f t="shared" si="5"/>
        <v>0.1111111111111111</v>
      </c>
      <c r="P14" s="17" t="s">
        <v>57</v>
      </c>
      <c r="Q14" s="87">
        <v>42</v>
      </c>
      <c r="R14" s="43">
        <f t="shared" si="6"/>
        <v>2.3809523809523808E-2</v>
      </c>
      <c r="S14" s="17" t="s">
        <v>111</v>
      </c>
      <c r="T14" s="87">
        <v>7</v>
      </c>
      <c r="U14" s="43">
        <f t="shared" si="7"/>
        <v>0.14285714285714285</v>
      </c>
      <c r="V14" s="17" t="s">
        <v>103</v>
      </c>
      <c r="W14" s="87">
        <v>10</v>
      </c>
      <c r="X14" s="43">
        <f t="shared" si="8"/>
        <v>0.1</v>
      </c>
      <c r="AB14" s="17" t="s">
        <v>118</v>
      </c>
      <c r="AC14" s="87">
        <v>8</v>
      </c>
      <c r="AD14" s="43">
        <f t="shared" si="10"/>
        <v>0.125</v>
      </c>
      <c r="AE14" s="17" t="s">
        <v>103</v>
      </c>
      <c r="AF14" s="87">
        <v>10</v>
      </c>
      <c r="AG14" s="43">
        <f t="shared" si="11"/>
        <v>0.1</v>
      </c>
      <c r="AH14" s="17" t="s">
        <v>65</v>
      </c>
      <c r="AI14" s="87">
        <v>8</v>
      </c>
      <c r="AJ14" s="43">
        <f t="shared" si="12"/>
        <v>0.125</v>
      </c>
      <c r="AK14" s="18" t="s">
        <v>66</v>
      </c>
      <c r="AL14" s="87">
        <v>15</v>
      </c>
      <c r="AM14" s="43">
        <f t="shared" si="13"/>
        <v>6.6666666666666666E-2</v>
      </c>
      <c r="AN14" s="18" t="s">
        <v>92</v>
      </c>
      <c r="AO14" s="87">
        <v>15</v>
      </c>
      <c r="AP14" s="43">
        <f t="shared" si="14"/>
        <v>6.6666666666666666E-2</v>
      </c>
      <c r="AQ14" s="17" t="s">
        <v>37</v>
      </c>
      <c r="AR14" s="87">
        <v>25</v>
      </c>
      <c r="AS14" s="43">
        <f t="shared" si="15"/>
        <v>0.04</v>
      </c>
      <c r="AW14" s="18" t="s">
        <v>40</v>
      </c>
      <c r="AX14" s="87">
        <v>26</v>
      </c>
      <c r="AY14" s="43">
        <f t="shared" si="17"/>
        <v>3.8461538461538464E-2</v>
      </c>
      <c r="BF14" s="17" t="s">
        <v>96</v>
      </c>
      <c r="BG14" s="87">
        <v>21</v>
      </c>
      <c r="BH14" s="43">
        <f t="shared" si="19"/>
        <v>4.7619047619047616E-2</v>
      </c>
      <c r="BX14" s="17" t="s">
        <v>96</v>
      </c>
      <c r="BY14" s="87">
        <v>21</v>
      </c>
      <c r="BZ14" s="43">
        <f t="shared" si="21"/>
        <v>4.7619047619047616E-2</v>
      </c>
      <c r="CQ14" s="17" t="s">
        <v>93</v>
      </c>
      <c r="CR14" s="43">
        <v>0.1111111111111111</v>
      </c>
      <c r="CT14" s="69" t="s">
        <v>94</v>
      </c>
      <c r="CU14" s="70">
        <v>0.66666666666666663</v>
      </c>
    </row>
    <row r="15" spans="1:99">
      <c r="D15" s="19" t="s">
        <v>97</v>
      </c>
      <c r="E15" s="87">
        <v>8</v>
      </c>
      <c r="F15" s="43">
        <f t="shared" si="2"/>
        <v>0.125</v>
      </c>
      <c r="G15" s="17" t="s">
        <v>95</v>
      </c>
      <c r="H15" s="87">
        <v>15</v>
      </c>
      <c r="I15" s="43">
        <f t="shared" si="3"/>
        <v>6.6666666666666666E-2</v>
      </c>
      <c r="J15" s="18" t="s">
        <v>66</v>
      </c>
      <c r="K15" s="87">
        <v>15</v>
      </c>
      <c r="L15" s="43">
        <f t="shared" si="4"/>
        <v>6.6666666666666666E-2</v>
      </c>
      <c r="M15" s="17" t="s">
        <v>34</v>
      </c>
      <c r="N15" s="87">
        <v>14</v>
      </c>
      <c r="O15" s="43">
        <f t="shared" si="5"/>
        <v>7.1428571428571425E-2</v>
      </c>
      <c r="P15" s="17" t="s">
        <v>60</v>
      </c>
      <c r="Q15" s="87">
        <v>14</v>
      </c>
      <c r="R15" s="43">
        <f t="shared" si="6"/>
        <v>7.1428571428571425E-2</v>
      </c>
      <c r="S15" s="17" t="s">
        <v>56</v>
      </c>
      <c r="T15" s="87">
        <v>18</v>
      </c>
      <c r="U15" s="43">
        <f t="shared" si="7"/>
        <v>5.5555555555555552E-2</v>
      </c>
      <c r="V15" s="17" t="s">
        <v>47</v>
      </c>
      <c r="W15" s="87">
        <v>43</v>
      </c>
      <c r="X15" s="43">
        <f t="shared" si="8"/>
        <v>2.3255813953488372E-2</v>
      </c>
      <c r="AE15" s="19" t="s">
        <v>114</v>
      </c>
      <c r="AF15" s="87">
        <v>20</v>
      </c>
      <c r="AG15" s="43">
        <f t="shared" si="11"/>
        <v>0.05</v>
      </c>
      <c r="AH15" s="18" t="s">
        <v>100</v>
      </c>
      <c r="AI15" s="87">
        <v>8</v>
      </c>
      <c r="AJ15" s="43">
        <f t="shared" si="12"/>
        <v>0.125</v>
      </c>
      <c r="AK15" s="17" t="s">
        <v>58</v>
      </c>
      <c r="AL15" s="87">
        <v>16</v>
      </c>
      <c r="AM15" s="43">
        <f t="shared" si="13"/>
        <v>6.25E-2</v>
      </c>
      <c r="AN15" s="18" t="s">
        <v>40</v>
      </c>
      <c r="AO15" s="87">
        <v>26</v>
      </c>
      <c r="AP15" s="43">
        <f t="shared" si="14"/>
        <v>3.8461538461538464E-2</v>
      </c>
      <c r="AQ15" s="18" t="s">
        <v>46</v>
      </c>
      <c r="AR15" s="87">
        <v>21</v>
      </c>
      <c r="AS15" s="43">
        <f t="shared" si="15"/>
        <v>4.7619047619047616E-2</v>
      </c>
      <c r="AW15" s="17" t="s">
        <v>111</v>
      </c>
      <c r="AX15" s="87">
        <v>7</v>
      </c>
      <c r="AY15" s="43">
        <f t="shared" si="17"/>
        <v>0.14285714285714285</v>
      </c>
      <c r="BF15" s="17" t="s">
        <v>119</v>
      </c>
      <c r="BG15" s="87">
        <v>13</v>
      </c>
      <c r="BH15" s="43">
        <f t="shared" si="19"/>
        <v>7.6923076923076927E-2</v>
      </c>
      <c r="BX15" s="17" t="s">
        <v>118</v>
      </c>
      <c r="BY15" s="87">
        <v>8</v>
      </c>
      <c r="BZ15" s="43">
        <f t="shared" si="21"/>
        <v>0.125</v>
      </c>
      <c r="CQ15" s="17" t="s">
        <v>34</v>
      </c>
      <c r="CR15" s="43">
        <v>7.1428571428571425E-2</v>
      </c>
      <c r="CT15" s="69" t="s">
        <v>65</v>
      </c>
      <c r="CU15" s="70">
        <v>0.25</v>
      </c>
    </row>
    <row r="16" spans="1:99">
      <c r="D16" s="17" t="s">
        <v>28</v>
      </c>
      <c r="E16" s="87">
        <v>39</v>
      </c>
      <c r="F16" s="43">
        <f t="shared" si="2"/>
        <v>2.564102564102564E-2</v>
      </c>
      <c r="G16" s="17" t="s">
        <v>50</v>
      </c>
      <c r="H16" s="87">
        <v>46</v>
      </c>
      <c r="I16" s="43">
        <f t="shared" si="3"/>
        <v>2.1739130434782608E-2</v>
      </c>
      <c r="J16" s="17" t="s">
        <v>53</v>
      </c>
      <c r="K16" s="87">
        <v>23</v>
      </c>
      <c r="L16" s="43">
        <f t="shared" si="4"/>
        <v>4.3478260869565216E-2</v>
      </c>
      <c r="M16" s="19" t="s">
        <v>97</v>
      </c>
      <c r="N16" s="87">
        <v>8</v>
      </c>
      <c r="O16" s="43">
        <f t="shared" si="5"/>
        <v>0.125</v>
      </c>
      <c r="P16" s="17" t="s">
        <v>37</v>
      </c>
      <c r="Q16" s="87">
        <v>25</v>
      </c>
      <c r="R16" s="43">
        <f t="shared" si="6"/>
        <v>0.04</v>
      </c>
      <c r="S16" s="17" t="s">
        <v>49</v>
      </c>
      <c r="T16" s="87">
        <v>30</v>
      </c>
      <c r="U16" s="43">
        <f t="shared" si="7"/>
        <v>3.3333333333333333E-2</v>
      </c>
      <c r="V16" s="17" t="s">
        <v>109</v>
      </c>
      <c r="W16" s="87">
        <v>17</v>
      </c>
      <c r="X16" s="43">
        <f t="shared" si="8"/>
        <v>5.8823529411764705E-2</v>
      </c>
      <c r="AE16" s="17" t="s">
        <v>47</v>
      </c>
      <c r="AF16" s="87">
        <v>43</v>
      </c>
      <c r="AG16" s="43">
        <f t="shared" si="11"/>
        <v>2.3255813953488372E-2</v>
      </c>
      <c r="AH16" s="17" t="s">
        <v>52</v>
      </c>
      <c r="AI16" s="87">
        <v>11</v>
      </c>
      <c r="AJ16" s="43">
        <f t="shared" si="12"/>
        <v>9.0909090909090912E-2</v>
      </c>
      <c r="AK16" s="17" t="s">
        <v>102</v>
      </c>
      <c r="AL16" s="87">
        <v>20</v>
      </c>
      <c r="AM16" s="43">
        <f t="shared" si="13"/>
        <v>0.05</v>
      </c>
      <c r="AN16" s="17" t="s">
        <v>56</v>
      </c>
      <c r="AO16" s="87">
        <v>18</v>
      </c>
      <c r="AP16" s="43">
        <f t="shared" si="14"/>
        <v>5.5555555555555552E-2</v>
      </c>
      <c r="AQ16" s="17" t="s">
        <v>67</v>
      </c>
      <c r="AR16" s="87">
        <v>24</v>
      </c>
      <c r="AS16" s="43">
        <f t="shared" si="15"/>
        <v>4.1666666666666664E-2</v>
      </c>
      <c r="AW16" s="17" t="s">
        <v>56</v>
      </c>
      <c r="AX16" s="87">
        <v>18</v>
      </c>
      <c r="AY16" s="43">
        <f t="shared" si="17"/>
        <v>5.5555555555555552E-2</v>
      </c>
      <c r="CQ16" s="19" t="s">
        <v>97</v>
      </c>
      <c r="CR16" s="43">
        <v>0.125</v>
      </c>
      <c r="CT16" s="69" t="s">
        <v>100</v>
      </c>
      <c r="CU16" s="70">
        <v>0.5</v>
      </c>
    </row>
    <row r="17" spans="4:99">
      <c r="D17" s="17" t="s">
        <v>101</v>
      </c>
      <c r="E17" s="87">
        <v>13</v>
      </c>
      <c r="F17" s="43">
        <f t="shared" si="2"/>
        <v>7.6923076923076927E-2</v>
      </c>
      <c r="G17" s="17" t="s">
        <v>39</v>
      </c>
      <c r="H17" s="87">
        <v>42</v>
      </c>
      <c r="I17" s="43">
        <f t="shared" si="3"/>
        <v>2.3809523809523808E-2</v>
      </c>
      <c r="J17" s="18" t="s">
        <v>62</v>
      </c>
      <c r="K17" s="87">
        <v>10</v>
      </c>
      <c r="L17" s="43">
        <f t="shared" si="4"/>
        <v>0.1</v>
      </c>
      <c r="M17" s="17" t="s">
        <v>28</v>
      </c>
      <c r="N17" s="87">
        <v>39</v>
      </c>
      <c r="O17" s="43">
        <f t="shared" si="5"/>
        <v>2.564102564102564E-2</v>
      </c>
      <c r="P17" s="18" t="s">
        <v>66</v>
      </c>
      <c r="Q17" s="87">
        <v>15</v>
      </c>
      <c r="R17" s="43">
        <f t="shared" si="6"/>
        <v>6.6666666666666666E-2</v>
      </c>
      <c r="S17" s="17" t="s">
        <v>61</v>
      </c>
      <c r="T17" s="87">
        <v>6</v>
      </c>
      <c r="U17" s="43">
        <f t="shared" si="7"/>
        <v>0.16666666666666666</v>
      </c>
      <c r="V17" s="17" t="s">
        <v>63</v>
      </c>
      <c r="W17" s="87">
        <v>13</v>
      </c>
      <c r="X17" s="43">
        <f t="shared" si="8"/>
        <v>7.6923076923076927E-2</v>
      </c>
      <c r="AE17" s="17" t="s">
        <v>55</v>
      </c>
      <c r="AF17" s="87">
        <v>26</v>
      </c>
      <c r="AG17" s="43">
        <f t="shared" si="11"/>
        <v>3.8461538461538464E-2</v>
      </c>
      <c r="AH17" s="18" t="s">
        <v>92</v>
      </c>
      <c r="AI17" s="87">
        <v>15</v>
      </c>
      <c r="AJ17" s="43">
        <f t="shared" si="12"/>
        <v>6.6666666666666666E-2</v>
      </c>
      <c r="AN17" s="17" t="s">
        <v>49</v>
      </c>
      <c r="AO17" s="87">
        <v>30</v>
      </c>
      <c r="AP17" s="43">
        <f t="shared" si="14"/>
        <v>3.3333333333333333E-2</v>
      </c>
      <c r="AQ17" s="17" t="s">
        <v>102</v>
      </c>
      <c r="AR17" s="87">
        <v>20</v>
      </c>
      <c r="AS17" s="43">
        <f t="shared" si="15"/>
        <v>0.05</v>
      </c>
      <c r="AW17" s="17" t="s">
        <v>49</v>
      </c>
      <c r="AX17" s="87">
        <v>30</v>
      </c>
      <c r="AY17" s="43">
        <f t="shared" si="17"/>
        <v>3.3333333333333333E-2</v>
      </c>
      <c r="CQ17" s="17" t="s">
        <v>28</v>
      </c>
      <c r="CR17" s="43">
        <v>2.564102564102564E-2</v>
      </c>
      <c r="CT17" s="69" t="s">
        <v>52</v>
      </c>
      <c r="CU17" s="70">
        <v>0.45454545454545459</v>
      </c>
    </row>
    <row r="18" spans="4:99">
      <c r="D18" s="17" t="s">
        <v>95</v>
      </c>
      <c r="E18" s="87">
        <v>15</v>
      </c>
      <c r="F18" s="43">
        <f t="shared" si="2"/>
        <v>6.6666666666666666E-2</v>
      </c>
      <c r="G18" s="5" t="s">
        <v>115</v>
      </c>
      <c r="H18" s="87">
        <v>9</v>
      </c>
      <c r="I18" s="43">
        <f t="shared" si="3"/>
        <v>0.1111111111111111</v>
      </c>
      <c r="J18" s="17" t="s">
        <v>67</v>
      </c>
      <c r="K18" s="87">
        <v>24</v>
      </c>
      <c r="L18" s="43">
        <f t="shared" si="4"/>
        <v>4.1666666666666664E-2</v>
      </c>
      <c r="M18" s="17" t="s">
        <v>101</v>
      </c>
      <c r="N18" s="87">
        <v>13</v>
      </c>
      <c r="O18" s="43">
        <f t="shared" si="5"/>
        <v>7.6923076923076927E-2</v>
      </c>
      <c r="P18" s="17" t="s">
        <v>53</v>
      </c>
      <c r="Q18" s="87">
        <v>23</v>
      </c>
      <c r="R18" s="43">
        <f t="shared" si="6"/>
        <v>4.3478260869565216E-2</v>
      </c>
      <c r="S18" s="18" t="s">
        <v>98</v>
      </c>
      <c r="T18" s="87">
        <v>7</v>
      </c>
      <c r="U18" s="43">
        <f t="shared" si="7"/>
        <v>0.14285714285714285</v>
      </c>
      <c r="V18" s="17" t="s">
        <v>53</v>
      </c>
      <c r="W18" s="87">
        <v>23</v>
      </c>
      <c r="X18" s="43">
        <f t="shared" si="8"/>
        <v>4.3478260869565216E-2</v>
      </c>
      <c r="AE18" s="17" t="s">
        <v>57</v>
      </c>
      <c r="AF18" s="87">
        <v>42</v>
      </c>
      <c r="AG18" s="43">
        <f t="shared" si="11"/>
        <v>2.3809523809523808E-2</v>
      </c>
      <c r="AH18" s="18" t="s">
        <v>40</v>
      </c>
      <c r="AI18" s="87">
        <v>26</v>
      </c>
      <c r="AJ18" s="43">
        <f t="shared" si="12"/>
        <v>3.8461538461538464E-2</v>
      </c>
      <c r="AN18" s="17" t="s">
        <v>43</v>
      </c>
      <c r="AO18" s="87">
        <v>35</v>
      </c>
      <c r="AP18" s="43">
        <f t="shared" si="14"/>
        <v>2.8571428571428571E-2</v>
      </c>
      <c r="AQ18" s="17" t="s">
        <v>96</v>
      </c>
      <c r="AR18" s="87">
        <v>21</v>
      </c>
      <c r="AS18" s="43">
        <f t="shared" si="15"/>
        <v>4.7619047619047616E-2</v>
      </c>
      <c r="AW18" s="18" t="s">
        <v>98</v>
      </c>
      <c r="AX18" s="87">
        <v>7</v>
      </c>
      <c r="AY18" s="43">
        <f t="shared" si="17"/>
        <v>0.14285714285714285</v>
      </c>
      <c r="CQ18" s="17" t="s">
        <v>101</v>
      </c>
      <c r="CR18" s="43">
        <v>7.6923076923076927E-2</v>
      </c>
      <c r="CT18" s="69" t="s">
        <v>92</v>
      </c>
      <c r="CU18" s="70">
        <v>0.53333333333333333</v>
      </c>
    </row>
    <row r="19" spans="4:99">
      <c r="D19" s="17" t="s">
        <v>50</v>
      </c>
      <c r="E19" s="87">
        <v>46</v>
      </c>
      <c r="F19" s="43">
        <f t="shared" si="2"/>
        <v>2.1739130434782608E-2</v>
      </c>
      <c r="G19" s="17" t="s">
        <v>38</v>
      </c>
      <c r="H19" s="87">
        <v>54</v>
      </c>
      <c r="I19" s="43">
        <f t="shared" si="3"/>
        <v>1.8518518518518517E-2</v>
      </c>
      <c r="J19" s="17" t="s">
        <v>102</v>
      </c>
      <c r="K19" s="87">
        <v>20</v>
      </c>
      <c r="L19" s="43">
        <f t="shared" si="4"/>
        <v>0.05</v>
      </c>
      <c r="M19" s="17" t="s">
        <v>95</v>
      </c>
      <c r="N19" s="87">
        <v>15</v>
      </c>
      <c r="O19" s="43">
        <f t="shared" si="5"/>
        <v>6.6666666666666666E-2</v>
      </c>
      <c r="P19" s="18" t="s">
        <v>46</v>
      </c>
      <c r="Q19" s="87">
        <v>21</v>
      </c>
      <c r="R19" s="43">
        <f t="shared" si="6"/>
        <v>4.7619047619047616E-2</v>
      </c>
      <c r="S19" s="17" t="s">
        <v>43</v>
      </c>
      <c r="T19" s="87">
        <v>35</v>
      </c>
      <c r="U19" s="43">
        <f t="shared" si="7"/>
        <v>2.8571428571428571E-2</v>
      </c>
      <c r="V19" s="18" t="s">
        <v>64</v>
      </c>
      <c r="W19" s="87">
        <v>19</v>
      </c>
      <c r="X19" s="43">
        <f t="shared" si="8"/>
        <v>5.2631578947368418E-2</v>
      </c>
      <c r="AE19" s="17" t="s">
        <v>109</v>
      </c>
      <c r="AF19" s="87">
        <v>17</v>
      </c>
      <c r="AG19" s="43">
        <f t="shared" si="11"/>
        <v>5.8823529411764705E-2</v>
      </c>
      <c r="AH19" s="17" t="s">
        <v>111</v>
      </c>
      <c r="AI19" s="87">
        <v>7</v>
      </c>
      <c r="AJ19" s="43">
        <f t="shared" si="12"/>
        <v>0.14285714285714285</v>
      </c>
      <c r="AN19" s="18" t="s">
        <v>112</v>
      </c>
      <c r="AO19" s="87">
        <v>13</v>
      </c>
      <c r="AP19" s="43">
        <f t="shared" si="14"/>
        <v>7.6923076923076927E-2</v>
      </c>
      <c r="AQ19" s="17" t="s">
        <v>91</v>
      </c>
      <c r="AR19" s="87">
        <v>13</v>
      </c>
      <c r="AS19" s="43">
        <f t="shared" si="15"/>
        <v>7.6923076923076927E-2</v>
      </c>
      <c r="AW19" s="17" t="s">
        <v>43</v>
      </c>
      <c r="AX19" s="87">
        <v>35</v>
      </c>
      <c r="AY19" s="43">
        <f t="shared" si="17"/>
        <v>2.8571428571428571E-2</v>
      </c>
      <c r="CQ19" s="17" t="s">
        <v>95</v>
      </c>
      <c r="CR19" s="43">
        <v>6.6666666666666666E-2</v>
      </c>
      <c r="CT19" s="69" t="s">
        <v>107</v>
      </c>
      <c r="CU19" s="70">
        <v>0.5</v>
      </c>
    </row>
    <row r="20" spans="4:99">
      <c r="D20" s="17" t="s">
        <v>39</v>
      </c>
      <c r="E20" s="87">
        <v>42</v>
      </c>
      <c r="F20" s="43">
        <f t="shared" si="2"/>
        <v>2.3809523809523808E-2</v>
      </c>
      <c r="G20" s="17" t="s">
        <v>54</v>
      </c>
      <c r="H20" s="87">
        <v>42</v>
      </c>
      <c r="I20" s="43">
        <f t="shared" si="3"/>
        <v>2.3809523809523808E-2</v>
      </c>
      <c r="J20" s="17" t="s">
        <v>117</v>
      </c>
      <c r="K20" s="87">
        <v>20</v>
      </c>
      <c r="L20" s="43">
        <f t="shared" si="4"/>
        <v>0.05</v>
      </c>
      <c r="M20" s="17" t="s">
        <v>50</v>
      </c>
      <c r="N20" s="87">
        <v>46</v>
      </c>
      <c r="O20" s="43">
        <f t="shared" si="5"/>
        <v>2.1739130434782608E-2</v>
      </c>
      <c r="P20" s="17" t="s">
        <v>67</v>
      </c>
      <c r="Q20" s="87">
        <v>24</v>
      </c>
      <c r="R20" s="43">
        <f t="shared" si="6"/>
        <v>4.1666666666666664E-2</v>
      </c>
      <c r="S20" s="18" t="s">
        <v>112</v>
      </c>
      <c r="T20" s="87">
        <v>13</v>
      </c>
      <c r="U20" s="43">
        <f t="shared" si="7"/>
        <v>7.6923076923076927E-2</v>
      </c>
      <c r="V20" s="17" t="s">
        <v>58</v>
      </c>
      <c r="W20" s="87">
        <v>16</v>
      </c>
      <c r="X20" s="43">
        <f t="shared" si="8"/>
        <v>6.25E-2</v>
      </c>
      <c r="AE20" s="17" t="s">
        <v>60</v>
      </c>
      <c r="AF20" s="87">
        <v>14</v>
      </c>
      <c r="AG20" s="43">
        <f t="shared" si="11"/>
        <v>7.1428571428571425E-2</v>
      </c>
      <c r="AH20" s="17" t="s">
        <v>56</v>
      </c>
      <c r="AI20" s="87">
        <v>18</v>
      </c>
      <c r="AJ20" s="43">
        <f t="shared" si="12"/>
        <v>5.5555555555555552E-2</v>
      </c>
      <c r="AN20" s="17" t="s">
        <v>71</v>
      </c>
      <c r="AO20" s="87">
        <v>18</v>
      </c>
      <c r="AP20" s="43">
        <f t="shared" si="14"/>
        <v>5.5555555555555552E-2</v>
      </c>
      <c r="AW20" s="17" t="s">
        <v>71</v>
      </c>
      <c r="AX20" s="87">
        <v>18</v>
      </c>
      <c r="AY20" s="43">
        <f t="shared" si="17"/>
        <v>5.5555555555555552E-2</v>
      </c>
      <c r="CQ20" s="17" t="s">
        <v>50</v>
      </c>
      <c r="CR20" s="43">
        <v>2.1739130434782608E-2</v>
      </c>
      <c r="CT20" s="69" t="s">
        <v>40</v>
      </c>
      <c r="CU20" s="70">
        <v>0.30769230769230771</v>
      </c>
    </row>
    <row r="21" spans="4:99">
      <c r="D21" s="5" t="s">
        <v>115</v>
      </c>
      <c r="E21" s="87">
        <v>9</v>
      </c>
      <c r="F21" s="43">
        <f t="shared" si="2"/>
        <v>0.1111111111111111</v>
      </c>
      <c r="G21" s="17" t="s">
        <v>110</v>
      </c>
      <c r="H21" s="87">
        <v>12</v>
      </c>
      <c r="I21" s="43">
        <f t="shared" si="3"/>
        <v>8.3333333333333329E-2</v>
      </c>
      <c r="J21" s="17" t="s">
        <v>96</v>
      </c>
      <c r="K21" s="87">
        <v>21</v>
      </c>
      <c r="L21" s="43">
        <f t="shared" si="4"/>
        <v>4.7619047619047616E-2</v>
      </c>
      <c r="M21" s="17" t="s">
        <v>39</v>
      </c>
      <c r="N21" s="87">
        <v>42</v>
      </c>
      <c r="O21" s="43">
        <f t="shared" si="5"/>
        <v>2.3809523809523808E-2</v>
      </c>
      <c r="P21" s="17" t="s">
        <v>96</v>
      </c>
      <c r="Q21" s="87">
        <v>21</v>
      </c>
      <c r="R21" s="43">
        <f t="shared" si="6"/>
        <v>4.7619047619047616E-2</v>
      </c>
      <c r="S21" s="17" t="s">
        <v>71</v>
      </c>
      <c r="T21" s="87">
        <v>18</v>
      </c>
      <c r="U21" s="43">
        <f t="shared" si="7"/>
        <v>5.5555555555555552E-2</v>
      </c>
      <c r="V21" s="17" t="s">
        <v>67</v>
      </c>
      <c r="W21" s="87">
        <v>24</v>
      </c>
      <c r="X21" s="43">
        <f t="shared" si="8"/>
        <v>4.1666666666666664E-2</v>
      </c>
      <c r="AE21" s="17" t="s">
        <v>37</v>
      </c>
      <c r="AF21" s="87">
        <v>25</v>
      </c>
      <c r="AG21" s="43">
        <f t="shared" si="11"/>
        <v>0.04</v>
      </c>
      <c r="AH21" s="17" t="s">
        <v>49</v>
      </c>
      <c r="AI21" s="87">
        <v>30</v>
      </c>
      <c r="AJ21" s="43">
        <f t="shared" si="12"/>
        <v>3.3333333333333333E-2</v>
      </c>
      <c r="AN21" s="17" t="s">
        <v>28</v>
      </c>
      <c r="AO21" s="87">
        <v>39</v>
      </c>
      <c r="AP21" s="43">
        <f t="shared" si="14"/>
        <v>2.564102564102564E-2</v>
      </c>
      <c r="AW21" s="17" t="s">
        <v>51</v>
      </c>
      <c r="AX21" s="87">
        <v>7</v>
      </c>
      <c r="AY21" s="43">
        <f t="shared" si="17"/>
        <v>0.14285714285714285</v>
      </c>
      <c r="CQ21" s="17" t="s">
        <v>39</v>
      </c>
      <c r="CR21" s="43">
        <v>2.3809523809523808E-2</v>
      </c>
      <c r="CT21" s="69" t="s">
        <v>111</v>
      </c>
      <c r="CU21" s="70">
        <v>0.5714285714285714</v>
      </c>
    </row>
    <row r="22" spans="4:99">
      <c r="D22" s="17" t="s">
        <v>38</v>
      </c>
      <c r="E22" s="87">
        <v>54</v>
      </c>
      <c r="F22" s="43">
        <f t="shared" si="2"/>
        <v>1.8518518518518517E-2</v>
      </c>
      <c r="G22" s="19" t="s">
        <v>106</v>
      </c>
      <c r="H22" s="87">
        <v>12</v>
      </c>
      <c r="I22" s="43">
        <f t="shared" si="3"/>
        <v>8.3333333333333329E-2</v>
      </c>
      <c r="J22" s="17" t="s">
        <v>108</v>
      </c>
      <c r="K22" s="87">
        <v>12</v>
      </c>
      <c r="L22" s="43">
        <f t="shared" si="4"/>
        <v>8.3333333333333329E-2</v>
      </c>
      <c r="M22" s="5" t="s">
        <v>115</v>
      </c>
      <c r="N22" s="87">
        <v>9</v>
      </c>
      <c r="O22" s="43">
        <f t="shared" si="5"/>
        <v>0.1111111111111111</v>
      </c>
      <c r="S22" s="19" t="s">
        <v>97</v>
      </c>
      <c r="T22" s="87">
        <v>8</v>
      </c>
      <c r="U22" s="43">
        <f t="shared" si="7"/>
        <v>0.125</v>
      </c>
      <c r="V22" s="17" t="s">
        <v>117</v>
      </c>
      <c r="W22" s="87">
        <v>20</v>
      </c>
      <c r="X22" s="43">
        <f t="shared" si="8"/>
        <v>0.05</v>
      </c>
      <c r="AE22" s="17" t="s">
        <v>63</v>
      </c>
      <c r="AF22" s="87">
        <v>13</v>
      </c>
      <c r="AG22" s="43">
        <f t="shared" si="11"/>
        <v>7.6923076923076927E-2</v>
      </c>
      <c r="AH22" s="17" t="s">
        <v>61</v>
      </c>
      <c r="AI22" s="87">
        <v>6</v>
      </c>
      <c r="AJ22" s="43">
        <f t="shared" si="12"/>
        <v>0.16666666666666666</v>
      </c>
      <c r="AN22" s="17" t="s">
        <v>50</v>
      </c>
      <c r="AO22" s="87">
        <v>46</v>
      </c>
      <c r="AP22" s="43">
        <f t="shared" si="14"/>
        <v>2.1739130434782608E-2</v>
      </c>
      <c r="AW22" s="17" t="s">
        <v>50</v>
      </c>
      <c r="AX22" s="87">
        <v>46</v>
      </c>
      <c r="AY22" s="43">
        <f t="shared" si="17"/>
        <v>2.1739130434782608E-2</v>
      </c>
      <c r="CQ22" s="5" t="s">
        <v>115</v>
      </c>
      <c r="CR22" s="43">
        <v>0.1111111111111111</v>
      </c>
      <c r="CT22" s="69" t="s">
        <v>56</v>
      </c>
      <c r="CU22" s="70">
        <v>0.27777777777777779</v>
      </c>
    </row>
    <row r="23" spans="4:99">
      <c r="D23" s="17" t="s">
        <v>54</v>
      </c>
      <c r="E23" s="87">
        <v>42</v>
      </c>
      <c r="F23" s="43">
        <f t="shared" si="2"/>
        <v>2.3809523809523808E-2</v>
      </c>
      <c r="G23" s="19" t="s">
        <v>114</v>
      </c>
      <c r="H23" s="87">
        <v>20</v>
      </c>
      <c r="I23" s="43">
        <f t="shared" si="3"/>
        <v>0.05</v>
      </c>
      <c r="J23" s="17" t="s">
        <v>118</v>
      </c>
      <c r="K23" s="87">
        <v>8</v>
      </c>
      <c r="L23" s="43">
        <f t="shared" si="4"/>
        <v>0.125</v>
      </c>
      <c r="M23" s="17" t="s">
        <v>38</v>
      </c>
      <c r="N23" s="87">
        <v>54</v>
      </c>
      <c r="O23" s="43">
        <f t="shared" si="5"/>
        <v>1.8518518518518517E-2</v>
      </c>
      <c r="S23" s="17" t="s">
        <v>101</v>
      </c>
      <c r="T23" s="87">
        <v>13</v>
      </c>
      <c r="U23" s="43">
        <f t="shared" si="7"/>
        <v>7.6923076923076927E-2</v>
      </c>
      <c r="V23" s="17" t="s">
        <v>108</v>
      </c>
      <c r="W23" s="87">
        <v>12</v>
      </c>
      <c r="X23" s="43">
        <f t="shared" si="8"/>
        <v>8.3333333333333329E-2</v>
      </c>
      <c r="AE23" s="17" t="s">
        <v>99</v>
      </c>
      <c r="AF23" s="87">
        <v>22</v>
      </c>
      <c r="AG23" s="43">
        <f t="shared" si="11"/>
        <v>4.5454545454545456E-2</v>
      </c>
      <c r="AH23" s="17" t="s">
        <v>45</v>
      </c>
      <c r="AI23" s="87">
        <v>18</v>
      </c>
      <c r="AJ23" s="43">
        <f t="shared" si="12"/>
        <v>5.5555555555555552E-2</v>
      </c>
      <c r="AN23" s="17" t="s">
        <v>39</v>
      </c>
      <c r="AO23" s="87">
        <v>42</v>
      </c>
      <c r="AP23" s="43">
        <f t="shared" si="14"/>
        <v>2.3809523809523808E-2</v>
      </c>
      <c r="AW23" s="17" t="s">
        <v>39</v>
      </c>
      <c r="AX23" s="87">
        <v>42</v>
      </c>
      <c r="AY23" s="43">
        <f t="shared" si="17"/>
        <v>2.3809523809523808E-2</v>
      </c>
      <c r="CQ23" s="17" t="s">
        <v>38</v>
      </c>
      <c r="CR23" s="43">
        <v>1.8518518518518517E-2</v>
      </c>
      <c r="CT23" s="69" t="s">
        <v>49</v>
      </c>
      <c r="CU23" s="70">
        <v>0.26666666666666666</v>
      </c>
    </row>
    <row r="24" spans="4:99">
      <c r="D24" s="17" t="s">
        <v>110</v>
      </c>
      <c r="E24" s="87">
        <v>12</v>
      </c>
      <c r="F24" s="43">
        <f t="shared" si="2"/>
        <v>8.3333333333333329E-2</v>
      </c>
      <c r="G24" s="17" t="s">
        <v>47</v>
      </c>
      <c r="H24" s="87">
        <v>43</v>
      </c>
      <c r="I24" s="43">
        <f t="shared" si="3"/>
        <v>2.3255813953488372E-2</v>
      </c>
      <c r="J24" s="17" t="s">
        <v>120</v>
      </c>
      <c r="K24" s="87">
        <v>1</v>
      </c>
      <c r="L24" s="43">
        <f t="shared" si="4"/>
        <v>1</v>
      </c>
      <c r="M24" s="17" t="s">
        <v>110</v>
      </c>
      <c r="N24" s="87">
        <v>12</v>
      </c>
      <c r="O24" s="43">
        <f t="shared" si="5"/>
        <v>8.3333333333333329E-2</v>
      </c>
      <c r="S24" s="19" t="s">
        <v>114</v>
      </c>
      <c r="T24" s="87">
        <v>20</v>
      </c>
      <c r="U24" s="43">
        <f t="shared" si="7"/>
        <v>0.05</v>
      </c>
      <c r="V24" s="17" t="s">
        <v>91</v>
      </c>
      <c r="W24" s="87">
        <v>13</v>
      </c>
      <c r="X24" s="43">
        <f t="shared" si="8"/>
        <v>7.6923076923076927E-2</v>
      </c>
      <c r="AE24" s="17" t="s">
        <v>53</v>
      </c>
      <c r="AF24" s="87">
        <v>23</v>
      </c>
      <c r="AG24" s="43">
        <f t="shared" si="11"/>
        <v>4.3478260869565216E-2</v>
      </c>
      <c r="AH24" s="18" t="s">
        <v>98</v>
      </c>
      <c r="AI24" s="87">
        <v>7</v>
      </c>
      <c r="AJ24" s="43">
        <f t="shared" si="12"/>
        <v>0.14285714285714285</v>
      </c>
      <c r="AN24" s="17" t="s">
        <v>38</v>
      </c>
      <c r="AO24" s="87">
        <v>54</v>
      </c>
      <c r="AP24" s="43">
        <f t="shared" si="14"/>
        <v>1.8518518518518517E-2</v>
      </c>
      <c r="AW24" s="17" t="s">
        <v>38</v>
      </c>
      <c r="AX24" s="87">
        <v>54</v>
      </c>
      <c r="AY24" s="43">
        <f t="shared" si="17"/>
        <v>1.8518518518518517E-2</v>
      </c>
      <c r="CQ24" s="17" t="s">
        <v>54</v>
      </c>
      <c r="CR24" s="43">
        <v>2.3809523809523808E-2</v>
      </c>
      <c r="CT24" s="69" t="s">
        <v>61</v>
      </c>
      <c r="CU24" s="70">
        <v>0.5</v>
      </c>
    </row>
    <row r="25" spans="4:99">
      <c r="D25" s="19" t="s">
        <v>106</v>
      </c>
      <c r="E25" s="87">
        <v>12</v>
      </c>
      <c r="F25" s="43">
        <f t="shared" si="2"/>
        <v>8.3333333333333329E-2</v>
      </c>
      <c r="G25" s="17" t="s">
        <v>57</v>
      </c>
      <c r="H25" s="87">
        <v>42</v>
      </c>
      <c r="I25" s="43">
        <f t="shared" si="3"/>
        <v>2.3809523809523808E-2</v>
      </c>
      <c r="M25" s="19" t="s">
        <v>106</v>
      </c>
      <c r="N25" s="87">
        <v>12</v>
      </c>
      <c r="O25" s="43">
        <f t="shared" si="5"/>
        <v>8.3333333333333329E-2</v>
      </c>
      <c r="S25" s="17" t="s">
        <v>55</v>
      </c>
      <c r="T25" s="87">
        <v>26</v>
      </c>
      <c r="U25" s="43">
        <f t="shared" si="7"/>
        <v>3.8461538461538464E-2</v>
      </c>
      <c r="V25" s="17" t="s">
        <v>68</v>
      </c>
      <c r="W25" s="87">
        <v>22</v>
      </c>
      <c r="X25" s="43">
        <f t="shared" si="8"/>
        <v>4.5454545454545456E-2</v>
      </c>
      <c r="AE25" s="18" t="s">
        <v>62</v>
      </c>
      <c r="AF25" s="87">
        <v>10</v>
      </c>
      <c r="AG25" s="43">
        <f t="shared" si="11"/>
        <v>0.1</v>
      </c>
      <c r="AH25" s="17" t="s">
        <v>43</v>
      </c>
      <c r="AI25" s="87">
        <v>35</v>
      </c>
      <c r="AJ25" s="43">
        <f t="shared" si="12"/>
        <v>2.8571428571428571E-2</v>
      </c>
      <c r="AN25" s="17" t="s">
        <v>54</v>
      </c>
      <c r="AO25" s="87">
        <v>42</v>
      </c>
      <c r="AP25" s="43">
        <f t="shared" si="14"/>
        <v>2.3809523809523808E-2</v>
      </c>
      <c r="AW25" s="17" t="s">
        <v>55</v>
      </c>
      <c r="AX25" s="87">
        <v>26</v>
      </c>
      <c r="AY25" s="43">
        <f t="shared" si="17"/>
        <v>3.8461538461538464E-2</v>
      </c>
      <c r="CQ25" s="17" t="s">
        <v>110</v>
      </c>
      <c r="CR25" s="43">
        <v>8.3333333333333329E-2</v>
      </c>
      <c r="CT25" s="69" t="s">
        <v>45</v>
      </c>
      <c r="CU25" s="70">
        <v>0.33333333333333337</v>
      </c>
    </row>
    <row r="26" spans="4:99">
      <c r="D26" s="17" t="s">
        <v>103</v>
      </c>
      <c r="E26" s="87">
        <v>10</v>
      </c>
      <c r="F26" s="43">
        <f t="shared" si="2"/>
        <v>0.1</v>
      </c>
      <c r="G26" s="17" t="s">
        <v>60</v>
      </c>
      <c r="H26" s="87">
        <v>14</v>
      </c>
      <c r="I26" s="43">
        <f t="shared" si="3"/>
        <v>7.1428571428571425E-2</v>
      </c>
      <c r="M26" s="17" t="s">
        <v>103</v>
      </c>
      <c r="N26" s="87">
        <v>10</v>
      </c>
      <c r="O26" s="43">
        <f t="shared" si="5"/>
        <v>0.1</v>
      </c>
      <c r="S26" s="17" t="s">
        <v>57</v>
      </c>
      <c r="T26" s="87">
        <v>42</v>
      </c>
      <c r="U26" s="43">
        <f t="shared" si="7"/>
        <v>2.3809523809523808E-2</v>
      </c>
      <c r="V26" s="17" t="s">
        <v>69</v>
      </c>
      <c r="W26" s="87">
        <v>18</v>
      </c>
      <c r="X26" s="43">
        <f t="shared" si="8"/>
        <v>5.5555555555555552E-2</v>
      </c>
      <c r="AE26" s="17" t="s">
        <v>102</v>
      </c>
      <c r="AF26" s="87">
        <v>20</v>
      </c>
      <c r="AG26" s="43">
        <f t="shared" si="11"/>
        <v>0.05</v>
      </c>
      <c r="AH26" s="18" t="s">
        <v>112</v>
      </c>
      <c r="AI26" s="87">
        <v>13</v>
      </c>
      <c r="AJ26" s="43">
        <f t="shared" si="12"/>
        <v>7.6923076923076927E-2</v>
      </c>
      <c r="AN26" s="17" t="s">
        <v>121</v>
      </c>
      <c r="AO26" s="87">
        <v>2</v>
      </c>
      <c r="AP26" s="43">
        <f t="shared" si="14"/>
        <v>0.5</v>
      </c>
      <c r="AW26" s="17" t="s">
        <v>57</v>
      </c>
      <c r="AX26" s="87">
        <v>42</v>
      </c>
      <c r="AY26" s="43">
        <f t="shared" si="17"/>
        <v>2.3809523809523808E-2</v>
      </c>
      <c r="CQ26" s="19" t="s">
        <v>106</v>
      </c>
      <c r="CR26" s="43">
        <v>8.3333333333333329E-2</v>
      </c>
      <c r="CT26" s="69" t="s">
        <v>98</v>
      </c>
      <c r="CU26" s="70">
        <v>0.5714285714285714</v>
      </c>
    </row>
    <row r="27" spans="4:99">
      <c r="D27" s="19" t="s">
        <v>114</v>
      </c>
      <c r="E27" s="87">
        <v>20</v>
      </c>
      <c r="F27" s="43">
        <f t="shared" si="2"/>
        <v>0.05</v>
      </c>
      <c r="G27" s="17" t="s">
        <v>37</v>
      </c>
      <c r="H27" s="87">
        <v>25</v>
      </c>
      <c r="I27" s="43">
        <f t="shared" si="3"/>
        <v>0.04</v>
      </c>
      <c r="M27" s="19" t="s">
        <v>114</v>
      </c>
      <c r="N27" s="87">
        <v>20</v>
      </c>
      <c r="O27" s="43">
        <f t="shared" si="5"/>
        <v>0.05</v>
      </c>
      <c r="S27" s="17" t="s">
        <v>60</v>
      </c>
      <c r="T27" s="87">
        <v>14</v>
      </c>
      <c r="U27" s="43">
        <f t="shared" si="7"/>
        <v>7.1428571428571425E-2</v>
      </c>
      <c r="AE27" s="17" t="s">
        <v>105</v>
      </c>
      <c r="AF27" s="87">
        <v>11</v>
      </c>
      <c r="AG27" s="43">
        <f t="shared" si="11"/>
        <v>9.0909090909090912E-2</v>
      </c>
      <c r="AH27" s="17" t="s">
        <v>71</v>
      </c>
      <c r="AI27" s="87">
        <v>18</v>
      </c>
      <c r="AJ27" s="43">
        <f t="shared" si="12"/>
        <v>5.5555555555555552E-2</v>
      </c>
      <c r="AN27" s="17" t="s">
        <v>55</v>
      </c>
      <c r="AO27" s="87">
        <v>26</v>
      </c>
      <c r="AP27" s="43">
        <f t="shared" si="14"/>
        <v>3.8461538461538464E-2</v>
      </c>
      <c r="AW27" s="17" t="s">
        <v>37</v>
      </c>
      <c r="AX27" s="87">
        <v>25</v>
      </c>
      <c r="AY27" s="43">
        <f t="shared" si="17"/>
        <v>0.04</v>
      </c>
      <c r="CQ27" s="17" t="s">
        <v>103</v>
      </c>
      <c r="CR27" s="43">
        <v>0.1</v>
      </c>
      <c r="CT27" s="69" t="s">
        <v>43</v>
      </c>
      <c r="CU27" s="70">
        <v>0.25714285714285717</v>
      </c>
    </row>
    <row r="28" spans="4:99">
      <c r="D28" s="17" t="s">
        <v>47</v>
      </c>
      <c r="E28" s="87">
        <v>43</v>
      </c>
      <c r="F28" s="43">
        <f t="shared" si="2"/>
        <v>2.3255813953488372E-2</v>
      </c>
      <c r="G28" s="17" t="s">
        <v>63</v>
      </c>
      <c r="H28" s="87">
        <v>13</v>
      </c>
      <c r="I28" s="43">
        <f t="shared" si="3"/>
        <v>7.6923076923076927E-2</v>
      </c>
      <c r="M28" s="17" t="s">
        <v>47</v>
      </c>
      <c r="N28" s="87">
        <v>43</v>
      </c>
      <c r="O28" s="43">
        <f t="shared" si="5"/>
        <v>2.3255813953488372E-2</v>
      </c>
      <c r="S28" s="17" t="s">
        <v>37</v>
      </c>
      <c r="T28" s="87">
        <v>25</v>
      </c>
      <c r="U28" s="43">
        <f t="shared" si="7"/>
        <v>0.04</v>
      </c>
      <c r="AE28" s="17" t="s">
        <v>108</v>
      </c>
      <c r="AF28" s="87">
        <v>12</v>
      </c>
      <c r="AG28" s="43">
        <f t="shared" si="11"/>
        <v>8.3333333333333329E-2</v>
      </c>
      <c r="AH28" s="17" t="s">
        <v>93</v>
      </c>
      <c r="AI28" s="87">
        <v>9</v>
      </c>
      <c r="AJ28" s="43">
        <f t="shared" si="12"/>
        <v>0.1111111111111111</v>
      </c>
      <c r="AN28" s="17" t="s">
        <v>57</v>
      </c>
      <c r="AO28" s="87">
        <v>42</v>
      </c>
      <c r="AP28" s="43">
        <f t="shared" si="14"/>
        <v>2.3809523809523808E-2</v>
      </c>
      <c r="AW28" s="17" t="s">
        <v>63</v>
      </c>
      <c r="AX28" s="87">
        <v>13</v>
      </c>
      <c r="AY28" s="43">
        <f t="shared" si="17"/>
        <v>7.6923076923076927E-2</v>
      </c>
      <c r="CQ28" s="19" t="s">
        <v>114</v>
      </c>
      <c r="CR28" s="43">
        <v>0.05</v>
      </c>
      <c r="CT28" s="69" t="s">
        <v>112</v>
      </c>
      <c r="CU28" s="70">
        <v>0.30769230769230771</v>
      </c>
    </row>
    <row r="29" spans="4:99">
      <c r="D29" s="17" t="s">
        <v>122</v>
      </c>
      <c r="E29" s="87">
        <v>2</v>
      </c>
      <c r="F29" s="43">
        <f t="shared" si="2"/>
        <v>0.5</v>
      </c>
      <c r="G29" s="17" t="s">
        <v>59</v>
      </c>
      <c r="H29" s="87">
        <v>9</v>
      </c>
      <c r="I29" s="43">
        <f t="shared" si="3"/>
        <v>0.1111111111111111</v>
      </c>
      <c r="M29" s="17" t="s">
        <v>57</v>
      </c>
      <c r="N29" s="87">
        <v>42</v>
      </c>
      <c r="O29" s="43">
        <f t="shared" si="5"/>
        <v>2.3809523809523808E-2</v>
      </c>
      <c r="S29" s="17" t="s">
        <v>63</v>
      </c>
      <c r="T29" s="87">
        <v>13</v>
      </c>
      <c r="U29" s="43">
        <f t="shared" si="7"/>
        <v>7.6923076923076927E-2</v>
      </c>
      <c r="AH29" s="19" t="s">
        <v>97</v>
      </c>
      <c r="AI29" s="87">
        <v>8</v>
      </c>
      <c r="AJ29" s="43">
        <f t="shared" si="12"/>
        <v>0.125</v>
      </c>
      <c r="AN29" s="17" t="s">
        <v>109</v>
      </c>
      <c r="AO29" s="87">
        <v>17</v>
      </c>
      <c r="AP29" s="43">
        <f t="shared" si="14"/>
        <v>5.8823529411764705E-2</v>
      </c>
      <c r="AW29" s="17" t="s">
        <v>53</v>
      </c>
      <c r="AX29" s="87">
        <v>23</v>
      </c>
      <c r="AY29" s="43">
        <f t="shared" si="17"/>
        <v>4.3478260869565216E-2</v>
      </c>
      <c r="CQ29" s="17" t="s">
        <v>47</v>
      </c>
      <c r="CR29" s="43">
        <v>2.3255813953488372E-2</v>
      </c>
      <c r="CT29" s="69" t="s">
        <v>71</v>
      </c>
      <c r="CU29" s="70">
        <v>0.22222222222222221</v>
      </c>
    </row>
    <row r="30" spans="4:99">
      <c r="D30" s="19" t="s">
        <v>123</v>
      </c>
      <c r="E30" s="87">
        <v>2</v>
      </c>
      <c r="F30" s="43">
        <f t="shared" si="2"/>
        <v>0.5</v>
      </c>
      <c r="G30" s="18" t="s">
        <v>66</v>
      </c>
      <c r="H30" s="87">
        <v>15</v>
      </c>
      <c r="I30" s="43">
        <f t="shared" si="3"/>
        <v>6.6666666666666666E-2</v>
      </c>
      <c r="M30" s="17" t="s">
        <v>37</v>
      </c>
      <c r="N30" s="87">
        <v>25</v>
      </c>
      <c r="O30" s="43">
        <f t="shared" si="5"/>
        <v>0.04</v>
      </c>
      <c r="S30" s="17" t="s">
        <v>59</v>
      </c>
      <c r="T30" s="87">
        <v>9</v>
      </c>
      <c r="U30" s="43">
        <f t="shared" si="7"/>
        <v>0.1111111111111111</v>
      </c>
      <c r="AH30" s="17" t="s">
        <v>101</v>
      </c>
      <c r="AI30" s="87">
        <v>13</v>
      </c>
      <c r="AJ30" s="43">
        <f t="shared" si="12"/>
        <v>7.6923076923076927E-2</v>
      </c>
      <c r="AN30" s="17" t="s">
        <v>60</v>
      </c>
      <c r="AO30" s="87">
        <v>14</v>
      </c>
      <c r="AP30" s="43">
        <f t="shared" si="14"/>
        <v>7.1428571428571425E-2</v>
      </c>
      <c r="AW30" s="18" t="s">
        <v>46</v>
      </c>
      <c r="AX30" s="87">
        <v>21</v>
      </c>
      <c r="AY30" s="43">
        <f t="shared" si="17"/>
        <v>4.7619047619047616E-2</v>
      </c>
      <c r="CQ30" s="17" t="s">
        <v>122</v>
      </c>
      <c r="CR30" s="43">
        <v>0.5</v>
      </c>
      <c r="CT30" s="69" t="s">
        <v>51</v>
      </c>
      <c r="CU30" s="70">
        <v>0.42857142857142855</v>
      </c>
    </row>
    <row r="31" spans="4:99">
      <c r="D31" s="17" t="s">
        <v>55</v>
      </c>
      <c r="E31" s="87">
        <v>26</v>
      </c>
      <c r="F31" s="43">
        <f t="shared" si="2"/>
        <v>3.8461538461538464E-2</v>
      </c>
      <c r="G31" s="18" t="s">
        <v>62</v>
      </c>
      <c r="H31" s="87">
        <v>10</v>
      </c>
      <c r="I31" s="43">
        <f t="shared" si="3"/>
        <v>0.1</v>
      </c>
      <c r="M31" s="17" t="s">
        <v>99</v>
      </c>
      <c r="N31" s="87">
        <v>22</v>
      </c>
      <c r="O31" s="43">
        <f t="shared" si="5"/>
        <v>4.5454545454545456E-2</v>
      </c>
      <c r="S31" s="17" t="s">
        <v>99</v>
      </c>
      <c r="T31" s="87">
        <v>22</v>
      </c>
      <c r="U31" s="43">
        <f t="shared" si="7"/>
        <v>4.5454545454545456E-2</v>
      </c>
      <c r="AH31" s="17" t="s">
        <v>95</v>
      </c>
      <c r="AI31" s="87">
        <v>15</v>
      </c>
      <c r="AJ31" s="43">
        <f t="shared" si="12"/>
        <v>6.6666666666666666E-2</v>
      </c>
      <c r="AN31" s="17" t="s">
        <v>37</v>
      </c>
      <c r="AO31" s="87">
        <v>25</v>
      </c>
      <c r="AP31" s="43">
        <f t="shared" si="14"/>
        <v>0.04</v>
      </c>
      <c r="AW31" s="18" t="s">
        <v>64</v>
      </c>
      <c r="AX31" s="87">
        <v>19</v>
      </c>
      <c r="AY31" s="43">
        <f t="shared" si="17"/>
        <v>5.2631578947368418E-2</v>
      </c>
      <c r="CQ31" s="19" t="s">
        <v>123</v>
      </c>
      <c r="CR31" s="43">
        <v>0.5</v>
      </c>
      <c r="CT31" s="69" t="s">
        <v>93</v>
      </c>
      <c r="CU31" s="70">
        <v>0.55555555555555558</v>
      </c>
    </row>
    <row r="32" spans="4:99">
      <c r="D32" s="17" t="s">
        <v>57</v>
      </c>
      <c r="E32" s="87">
        <v>42</v>
      </c>
      <c r="F32" s="43">
        <f t="shared" si="2"/>
        <v>2.3809523809523808E-2</v>
      </c>
      <c r="G32" s="18" t="s">
        <v>46</v>
      </c>
      <c r="H32" s="87">
        <v>21</v>
      </c>
      <c r="I32" s="43">
        <f t="shared" si="3"/>
        <v>4.7619047619047616E-2</v>
      </c>
      <c r="M32" s="18" t="s">
        <v>64</v>
      </c>
      <c r="N32" s="87">
        <v>19</v>
      </c>
      <c r="O32" s="43">
        <f t="shared" si="5"/>
        <v>5.2631578947368418E-2</v>
      </c>
      <c r="S32" s="18" t="s">
        <v>66</v>
      </c>
      <c r="T32" s="87">
        <v>15</v>
      </c>
      <c r="U32" s="43">
        <f t="shared" si="7"/>
        <v>6.6666666666666666E-2</v>
      </c>
      <c r="AH32" s="17" t="s">
        <v>50</v>
      </c>
      <c r="AI32" s="87">
        <v>46</v>
      </c>
      <c r="AJ32" s="43">
        <f t="shared" si="12"/>
        <v>2.1739130434782608E-2</v>
      </c>
      <c r="AN32" s="17" t="s">
        <v>63</v>
      </c>
      <c r="AO32" s="87">
        <v>13</v>
      </c>
      <c r="AP32" s="43">
        <f t="shared" si="14"/>
        <v>7.6923076923076927E-2</v>
      </c>
      <c r="AW32" s="17" t="s">
        <v>67</v>
      </c>
      <c r="AX32" s="87">
        <v>24</v>
      </c>
      <c r="AY32" s="43">
        <f t="shared" si="17"/>
        <v>4.1666666666666664E-2</v>
      </c>
      <c r="CQ32" s="17" t="s">
        <v>55</v>
      </c>
      <c r="CR32" s="43">
        <v>3.8461538461538464E-2</v>
      </c>
      <c r="CT32" s="69" t="s">
        <v>90</v>
      </c>
      <c r="CU32" s="70">
        <v>0.33333333333333331</v>
      </c>
    </row>
    <row r="33" spans="4:99">
      <c r="D33" s="17" t="s">
        <v>109</v>
      </c>
      <c r="E33" s="87">
        <v>17</v>
      </c>
      <c r="F33" s="43">
        <f t="shared" si="2"/>
        <v>5.8823529411764705E-2</v>
      </c>
      <c r="G33" s="18" t="s">
        <v>64</v>
      </c>
      <c r="H33" s="87">
        <v>19</v>
      </c>
      <c r="I33" s="43">
        <f t="shared" si="3"/>
        <v>5.2631578947368418E-2</v>
      </c>
      <c r="M33" s="17" t="s">
        <v>58</v>
      </c>
      <c r="N33" s="87">
        <v>16</v>
      </c>
      <c r="O33" s="43">
        <f t="shared" si="5"/>
        <v>6.25E-2</v>
      </c>
      <c r="S33" s="17" t="s">
        <v>53</v>
      </c>
      <c r="T33" s="87">
        <v>23</v>
      </c>
      <c r="U33" s="43">
        <f t="shared" si="7"/>
        <v>4.3478260869565216E-2</v>
      </c>
      <c r="AH33" s="17" t="s">
        <v>39</v>
      </c>
      <c r="AI33" s="87">
        <v>42</v>
      </c>
      <c r="AJ33" s="43">
        <f t="shared" si="12"/>
        <v>2.3809523809523808E-2</v>
      </c>
      <c r="AN33" s="17" t="s">
        <v>99</v>
      </c>
      <c r="AO33" s="87">
        <v>22</v>
      </c>
      <c r="AP33" s="43">
        <f t="shared" si="14"/>
        <v>4.5454545454545456E-2</v>
      </c>
      <c r="AW33" s="17" t="s">
        <v>102</v>
      </c>
      <c r="AX33" s="87">
        <v>20</v>
      </c>
      <c r="AY33" s="43">
        <f t="shared" si="17"/>
        <v>0.05</v>
      </c>
      <c r="CQ33" s="17" t="s">
        <v>57</v>
      </c>
      <c r="CR33" s="43">
        <v>2.3809523809523808E-2</v>
      </c>
      <c r="CT33" s="69" t="s">
        <v>34</v>
      </c>
      <c r="CU33" s="70">
        <v>0.57142857142857129</v>
      </c>
    </row>
    <row r="34" spans="4:99">
      <c r="D34" s="17" t="s">
        <v>99</v>
      </c>
      <c r="E34" s="87">
        <v>22</v>
      </c>
      <c r="F34" s="43">
        <f t="shared" si="2"/>
        <v>4.5454545454545456E-2</v>
      </c>
      <c r="G34" s="17" t="s">
        <v>67</v>
      </c>
      <c r="H34" s="87">
        <v>24</v>
      </c>
      <c r="I34" s="43">
        <f t="shared" si="3"/>
        <v>4.1666666666666664E-2</v>
      </c>
      <c r="M34" s="17" t="s">
        <v>117</v>
      </c>
      <c r="N34" s="87">
        <v>20</v>
      </c>
      <c r="O34" s="43">
        <f t="shared" si="5"/>
        <v>0.05</v>
      </c>
      <c r="S34" s="18" t="s">
        <v>62</v>
      </c>
      <c r="T34" s="87">
        <v>10</v>
      </c>
      <c r="U34" s="43">
        <f t="shared" si="7"/>
        <v>0.1</v>
      </c>
      <c r="AH34" s="5" t="s">
        <v>115</v>
      </c>
      <c r="AI34" s="87">
        <v>9</v>
      </c>
      <c r="AJ34" s="43">
        <f t="shared" si="12"/>
        <v>0.1111111111111111</v>
      </c>
      <c r="AN34" s="18" t="s">
        <v>66</v>
      </c>
      <c r="AO34" s="87">
        <v>15</v>
      </c>
      <c r="AP34" s="43">
        <f t="shared" si="14"/>
        <v>6.6666666666666666E-2</v>
      </c>
      <c r="AW34" s="17" t="s">
        <v>96</v>
      </c>
      <c r="AX34" s="87">
        <v>21</v>
      </c>
      <c r="AY34" s="43">
        <f t="shared" si="17"/>
        <v>4.7619047619047616E-2</v>
      </c>
      <c r="CQ34" s="17" t="s">
        <v>109</v>
      </c>
      <c r="CR34" s="43">
        <v>5.8823529411764705E-2</v>
      </c>
      <c r="CT34" s="69" t="s">
        <v>113</v>
      </c>
      <c r="CU34" s="70">
        <v>0.5</v>
      </c>
    </row>
    <row r="35" spans="4:99">
      <c r="D35" s="18" t="s">
        <v>66</v>
      </c>
      <c r="E35" s="87">
        <v>15</v>
      </c>
      <c r="F35" s="43">
        <f t="shared" si="2"/>
        <v>6.6666666666666666E-2</v>
      </c>
      <c r="G35" s="17" t="s">
        <v>102</v>
      </c>
      <c r="H35" s="87">
        <v>20</v>
      </c>
      <c r="I35" s="43">
        <f t="shared" si="3"/>
        <v>0.05</v>
      </c>
      <c r="M35" s="17" t="s">
        <v>96</v>
      </c>
      <c r="N35" s="87">
        <v>21</v>
      </c>
      <c r="O35" s="43">
        <f t="shared" si="5"/>
        <v>4.7619047619047616E-2</v>
      </c>
      <c r="S35" s="18" t="s">
        <v>46</v>
      </c>
      <c r="T35" s="87">
        <v>21</v>
      </c>
      <c r="U35" s="43">
        <f t="shared" si="7"/>
        <v>4.7619047619047616E-2</v>
      </c>
      <c r="AH35" s="17" t="s">
        <v>38</v>
      </c>
      <c r="AI35" s="87">
        <v>54</v>
      </c>
      <c r="AJ35" s="43">
        <f t="shared" si="12"/>
        <v>1.8518518518518517E-2</v>
      </c>
      <c r="AN35" s="17" t="s">
        <v>53</v>
      </c>
      <c r="AO35" s="87">
        <v>23</v>
      </c>
      <c r="AP35" s="43">
        <f t="shared" si="14"/>
        <v>4.3478260869565216E-2</v>
      </c>
      <c r="AW35" s="17" t="s">
        <v>105</v>
      </c>
      <c r="AX35" s="87">
        <v>11</v>
      </c>
      <c r="AY35" s="43">
        <f t="shared" si="17"/>
        <v>9.0909090909090912E-2</v>
      </c>
      <c r="CQ35" s="17" t="s">
        <v>99</v>
      </c>
      <c r="CR35" s="43">
        <v>4.5454545454545456E-2</v>
      </c>
      <c r="CT35" s="69" t="s">
        <v>97</v>
      </c>
      <c r="CU35" s="70">
        <v>1</v>
      </c>
    </row>
    <row r="36" spans="4:99">
      <c r="D36" s="18" t="s">
        <v>64</v>
      </c>
      <c r="E36" s="87">
        <v>19</v>
      </c>
      <c r="F36" s="43">
        <f t="shared" si="2"/>
        <v>5.2631578947368418E-2</v>
      </c>
      <c r="G36" s="17" t="s">
        <v>117</v>
      </c>
      <c r="H36" s="87">
        <v>20</v>
      </c>
      <c r="I36" s="43">
        <f t="shared" si="3"/>
        <v>0.05</v>
      </c>
      <c r="M36" s="17" t="s">
        <v>108</v>
      </c>
      <c r="N36" s="87">
        <v>12</v>
      </c>
      <c r="O36" s="43">
        <f t="shared" si="5"/>
        <v>8.3333333333333329E-2</v>
      </c>
      <c r="S36" s="18" t="s">
        <v>70</v>
      </c>
      <c r="T36" s="87">
        <v>6</v>
      </c>
      <c r="U36" s="43">
        <f t="shared" si="7"/>
        <v>0.16666666666666666</v>
      </c>
      <c r="AH36" s="17" t="s">
        <v>54</v>
      </c>
      <c r="AI36" s="87">
        <v>42</v>
      </c>
      <c r="AJ36" s="43">
        <f t="shared" si="12"/>
        <v>2.3809523809523808E-2</v>
      </c>
      <c r="AN36" s="18" t="s">
        <v>46</v>
      </c>
      <c r="AO36" s="87">
        <v>21</v>
      </c>
      <c r="AP36" s="43">
        <f t="shared" si="14"/>
        <v>4.7619047619047616E-2</v>
      </c>
      <c r="AW36" s="17" t="s">
        <v>91</v>
      </c>
      <c r="AX36" s="87">
        <v>13</v>
      </c>
      <c r="AY36" s="43">
        <f t="shared" si="17"/>
        <v>7.6923076923076927E-2</v>
      </c>
      <c r="CQ36" s="18" t="s">
        <v>66</v>
      </c>
      <c r="CR36" s="43">
        <v>6.6666666666666666E-2</v>
      </c>
      <c r="CT36" s="69" t="s">
        <v>28</v>
      </c>
      <c r="CU36" s="70">
        <v>0.33333333333333337</v>
      </c>
    </row>
    <row r="37" spans="4:99">
      <c r="D37" s="17" t="s">
        <v>67</v>
      </c>
      <c r="E37" s="87">
        <v>24</v>
      </c>
      <c r="F37" s="43">
        <f t="shared" si="2"/>
        <v>4.1666666666666664E-2</v>
      </c>
      <c r="G37" s="17" t="s">
        <v>105</v>
      </c>
      <c r="H37" s="87">
        <v>11</v>
      </c>
      <c r="I37" s="43">
        <f t="shared" si="3"/>
        <v>9.0909090909090912E-2</v>
      </c>
      <c r="M37" s="17" t="s">
        <v>118</v>
      </c>
      <c r="N37" s="87">
        <v>8</v>
      </c>
      <c r="O37" s="43">
        <f t="shared" si="5"/>
        <v>0.125</v>
      </c>
      <c r="S37" s="18" t="s">
        <v>64</v>
      </c>
      <c r="T37" s="87">
        <v>19</v>
      </c>
      <c r="U37" s="43">
        <f t="shared" si="7"/>
        <v>5.2631578947368418E-2</v>
      </c>
      <c r="AH37" s="17" t="s">
        <v>110</v>
      </c>
      <c r="AI37" s="87">
        <v>12</v>
      </c>
      <c r="AJ37" s="43">
        <f t="shared" si="12"/>
        <v>8.3333333333333329E-2</v>
      </c>
      <c r="AN37" s="18" t="s">
        <v>70</v>
      </c>
      <c r="AO37" s="87">
        <v>6</v>
      </c>
      <c r="AP37" s="43">
        <f t="shared" si="14"/>
        <v>0.16666666666666666</v>
      </c>
      <c r="AW37" s="17" t="s">
        <v>68</v>
      </c>
      <c r="AX37" s="87">
        <v>22</v>
      </c>
      <c r="AY37" s="43">
        <f t="shared" si="17"/>
        <v>4.5454545454545456E-2</v>
      </c>
      <c r="CQ37" s="18" t="s">
        <v>64</v>
      </c>
      <c r="CR37" s="43">
        <v>5.2631578947368418E-2</v>
      </c>
      <c r="CT37" s="69" t="s">
        <v>101</v>
      </c>
      <c r="CU37" s="70">
        <v>0.46153846153846156</v>
      </c>
    </row>
    <row r="38" spans="4:99">
      <c r="D38" s="17" t="s">
        <v>117</v>
      </c>
      <c r="E38" s="87">
        <v>20</v>
      </c>
      <c r="F38" s="43">
        <f t="shared" si="2"/>
        <v>0.05</v>
      </c>
      <c r="G38" s="17" t="s">
        <v>68</v>
      </c>
      <c r="H38" s="87">
        <v>22</v>
      </c>
      <c r="I38" s="43">
        <f t="shared" si="3"/>
        <v>4.5454545454545456E-2</v>
      </c>
      <c r="M38" s="17" t="s">
        <v>124</v>
      </c>
      <c r="N38" s="87">
        <v>2</v>
      </c>
      <c r="O38" s="43">
        <f t="shared" si="5"/>
        <v>0.5</v>
      </c>
      <c r="S38" s="17" t="s">
        <v>58</v>
      </c>
      <c r="T38" s="87">
        <v>16</v>
      </c>
      <c r="U38" s="43">
        <f t="shared" si="7"/>
        <v>6.25E-2</v>
      </c>
      <c r="AH38" s="19" t="s">
        <v>106</v>
      </c>
      <c r="AI38" s="87">
        <v>12</v>
      </c>
      <c r="AJ38" s="43">
        <f t="shared" si="12"/>
        <v>8.3333333333333329E-2</v>
      </c>
      <c r="AN38" s="18" t="s">
        <v>64</v>
      </c>
      <c r="AO38" s="87">
        <v>19</v>
      </c>
      <c r="AP38" s="43">
        <f t="shared" si="14"/>
        <v>5.2631578947368418E-2</v>
      </c>
      <c r="AW38" s="17" t="s">
        <v>119</v>
      </c>
      <c r="AX38" s="87">
        <v>13</v>
      </c>
      <c r="AY38" s="43">
        <f t="shared" si="17"/>
        <v>7.6923076923076927E-2</v>
      </c>
      <c r="CQ38" s="17" t="s">
        <v>67</v>
      </c>
      <c r="CR38" s="43">
        <v>4.1666666666666664E-2</v>
      </c>
      <c r="CT38" s="69" t="s">
        <v>95</v>
      </c>
      <c r="CU38" s="70">
        <v>0.6</v>
      </c>
    </row>
    <row r="39" spans="4:99">
      <c r="D39" s="17" t="s">
        <v>96</v>
      </c>
      <c r="E39" s="87">
        <v>21</v>
      </c>
      <c r="F39" s="43">
        <f t="shared" si="2"/>
        <v>4.7619047619047616E-2</v>
      </c>
      <c r="G39" s="17" t="s">
        <v>69</v>
      </c>
      <c r="H39" s="87">
        <v>18</v>
      </c>
      <c r="I39" s="43">
        <f t="shared" si="3"/>
        <v>5.5555555555555552E-2</v>
      </c>
      <c r="M39" s="17" t="s">
        <v>68</v>
      </c>
      <c r="N39" s="87">
        <v>22</v>
      </c>
      <c r="O39" s="43">
        <f t="shared" si="5"/>
        <v>4.5454545454545456E-2</v>
      </c>
      <c r="S39" s="17" t="s">
        <v>117</v>
      </c>
      <c r="T39" s="87">
        <v>20</v>
      </c>
      <c r="U39" s="43">
        <f t="shared" si="7"/>
        <v>0.05</v>
      </c>
      <c r="AH39" s="17" t="s">
        <v>103</v>
      </c>
      <c r="AI39" s="87">
        <v>10</v>
      </c>
      <c r="AJ39" s="43">
        <f t="shared" si="12"/>
        <v>0.1</v>
      </c>
      <c r="AN39" s="17" t="s">
        <v>58</v>
      </c>
      <c r="AO39" s="87">
        <v>16</v>
      </c>
      <c r="AP39" s="43">
        <f t="shared" si="14"/>
        <v>6.25E-2</v>
      </c>
      <c r="CQ39" s="17" t="s">
        <v>117</v>
      </c>
      <c r="CR39" s="43">
        <v>0.05</v>
      </c>
      <c r="CT39" s="69" t="s">
        <v>50</v>
      </c>
      <c r="CU39" s="70">
        <v>0.32608695652173902</v>
      </c>
    </row>
    <row r="40" spans="4:99">
      <c r="D40" s="17" t="s">
        <v>105</v>
      </c>
      <c r="E40" s="87">
        <v>11</v>
      </c>
      <c r="F40" s="43">
        <f t="shared" si="2"/>
        <v>9.0909090909090912E-2</v>
      </c>
      <c r="M40" s="17" t="s">
        <v>119</v>
      </c>
      <c r="N40" s="87">
        <v>13</v>
      </c>
      <c r="O40" s="43">
        <f t="shared" si="5"/>
        <v>7.6923076923076927E-2</v>
      </c>
      <c r="S40" s="17" t="s">
        <v>91</v>
      </c>
      <c r="T40" s="87">
        <v>13</v>
      </c>
      <c r="U40" s="43">
        <f t="shared" si="7"/>
        <v>7.6923076923076927E-2</v>
      </c>
      <c r="AH40" s="19" t="s">
        <v>114</v>
      </c>
      <c r="AI40" s="87">
        <v>20</v>
      </c>
      <c r="AJ40" s="43">
        <f t="shared" si="12"/>
        <v>0.05</v>
      </c>
      <c r="AN40" s="17" t="s">
        <v>102</v>
      </c>
      <c r="AO40" s="87">
        <v>20</v>
      </c>
      <c r="AP40" s="43">
        <f t="shared" si="14"/>
        <v>0.05</v>
      </c>
      <c r="CQ40" s="17" t="s">
        <v>96</v>
      </c>
      <c r="CR40" s="43">
        <v>4.7619047619047616E-2</v>
      </c>
      <c r="CT40" s="69" t="s">
        <v>39</v>
      </c>
      <c r="CU40" s="70">
        <v>0.30952380952380953</v>
      </c>
    </row>
    <row r="41" spans="4:99">
      <c r="D41" s="17" t="s">
        <v>108</v>
      </c>
      <c r="E41" s="87">
        <v>12</v>
      </c>
      <c r="F41" s="43">
        <f t="shared" si="2"/>
        <v>8.3333333333333329E-2</v>
      </c>
      <c r="AH41" s="17" t="s">
        <v>47</v>
      </c>
      <c r="AI41" s="87">
        <v>43</v>
      </c>
      <c r="AJ41" s="43">
        <f t="shared" si="12"/>
        <v>2.3255813953488372E-2</v>
      </c>
      <c r="AN41" s="17" t="s">
        <v>117</v>
      </c>
      <c r="AO41" s="87">
        <v>20</v>
      </c>
      <c r="AP41" s="43">
        <f t="shared" si="14"/>
        <v>0.05</v>
      </c>
      <c r="CQ41" s="17" t="s">
        <v>105</v>
      </c>
      <c r="CR41" s="43">
        <v>9.0909090909090912E-2</v>
      </c>
      <c r="CT41" s="69" t="s">
        <v>115</v>
      </c>
      <c r="CU41" s="70">
        <v>0.55555555555555558</v>
      </c>
    </row>
    <row r="42" spans="4:99">
      <c r="D42" s="17" t="s">
        <v>118</v>
      </c>
      <c r="E42" s="87">
        <v>8</v>
      </c>
      <c r="F42" s="43">
        <f t="shared" si="2"/>
        <v>0.125</v>
      </c>
      <c r="AH42" s="17" t="s">
        <v>125</v>
      </c>
      <c r="AI42" s="87">
        <v>2</v>
      </c>
      <c r="AJ42" s="43">
        <f t="shared" si="12"/>
        <v>0.5</v>
      </c>
      <c r="AN42" s="17" t="s">
        <v>96</v>
      </c>
      <c r="AO42" s="87">
        <v>21</v>
      </c>
      <c r="AP42" s="43">
        <f t="shared" si="14"/>
        <v>4.7619047619047616E-2</v>
      </c>
      <c r="CQ42" s="17" t="s">
        <v>108</v>
      </c>
      <c r="CR42" s="43">
        <v>8.3333333333333329E-2</v>
      </c>
      <c r="CT42" s="69" t="s">
        <v>38</v>
      </c>
      <c r="CU42" s="70">
        <v>0.31481481481481477</v>
      </c>
    </row>
    <row r="43" spans="4:99">
      <c r="D43" s="17" t="s">
        <v>126</v>
      </c>
      <c r="E43" s="87">
        <v>2</v>
      </c>
      <c r="F43" s="43">
        <f t="shared" si="2"/>
        <v>0.5</v>
      </c>
      <c r="AH43" s="19" t="s">
        <v>127</v>
      </c>
      <c r="AI43" s="87">
        <v>2</v>
      </c>
      <c r="AJ43" s="43">
        <f t="shared" si="12"/>
        <v>0.5</v>
      </c>
      <c r="AN43" s="17" t="s">
        <v>91</v>
      </c>
      <c r="AO43" s="87">
        <v>13</v>
      </c>
      <c r="AP43" s="43">
        <f t="shared" si="14"/>
        <v>7.6923076923076927E-2</v>
      </c>
      <c r="CQ43" s="17" t="s">
        <v>118</v>
      </c>
      <c r="CR43" s="43">
        <v>0.125</v>
      </c>
      <c r="CT43" s="69" t="s">
        <v>54</v>
      </c>
      <c r="CU43" s="70">
        <v>0.2857142857142857</v>
      </c>
    </row>
    <row r="44" spans="4:99">
      <c r="D44" s="17" t="s">
        <v>91</v>
      </c>
      <c r="E44" s="87">
        <v>13</v>
      </c>
      <c r="F44" s="43">
        <f t="shared" si="2"/>
        <v>7.6923076923076927E-2</v>
      </c>
      <c r="AH44" s="13" t="s">
        <v>128</v>
      </c>
      <c r="AI44" s="87">
        <v>1</v>
      </c>
      <c r="AJ44" s="43">
        <f t="shared" si="12"/>
        <v>1</v>
      </c>
      <c r="AN44" s="17" t="s">
        <v>68</v>
      </c>
      <c r="AO44" s="87">
        <v>22</v>
      </c>
      <c r="AP44" s="43">
        <f t="shared" si="14"/>
        <v>4.5454545454545456E-2</v>
      </c>
      <c r="CQ44" s="17" t="s">
        <v>126</v>
      </c>
      <c r="CR44" s="43">
        <v>0.5</v>
      </c>
      <c r="CT44" s="69" t="s">
        <v>110</v>
      </c>
      <c r="CU44" s="70">
        <v>0.58333333333333326</v>
      </c>
    </row>
    <row r="45" spans="4:99">
      <c r="D45" s="17" t="s">
        <v>68</v>
      </c>
      <c r="E45" s="87">
        <v>22</v>
      </c>
      <c r="F45" s="43">
        <f t="shared" si="2"/>
        <v>4.5454545454545456E-2</v>
      </c>
      <c r="AH45" s="17" t="s">
        <v>55</v>
      </c>
      <c r="AI45" s="87">
        <v>26</v>
      </c>
      <c r="AJ45" s="43">
        <f t="shared" si="12"/>
        <v>3.8461538461538464E-2</v>
      </c>
      <c r="AN45" s="17" t="s">
        <v>119</v>
      </c>
      <c r="AO45" s="87">
        <v>13</v>
      </c>
      <c r="AP45" s="43">
        <f t="shared" si="14"/>
        <v>7.6923076923076927E-2</v>
      </c>
      <c r="CQ45" s="17" t="s">
        <v>91</v>
      </c>
      <c r="CR45" s="43">
        <v>7.6923076923076927E-2</v>
      </c>
      <c r="CT45" s="69" t="s">
        <v>106</v>
      </c>
      <c r="CU45" s="70">
        <v>0.5</v>
      </c>
    </row>
    <row r="46" spans="4:99">
      <c r="D46" s="17" t="s">
        <v>69</v>
      </c>
      <c r="E46" s="87">
        <v>18</v>
      </c>
      <c r="F46" s="43">
        <f t="shared" si="2"/>
        <v>5.5555555555555552E-2</v>
      </c>
      <c r="AH46" s="17" t="s">
        <v>57</v>
      </c>
      <c r="AI46" s="87">
        <v>42</v>
      </c>
      <c r="AJ46" s="43">
        <f t="shared" si="12"/>
        <v>2.3809523809523808E-2</v>
      </c>
      <c r="AN46" s="17" t="s">
        <v>69</v>
      </c>
      <c r="AO46" s="87">
        <v>18</v>
      </c>
      <c r="AP46" s="43">
        <f t="shared" si="14"/>
        <v>5.5555555555555552E-2</v>
      </c>
      <c r="CQ46" s="17" t="s">
        <v>68</v>
      </c>
      <c r="CR46" s="43">
        <v>4.5454545454545456E-2</v>
      </c>
      <c r="CT46" s="69" t="s">
        <v>103</v>
      </c>
      <c r="CU46" s="70">
        <v>0.6</v>
      </c>
    </row>
    <row r="47" spans="4:99">
      <c r="AH47" s="17" t="s">
        <v>129</v>
      </c>
      <c r="AI47" s="87">
        <v>3</v>
      </c>
      <c r="AJ47" s="43">
        <f t="shared" si="12"/>
        <v>0.33333333333333331</v>
      </c>
      <c r="CQ47" s="17" t="s">
        <v>69</v>
      </c>
      <c r="CR47" s="43">
        <v>5.5555555555555552E-2</v>
      </c>
      <c r="CT47" s="69" t="s">
        <v>114</v>
      </c>
      <c r="CU47" s="70">
        <v>0.35</v>
      </c>
    </row>
    <row r="48" spans="4:99">
      <c r="AH48" s="17" t="s">
        <v>109</v>
      </c>
      <c r="AI48" s="87">
        <v>17</v>
      </c>
      <c r="AJ48" s="43">
        <f t="shared" si="12"/>
        <v>5.8823529411764705E-2</v>
      </c>
      <c r="CQ48" s="17" t="s">
        <v>31</v>
      </c>
      <c r="CR48" s="43">
        <v>1.9607843137254902E-2</v>
      </c>
      <c r="CT48" s="69" t="s">
        <v>47</v>
      </c>
      <c r="CU48" s="70">
        <v>0.32558139534883712</v>
      </c>
    </row>
    <row r="49" spans="34:99">
      <c r="AH49" s="17" t="s">
        <v>89</v>
      </c>
      <c r="AI49" s="87">
        <v>2</v>
      </c>
      <c r="AJ49" s="43">
        <f t="shared" si="12"/>
        <v>0.5</v>
      </c>
      <c r="CQ49" s="18" t="s">
        <v>92</v>
      </c>
      <c r="CR49" s="43">
        <v>6.6666666666666666E-2</v>
      </c>
      <c r="CT49" s="69" t="s">
        <v>104</v>
      </c>
      <c r="CU49" s="70">
        <v>0.4</v>
      </c>
    </row>
    <row r="50" spans="34:99">
      <c r="AH50" s="17" t="s">
        <v>60</v>
      </c>
      <c r="AI50" s="87">
        <v>14</v>
      </c>
      <c r="AJ50" s="43">
        <f t="shared" si="12"/>
        <v>7.1428571428571425E-2</v>
      </c>
      <c r="CQ50" s="18" t="s">
        <v>40</v>
      </c>
      <c r="CR50" s="43">
        <v>3.8461538461538464E-2</v>
      </c>
      <c r="CT50" s="69" t="s">
        <v>121</v>
      </c>
      <c r="CU50" s="70">
        <v>0.5</v>
      </c>
    </row>
    <row r="51" spans="34:99">
      <c r="AH51" s="17" t="s">
        <v>37</v>
      </c>
      <c r="AI51" s="87">
        <v>25</v>
      </c>
      <c r="AJ51" s="43">
        <f t="shared" si="12"/>
        <v>0.04</v>
      </c>
      <c r="CQ51" s="17" t="s">
        <v>49</v>
      </c>
      <c r="CR51" s="43">
        <v>3.3333333333333333E-2</v>
      </c>
      <c r="CT51" s="69" t="s">
        <v>125</v>
      </c>
      <c r="CU51" s="70">
        <v>0.5</v>
      </c>
    </row>
    <row r="52" spans="34:99">
      <c r="AH52" s="17" t="s">
        <v>63</v>
      </c>
      <c r="AI52" s="87">
        <v>13</v>
      </c>
      <c r="AJ52" s="43">
        <f t="shared" si="12"/>
        <v>7.6923076923076927E-2</v>
      </c>
      <c r="CQ52" s="17" t="s">
        <v>43</v>
      </c>
      <c r="CR52" s="43">
        <v>2.8571428571428571E-2</v>
      </c>
      <c r="CT52" s="69" t="s">
        <v>127</v>
      </c>
      <c r="CU52" s="70">
        <v>0.5</v>
      </c>
    </row>
    <row r="53" spans="34:99">
      <c r="AH53" s="17" t="s">
        <v>59</v>
      </c>
      <c r="AI53" s="87">
        <v>9</v>
      </c>
      <c r="AJ53" s="43">
        <f t="shared" si="12"/>
        <v>0.1111111111111111</v>
      </c>
      <c r="CQ53" s="17" t="s">
        <v>93</v>
      </c>
      <c r="CR53" s="43">
        <v>0.1111111111111111</v>
      </c>
      <c r="CT53" s="69" t="s">
        <v>122</v>
      </c>
      <c r="CU53" s="70">
        <v>0.5</v>
      </c>
    </row>
    <row r="54" spans="34:99">
      <c r="AH54" s="17" t="s">
        <v>99</v>
      </c>
      <c r="AI54" s="87">
        <v>22</v>
      </c>
      <c r="AJ54" s="43">
        <f t="shared" si="12"/>
        <v>4.5454545454545456E-2</v>
      </c>
      <c r="CQ54" s="17" t="s">
        <v>90</v>
      </c>
      <c r="CR54" s="43">
        <v>0.16666666666666666</v>
      </c>
      <c r="CT54" s="69" t="s">
        <v>123</v>
      </c>
      <c r="CU54" s="70">
        <v>0.5</v>
      </c>
    </row>
    <row r="55" spans="34:99">
      <c r="AH55" s="18" t="s">
        <v>66</v>
      </c>
      <c r="AI55" s="87">
        <v>15</v>
      </c>
      <c r="AJ55" s="43">
        <f t="shared" si="12"/>
        <v>6.6666666666666666E-2</v>
      </c>
      <c r="CQ55" s="17" t="s">
        <v>34</v>
      </c>
      <c r="CR55" s="43">
        <v>7.1428571428571425E-2</v>
      </c>
      <c r="CT55" s="69" t="s">
        <v>128</v>
      </c>
      <c r="CU55" s="70">
        <v>1</v>
      </c>
    </row>
    <row r="56" spans="34:99">
      <c r="AH56" s="17" t="s">
        <v>53</v>
      </c>
      <c r="AI56" s="87">
        <v>23</v>
      </c>
      <c r="AJ56" s="43">
        <f t="shared" si="12"/>
        <v>4.3478260869565216E-2</v>
      </c>
      <c r="CQ56" s="17" t="s">
        <v>113</v>
      </c>
      <c r="CR56" s="43">
        <v>0.5</v>
      </c>
      <c r="CT56" s="69" t="s">
        <v>55</v>
      </c>
      <c r="CU56" s="70">
        <v>0.34615384615384615</v>
      </c>
    </row>
    <row r="57" spans="34:99">
      <c r="AH57" s="18" t="s">
        <v>62</v>
      </c>
      <c r="AI57" s="87">
        <v>10</v>
      </c>
      <c r="AJ57" s="43">
        <f t="shared" si="12"/>
        <v>0.1</v>
      </c>
      <c r="CQ57" s="19" t="s">
        <v>97</v>
      </c>
      <c r="CR57" s="43">
        <v>0.125</v>
      </c>
      <c r="CT57" s="69" t="s">
        <v>57</v>
      </c>
      <c r="CU57" s="70">
        <v>0.33333333333333337</v>
      </c>
    </row>
    <row r="58" spans="34:99">
      <c r="AH58" s="18" t="s">
        <v>46</v>
      </c>
      <c r="AI58" s="87">
        <v>21</v>
      </c>
      <c r="AJ58" s="43">
        <f t="shared" si="12"/>
        <v>4.7619047619047616E-2</v>
      </c>
      <c r="CQ58" s="17" t="s">
        <v>28</v>
      </c>
      <c r="CR58" s="43">
        <v>2.564102564102564E-2</v>
      </c>
      <c r="CT58" s="69" t="s">
        <v>129</v>
      </c>
      <c r="CU58" s="70">
        <v>0.33333333333333331</v>
      </c>
    </row>
    <row r="59" spans="34:99">
      <c r="AH59" s="18" t="s">
        <v>70</v>
      </c>
      <c r="AI59" s="87">
        <v>6</v>
      </c>
      <c r="AJ59" s="43">
        <f t="shared" si="12"/>
        <v>0.16666666666666666</v>
      </c>
      <c r="CQ59" s="17" t="s">
        <v>101</v>
      </c>
      <c r="CR59" s="43">
        <v>7.6923076923076927E-2</v>
      </c>
      <c r="CT59" s="69" t="s">
        <v>109</v>
      </c>
      <c r="CU59" s="70">
        <v>0.35294117647058826</v>
      </c>
    </row>
    <row r="60" spans="34:99">
      <c r="AH60" s="18" t="s">
        <v>64</v>
      </c>
      <c r="AI60" s="87">
        <v>19</v>
      </c>
      <c r="AJ60" s="43">
        <f t="shared" si="12"/>
        <v>5.2631578947368418E-2</v>
      </c>
      <c r="CQ60" s="17" t="s">
        <v>95</v>
      </c>
      <c r="CR60" s="43">
        <v>6.6666666666666666E-2</v>
      </c>
      <c r="CT60" s="69" t="s">
        <v>89</v>
      </c>
      <c r="CU60" s="70">
        <v>1.5</v>
      </c>
    </row>
    <row r="61" spans="34:99">
      <c r="AH61" s="18" t="s">
        <v>72</v>
      </c>
      <c r="AI61" s="87">
        <v>2</v>
      </c>
      <c r="AJ61" s="43">
        <f t="shared" si="12"/>
        <v>0.5</v>
      </c>
      <c r="CQ61" s="17" t="s">
        <v>50</v>
      </c>
      <c r="CR61" s="43">
        <v>2.1739130434782608E-2</v>
      </c>
      <c r="CT61" s="69" t="s">
        <v>60</v>
      </c>
      <c r="CU61" s="70">
        <v>0.57142857142857129</v>
      </c>
    </row>
    <row r="62" spans="34:99">
      <c r="AH62" s="17" t="s">
        <v>58</v>
      </c>
      <c r="AI62" s="87">
        <v>16</v>
      </c>
      <c r="AJ62" s="43">
        <f t="shared" si="12"/>
        <v>6.25E-2</v>
      </c>
      <c r="CQ62" s="17" t="s">
        <v>39</v>
      </c>
      <c r="CR62" s="43">
        <v>2.3809523809523808E-2</v>
      </c>
      <c r="CT62" s="69" t="s">
        <v>37</v>
      </c>
      <c r="CU62" s="70">
        <v>0.56000000000000005</v>
      </c>
    </row>
    <row r="63" spans="34:99">
      <c r="AH63" s="17" t="s">
        <v>67</v>
      </c>
      <c r="AI63" s="87">
        <v>24</v>
      </c>
      <c r="AJ63" s="43">
        <f t="shared" si="12"/>
        <v>4.1666666666666664E-2</v>
      </c>
      <c r="CQ63" s="5" t="s">
        <v>115</v>
      </c>
      <c r="CR63" s="43">
        <v>0.1111111111111111</v>
      </c>
      <c r="CT63" s="69" t="s">
        <v>63</v>
      </c>
      <c r="CU63" s="70">
        <v>0.53846153846153855</v>
      </c>
    </row>
    <row r="64" spans="34:99">
      <c r="AH64" s="17" t="s">
        <v>102</v>
      </c>
      <c r="AI64" s="87">
        <v>20</v>
      </c>
      <c r="AJ64" s="43">
        <f t="shared" si="12"/>
        <v>0.05</v>
      </c>
      <c r="CQ64" s="17" t="s">
        <v>38</v>
      </c>
      <c r="CR64" s="43">
        <v>1.8518518518518517E-2</v>
      </c>
      <c r="CT64" s="69" t="s">
        <v>59</v>
      </c>
      <c r="CU64" s="70">
        <v>0.55555555555555558</v>
      </c>
    </row>
    <row r="65" spans="34:99">
      <c r="AH65" s="17" t="s">
        <v>117</v>
      </c>
      <c r="AI65" s="87">
        <v>20</v>
      </c>
      <c r="AJ65" s="43">
        <f t="shared" si="12"/>
        <v>0.05</v>
      </c>
      <c r="CQ65" s="17" t="s">
        <v>54</v>
      </c>
      <c r="CR65" s="43">
        <v>2.3809523809523808E-2</v>
      </c>
      <c r="CT65" s="69" t="s">
        <v>99</v>
      </c>
      <c r="CU65" s="70">
        <v>0.54545454545454553</v>
      </c>
    </row>
    <row r="66" spans="34:99">
      <c r="AH66" s="17" t="s">
        <v>96</v>
      </c>
      <c r="AI66" s="87">
        <v>21</v>
      </c>
      <c r="AJ66" s="43">
        <f t="shared" si="12"/>
        <v>4.7619047619047616E-2</v>
      </c>
      <c r="CQ66" s="17" t="s">
        <v>110</v>
      </c>
      <c r="CR66" s="43">
        <v>8.3333333333333329E-2</v>
      </c>
      <c r="CT66" s="69" t="s">
        <v>66</v>
      </c>
      <c r="CU66" s="70">
        <v>0.53333333333333333</v>
      </c>
    </row>
    <row r="67" spans="34:99">
      <c r="AH67" s="17" t="s">
        <v>105</v>
      </c>
      <c r="AI67" s="87">
        <v>11</v>
      </c>
      <c r="AJ67" s="43">
        <f t="shared" si="12"/>
        <v>9.0909090909090912E-2</v>
      </c>
      <c r="CQ67" s="19" t="s">
        <v>106</v>
      </c>
      <c r="CR67" s="43">
        <v>8.3333333333333329E-2</v>
      </c>
      <c r="CT67" s="69" t="s">
        <v>53</v>
      </c>
      <c r="CU67" s="70">
        <v>0.52173913043478248</v>
      </c>
    </row>
    <row r="68" spans="34:99">
      <c r="AH68" s="17" t="s">
        <v>108</v>
      </c>
      <c r="AI68" s="87">
        <v>12</v>
      </c>
      <c r="AJ68" s="43">
        <f>1/AI68</f>
        <v>8.3333333333333329E-2</v>
      </c>
      <c r="CQ68" s="19" t="s">
        <v>114</v>
      </c>
      <c r="CR68" s="43">
        <v>0.05</v>
      </c>
      <c r="CT68" s="69" t="s">
        <v>62</v>
      </c>
      <c r="CU68" s="70">
        <v>0.6</v>
      </c>
    </row>
    <row r="69" spans="34:99">
      <c r="AH69" s="17" t="s">
        <v>91</v>
      </c>
      <c r="AI69" s="87">
        <v>13</v>
      </c>
      <c r="AJ69" s="43">
        <f>1/AI69</f>
        <v>7.6923076923076927E-2</v>
      </c>
      <c r="CQ69" s="17" t="s">
        <v>47</v>
      </c>
      <c r="CR69" s="43">
        <v>2.3255813953488372E-2</v>
      </c>
      <c r="CT69" s="69" t="s">
        <v>46</v>
      </c>
      <c r="CU69" s="70">
        <v>0.52380952380952372</v>
      </c>
    </row>
    <row r="70" spans="34:99">
      <c r="AH70" s="17" t="s">
        <v>68</v>
      </c>
      <c r="AI70" s="87">
        <v>22</v>
      </c>
      <c r="AJ70" s="43">
        <f>1/AI70</f>
        <v>4.5454545454545456E-2</v>
      </c>
      <c r="CQ70" s="17" t="s">
        <v>57</v>
      </c>
      <c r="CR70" s="43">
        <v>2.3809523809523808E-2</v>
      </c>
      <c r="CT70" s="69" t="s">
        <v>70</v>
      </c>
      <c r="CU70" s="70">
        <v>0.5</v>
      </c>
    </row>
    <row r="71" spans="34:99">
      <c r="AH71" s="17" t="s">
        <v>119</v>
      </c>
      <c r="AI71" s="87">
        <v>13</v>
      </c>
      <c r="AJ71" s="43">
        <f>1/AI71</f>
        <v>7.6923076923076927E-2</v>
      </c>
      <c r="CQ71" s="17" t="s">
        <v>60</v>
      </c>
      <c r="CR71" s="43">
        <v>7.1428571428571425E-2</v>
      </c>
      <c r="CT71" s="69" t="s">
        <v>64</v>
      </c>
      <c r="CU71" s="70">
        <v>0.52631578947368418</v>
      </c>
    </row>
    <row r="72" spans="34:99">
      <c r="AH72" s="17" t="s">
        <v>69</v>
      </c>
      <c r="AI72" s="87">
        <v>18</v>
      </c>
      <c r="AJ72" s="43">
        <f>1/AI72</f>
        <v>5.5555555555555552E-2</v>
      </c>
      <c r="CQ72" s="17" t="s">
        <v>37</v>
      </c>
      <c r="CR72" s="43">
        <v>0.04</v>
      </c>
      <c r="CT72" s="69" t="s">
        <v>72</v>
      </c>
      <c r="CU72" s="70">
        <v>0.5</v>
      </c>
    </row>
    <row r="73" spans="34:99">
      <c r="CQ73" s="17" t="s">
        <v>63</v>
      </c>
      <c r="CR73" s="43">
        <v>7.6923076923076927E-2</v>
      </c>
      <c r="CT73" s="69" t="s">
        <v>58</v>
      </c>
      <c r="CU73" s="70">
        <v>0.5</v>
      </c>
    </row>
    <row r="74" spans="34:99">
      <c r="CQ74" s="17" t="s">
        <v>59</v>
      </c>
      <c r="CR74" s="43">
        <v>0.1111111111111111</v>
      </c>
      <c r="CT74" s="69" t="s">
        <v>67</v>
      </c>
      <c r="CU74" s="70">
        <v>0.33333333333333331</v>
      </c>
    </row>
    <row r="75" spans="34:99">
      <c r="CQ75" s="18" t="s">
        <v>66</v>
      </c>
      <c r="CR75" s="43">
        <v>6.6666666666666666E-2</v>
      </c>
      <c r="CT75" s="69" t="s">
        <v>102</v>
      </c>
      <c r="CU75" s="70">
        <v>0.65</v>
      </c>
    </row>
    <row r="76" spans="34:99">
      <c r="CQ76" s="18" t="s">
        <v>62</v>
      </c>
      <c r="CR76" s="43">
        <v>0.1</v>
      </c>
      <c r="CT76" s="69" t="s">
        <v>117</v>
      </c>
      <c r="CU76" s="70">
        <v>0.55000000000000004</v>
      </c>
    </row>
    <row r="77" spans="34:99">
      <c r="CQ77" s="18" t="s">
        <v>46</v>
      </c>
      <c r="CR77" s="43">
        <v>4.7619047619047616E-2</v>
      </c>
      <c r="CT77" s="69" t="s">
        <v>96</v>
      </c>
      <c r="CU77" s="70">
        <v>0.66666666666666674</v>
      </c>
    </row>
    <row r="78" spans="34:99">
      <c r="CQ78" s="18" t="s">
        <v>64</v>
      </c>
      <c r="CR78" s="43">
        <v>5.2631578947368418E-2</v>
      </c>
      <c r="CT78" s="69" t="s">
        <v>105</v>
      </c>
      <c r="CU78" s="70">
        <v>0.63636363636363646</v>
      </c>
    </row>
    <row r="79" spans="34:99">
      <c r="CQ79" s="17" t="s">
        <v>67</v>
      </c>
      <c r="CR79" s="43">
        <v>4.1666666666666664E-2</v>
      </c>
      <c r="CT79" s="69" t="s">
        <v>108</v>
      </c>
      <c r="CU79" s="70">
        <v>0.58333333333333326</v>
      </c>
    </row>
    <row r="80" spans="34:99">
      <c r="CQ80" s="17" t="s">
        <v>102</v>
      </c>
      <c r="CR80" s="43">
        <v>0.05</v>
      </c>
      <c r="CT80" s="69" t="s">
        <v>118</v>
      </c>
      <c r="CU80" s="70">
        <v>0.625</v>
      </c>
    </row>
    <row r="81" spans="95:99">
      <c r="CQ81" s="17" t="s">
        <v>117</v>
      </c>
      <c r="CR81" s="43">
        <v>0.05</v>
      </c>
      <c r="CT81" s="69" t="s">
        <v>120</v>
      </c>
      <c r="CU81" s="70">
        <v>1</v>
      </c>
    </row>
    <row r="82" spans="95:99">
      <c r="CQ82" s="17" t="s">
        <v>105</v>
      </c>
      <c r="CR82" s="43">
        <v>9.0909090909090912E-2</v>
      </c>
      <c r="CT82" s="69" t="s">
        <v>126</v>
      </c>
      <c r="CU82" s="70">
        <v>0.5</v>
      </c>
    </row>
    <row r="83" spans="95:99">
      <c r="CQ83" s="17" t="s">
        <v>68</v>
      </c>
      <c r="CR83" s="43">
        <v>4.5454545454545456E-2</v>
      </c>
      <c r="CT83" s="69" t="s">
        <v>124</v>
      </c>
      <c r="CU83" s="70">
        <v>0.5</v>
      </c>
    </row>
    <row r="84" spans="95:99">
      <c r="CQ84" s="17" t="s">
        <v>69</v>
      </c>
      <c r="CR84" s="43">
        <v>5.5555555555555552E-2</v>
      </c>
      <c r="CT84" s="69" t="s">
        <v>91</v>
      </c>
      <c r="CU84" s="70">
        <v>1.115384615384615</v>
      </c>
    </row>
    <row r="85" spans="95:99">
      <c r="CQ85" s="17" t="s">
        <v>32</v>
      </c>
      <c r="CR85" s="43">
        <v>3.5714285714285712E-2</v>
      </c>
      <c r="CT85" s="69" t="s">
        <v>68</v>
      </c>
      <c r="CU85" s="70">
        <v>0.31818181818181823</v>
      </c>
    </row>
    <row r="86" spans="95:99">
      <c r="CQ86" s="17" t="s">
        <v>93</v>
      </c>
      <c r="CR86" s="43">
        <v>0.1111111111111111</v>
      </c>
      <c r="CT86" s="69" t="s">
        <v>119</v>
      </c>
      <c r="CU86" s="70">
        <v>0.38461538461538464</v>
      </c>
    </row>
    <row r="87" spans="95:99">
      <c r="CQ87" s="19" t="s">
        <v>97</v>
      </c>
      <c r="CR87" s="43">
        <v>0.125</v>
      </c>
      <c r="CT87" s="69" t="s">
        <v>69</v>
      </c>
      <c r="CU87" s="70">
        <v>0.27777777777777779</v>
      </c>
    </row>
    <row r="88" spans="95:99">
      <c r="CQ88" s="17" t="s">
        <v>39</v>
      </c>
      <c r="CR88" s="43">
        <v>2.3809523809523808E-2</v>
      </c>
      <c r="CT88" s="69" t="s">
        <v>73</v>
      </c>
      <c r="CU88" s="70"/>
    </row>
    <row r="89" spans="95:99">
      <c r="CQ89" s="17" t="s">
        <v>103</v>
      </c>
      <c r="CR89" s="43">
        <v>0.1</v>
      </c>
      <c r="CT89" s="71" t="s">
        <v>74</v>
      </c>
      <c r="CU89" s="72">
        <v>40.515995625729417</v>
      </c>
    </row>
    <row r="90" spans="95:99">
      <c r="CQ90" s="17" t="s">
        <v>47</v>
      </c>
      <c r="CR90" s="43">
        <v>2.3255813953488372E-2</v>
      </c>
    </row>
    <row r="91" spans="95:99">
      <c r="CQ91" s="17" t="s">
        <v>104</v>
      </c>
      <c r="CR91" s="43">
        <v>0.2</v>
      </c>
    </row>
    <row r="92" spans="95:99">
      <c r="CQ92" s="17" t="s">
        <v>55</v>
      </c>
      <c r="CR92" s="43">
        <v>3.8461538461538464E-2</v>
      </c>
    </row>
    <row r="93" spans="95:99">
      <c r="CQ93" s="17" t="s">
        <v>57</v>
      </c>
      <c r="CR93" s="43">
        <v>2.3809523809523808E-2</v>
      </c>
    </row>
    <row r="94" spans="95:99">
      <c r="CQ94" s="17" t="s">
        <v>60</v>
      </c>
      <c r="CR94" s="43">
        <v>7.1428571428571425E-2</v>
      </c>
    </row>
    <row r="95" spans="95:99">
      <c r="CQ95" s="17" t="s">
        <v>59</v>
      </c>
      <c r="CR95" s="43">
        <v>0.1111111111111111</v>
      </c>
    </row>
    <row r="96" spans="95:99">
      <c r="CQ96" s="17" t="s">
        <v>99</v>
      </c>
      <c r="CR96" s="43">
        <v>4.5454545454545456E-2</v>
      </c>
    </row>
    <row r="97" spans="95:96">
      <c r="CQ97" s="18" t="s">
        <v>66</v>
      </c>
      <c r="CR97" s="43">
        <v>6.6666666666666666E-2</v>
      </c>
    </row>
    <row r="98" spans="95:96">
      <c r="CQ98" s="17" t="s">
        <v>53</v>
      </c>
      <c r="CR98" s="43">
        <v>4.3478260869565216E-2</v>
      </c>
    </row>
    <row r="99" spans="95:96">
      <c r="CQ99" s="18" t="s">
        <v>62</v>
      </c>
      <c r="CR99" s="43">
        <v>0.1</v>
      </c>
    </row>
    <row r="100" spans="95:96">
      <c r="CQ100" s="17" t="s">
        <v>67</v>
      </c>
      <c r="CR100" s="43">
        <v>4.1666666666666664E-2</v>
      </c>
    </row>
    <row r="101" spans="95:96">
      <c r="CQ101" s="17" t="s">
        <v>102</v>
      </c>
      <c r="CR101" s="43">
        <v>0.05</v>
      </c>
    </row>
    <row r="102" spans="95:96">
      <c r="CQ102" s="17" t="s">
        <v>117</v>
      </c>
      <c r="CR102" s="43">
        <v>0.05</v>
      </c>
    </row>
    <row r="103" spans="95:96">
      <c r="CQ103" s="17" t="s">
        <v>96</v>
      </c>
      <c r="CR103" s="43">
        <v>4.7619047619047616E-2</v>
      </c>
    </row>
    <row r="104" spans="95:96">
      <c r="CQ104" s="17" t="s">
        <v>108</v>
      </c>
      <c r="CR104" s="43">
        <v>8.3333333333333329E-2</v>
      </c>
    </row>
    <row r="105" spans="95:96">
      <c r="CQ105" s="17" t="s">
        <v>118</v>
      </c>
      <c r="CR105" s="43">
        <v>0.125</v>
      </c>
    </row>
    <row r="106" spans="95:96">
      <c r="CQ106" s="17" t="s">
        <v>120</v>
      </c>
      <c r="CR106" s="43">
        <v>1</v>
      </c>
    </row>
    <row r="107" spans="95:96">
      <c r="CQ107" s="17" t="s">
        <v>32</v>
      </c>
      <c r="CR107" s="43">
        <v>3.5714285714285712E-2</v>
      </c>
    </row>
    <row r="108" spans="95:96">
      <c r="CQ108" s="17" t="s">
        <v>31</v>
      </c>
      <c r="CR108" s="43">
        <v>1.9607843137254902E-2</v>
      </c>
    </row>
    <row r="109" spans="95:96">
      <c r="CQ109" s="17" t="s">
        <v>35</v>
      </c>
      <c r="CR109" s="43">
        <v>5.2631578947368418E-2</v>
      </c>
    </row>
    <row r="110" spans="95:96">
      <c r="CQ110" s="17" t="s">
        <v>48</v>
      </c>
      <c r="CR110" s="43">
        <v>3.7037037037037035E-2</v>
      </c>
    </row>
    <row r="111" spans="95:96">
      <c r="CQ111" s="18" t="s">
        <v>100</v>
      </c>
      <c r="CR111" s="43">
        <v>0.125</v>
      </c>
    </row>
    <row r="112" spans="95:96">
      <c r="CQ112" s="18" t="s">
        <v>92</v>
      </c>
      <c r="CR112" s="43">
        <v>6.6666666666666666E-2</v>
      </c>
    </row>
    <row r="113" spans="95:96">
      <c r="CQ113" s="18" t="s">
        <v>40</v>
      </c>
      <c r="CR113" s="43">
        <v>3.8461538461538464E-2</v>
      </c>
    </row>
    <row r="114" spans="95:96">
      <c r="CQ114" s="17" t="s">
        <v>111</v>
      </c>
      <c r="CR114" s="43">
        <v>0.14285714285714285</v>
      </c>
    </row>
    <row r="115" spans="95:96">
      <c r="CQ115" s="17" t="s">
        <v>49</v>
      </c>
      <c r="CR115" s="43">
        <v>3.3333333333333333E-2</v>
      </c>
    </row>
    <row r="116" spans="95:96">
      <c r="CQ116" s="17" t="s">
        <v>61</v>
      </c>
      <c r="CR116" s="43">
        <v>0.16666666666666666</v>
      </c>
    </row>
    <row r="117" spans="95:96">
      <c r="CQ117" s="17" t="s">
        <v>45</v>
      </c>
      <c r="CR117" s="43">
        <v>5.5555555555555552E-2</v>
      </c>
    </row>
    <row r="118" spans="95:96">
      <c r="CQ118" s="17" t="s">
        <v>93</v>
      </c>
      <c r="CR118" s="43">
        <v>0.1111111111111111</v>
      </c>
    </row>
    <row r="119" spans="95:96">
      <c r="CQ119" s="17" t="s">
        <v>34</v>
      </c>
      <c r="CR119" s="43">
        <v>7.1428571428571425E-2</v>
      </c>
    </row>
    <row r="120" spans="95:96">
      <c r="CQ120" s="19" t="s">
        <v>97</v>
      </c>
      <c r="CR120" s="43">
        <v>0.125</v>
      </c>
    </row>
    <row r="121" spans="95:96">
      <c r="CQ121" s="17" t="s">
        <v>28</v>
      </c>
      <c r="CR121" s="43">
        <v>2.564102564102564E-2</v>
      </c>
    </row>
    <row r="122" spans="95:96">
      <c r="CQ122" s="17" t="s">
        <v>101</v>
      </c>
      <c r="CR122" s="43">
        <v>7.6923076923076927E-2</v>
      </c>
    </row>
    <row r="123" spans="95:96">
      <c r="CQ123" s="17" t="s">
        <v>95</v>
      </c>
      <c r="CR123" s="43">
        <v>6.6666666666666666E-2</v>
      </c>
    </row>
    <row r="124" spans="95:96">
      <c r="CQ124" s="17" t="s">
        <v>50</v>
      </c>
      <c r="CR124" s="43">
        <v>2.1739130434782608E-2</v>
      </c>
    </row>
    <row r="125" spans="95:96">
      <c r="CQ125" s="17" t="s">
        <v>39</v>
      </c>
      <c r="CR125" s="43">
        <v>2.3809523809523808E-2</v>
      </c>
    </row>
    <row r="126" spans="95:96">
      <c r="CQ126" s="5" t="s">
        <v>115</v>
      </c>
      <c r="CR126" s="43">
        <v>0.1111111111111111</v>
      </c>
    </row>
    <row r="127" spans="95:96">
      <c r="CQ127" s="17" t="s">
        <v>38</v>
      </c>
      <c r="CR127" s="43">
        <v>1.8518518518518517E-2</v>
      </c>
    </row>
    <row r="128" spans="95:96">
      <c r="CQ128" s="17" t="s">
        <v>110</v>
      </c>
      <c r="CR128" s="43">
        <v>8.3333333333333329E-2</v>
      </c>
    </row>
    <row r="129" spans="95:96">
      <c r="CQ129" s="19" t="s">
        <v>106</v>
      </c>
      <c r="CR129" s="43">
        <v>8.3333333333333329E-2</v>
      </c>
    </row>
    <row r="130" spans="95:96">
      <c r="CQ130" s="17" t="s">
        <v>103</v>
      </c>
      <c r="CR130" s="43">
        <v>0.1</v>
      </c>
    </row>
    <row r="131" spans="95:96">
      <c r="CQ131" s="19" t="s">
        <v>114</v>
      </c>
      <c r="CR131" s="43">
        <v>0.05</v>
      </c>
    </row>
    <row r="132" spans="95:96">
      <c r="CQ132" s="17" t="s">
        <v>47</v>
      </c>
      <c r="CR132" s="43">
        <v>2.3255813953488372E-2</v>
      </c>
    </row>
    <row r="133" spans="95:96">
      <c r="CQ133" s="17" t="s">
        <v>57</v>
      </c>
      <c r="CR133" s="43">
        <v>2.3809523809523808E-2</v>
      </c>
    </row>
    <row r="134" spans="95:96">
      <c r="CQ134" s="17" t="s">
        <v>37</v>
      </c>
      <c r="CR134" s="43">
        <v>0.04</v>
      </c>
    </row>
    <row r="135" spans="95:96">
      <c r="CQ135" s="17" t="s">
        <v>99</v>
      </c>
      <c r="CR135" s="43">
        <v>4.5454545454545456E-2</v>
      </c>
    </row>
    <row r="136" spans="95:96">
      <c r="CQ136" s="18" t="s">
        <v>64</v>
      </c>
      <c r="CR136" s="43">
        <v>5.2631578947368418E-2</v>
      </c>
    </row>
    <row r="137" spans="95:96">
      <c r="CQ137" s="17" t="s">
        <v>58</v>
      </c>
      <c r="CR137" s="43">
        <v>6.25E-2</v>
      </c>
    </row>
    <row r="138" spans="95:96">
      <c r="CQ138" s="17" t="s">
        <v>117</v>
      </c>
      <c r="CR138" s="43">
        <v>0.05</v>
      </c>
    </row>
    <row r="139" spans="95:96">
      <c r="CQ139" s="17" t="s">
        <v>96</v>
      </c>
      <c r="CR139" s="43">
        <v>4.7619047619047616E-2</v>
      </c>
    </row>
    <row r="140" spans="95:96">
      <c r="CQ140" s="17" t="s">
        <v>108</v>
      </c>
      <c r="CR140" s="43">
        <v>8.3333333333333329E-2</v>
      </c>
    </row>
    <row r="141" spans="95:96">
      <c r="CQ141" s="17" t="s">
        <v>118</v>
      </c>
      <c r="CR141" s="43">
        <v>0.125</v>
      </c>
    </row>
    <row r="142" spans="95:96">
      <c r="CQ142" s="17" t="s">
        <v>124</v>
      </c>
      <c r="CR142" s="43">
        <v>0.5</v>
      </c>
    </row>
    <row r="143" spans="95:96">
      <c r="CQ143" s="17" t="s">
        <v>68</v>
      </c>
      <c r="CR143" s="43">
        <v>4.5454545454545456E-2</v>
      </c>
    </row>
    <row r="144" spans="95:96">
      <c r="CQ144" s="17" t="s">
        <v>119</v>
      </c>
      <c r="CR144" s="43">
        <v>7.6923076923076927E-2</v>
      </c>
    </row>
    <row r="145" spans="95:96">
      <c r="CQ145" s="17" t="s">
        <v>31</v>
      </c>
      <c r="CR145" s="43">
        <v>1.9607843137254902E-2</v>
      </c>
    </row>
    <row r="146" spans="95:96">
      <c r="CQ146" s="17" t="s">
        <v>41</v>
      </c>
      <c r="CR146" s="43">
        <v>4.5454545454545456E-2</v>
      </c>
    </row>
    <row r="147" spans="95:96">
      <c r="CQ147" s="17" t="s">
        <v>48</v>
      </c>
      <c r="CR147" s="43">
        <v>3.7037037037037035E-2</v>
      </c>
    </row>
    <row r="148" spans="95:96">
      <c r="CQ148" s="18" t="s">
        <v>92</v>
      </c>
      <c r="CR148" s="43">
        <v>6.6666666666666666E-2</v>
      </c>
    </row>
    <row r="149" spans="95:96">
      <c r="CQ149" s="18" t="s">
        <v>40</v>
      </c>
      <c r="CR149" s="43">
        <v>3.8461538461538464E-2</v>
      </c>
    </row>
    <row r="150" spans="95:96">
      <c r="CQ150" s="17" t="s">
        <v>49</v>
      </c>
      <c r="CR150" s="43">
        <v>3.3333333333333333E-2</v>
      </c>
    </row>
    <row r="151" spans="95:96">
      <c r="CQ151" s="17" t="s">
        <v>45</v>
      </c>
      <c r="CR151" s="43">
        <v>5.5555555555555552E-2</v>
      </c>
    </row>
    <row r="152" spans="95:96">
      <c r="CQ152" s="17" t="s">
        <v>28</v>
      </c>
      <c r="CR152" s="43">
        <v>2.564102564102564E-2</v>
      </c>
    </row>
    <row r="153" spans="95:96">
      <c r="CQ153" s="17" t="s">
        <v>50</v>
      </c>
      <c r="CR153" s="43">
        <v>2.1739130434782608E-2</v>
      </c>
    </row>
    <row r="154" spans="95:96">
      <c r="CQ154" s="17" t="s">
        <v>38</v>
      </c>
      <c r="CR154" s="43">
        <v>1.8518518518518517E-2</v>
      </c>
    </row>
    <row r="155" spans="95:96">
      <c r="CQ155" s="17" t="s">
        <v>54</v>
      </c>
      <c r="CR155" s="43">
        <v>2.3809523809523808E-2</v>
      </c>
    </row>
    <row r="156" spans="95:96">
      <c r="CQ156" s="17" t="s">
        <v>57</v>
      </c>
      <c r="CR156" s="43">
        <v>2.3809523809523808E-2</v>
      </c>
    </row>
    <row r="157" spans="95:96">
      <c r="CQ157" s="17" t="s">
        <v>60</v>
      </c>
      <c r="CR157" s="43">
        <v>7.1428571428571425E-2</v>
      </c>
    </row>
    <row r="158" spans="95:96">
      <c r="CQ158" s="17" t="s">
        <v>37</v>
      </c>
      <c r="CR158" s="43">
        <v>0.04</v>
      </c>
    </row>
    <row r="159" spans="95:96">
      <c r="CQ159" s="18" t="s">
        <v>66</v>
      </c>
      <c r="CR159" s="43">
        <v>6.6666666666666666E-2</v>
      </c>
    </row>
    <row r="160" spans="95:96">
      <c r="CQ160" s="17" t="s">
        <v>53</v>
      </c>
      <c r="CR160" s="43">
        <v>4.3478260869565216E-2</v>
      </c>
    </row>
    <row r="161" spans="95:96">
      <c r="CQ161" s="18" t="s">
        <v>46</v>
      </c>
      <c r="CR161" s="43">
        <v>4.7619047619047616E-2</v>
      </c>
    </row>
    <row r="162" spans="95:96">
      <c r="CQ162" s="17" t="s">
        <v>67</v>
      </c>
      <c r="CR162" s="43">
        <v>4.1666666666666664E-2</v>
      </c>
    </row>
    <row r="163" spans="95:96">
      <c r="CQ163" s="17" t="s">
        <v>96</v>
      </c>
      <c r="CR163" s="43">
        <v>4.7619047619047616E-2</v>
      </c>
    </row>
    <row r="164" spans="95:96">
      <c r="CQ164" s="17" t="s">
        <v>33</v>
      </c>
      <c r="CR164" s="43">
        <v>5.2631578947368418E-2</v>
      </c>
    </row>
    <row r="165" spans="95:96">
      <c r="CQ165" s="17" t="s">
        <v>36</v>
      </c>
      <c r="CR165" s="43">
        <v>5.2631578947368418E-2</v>
      </c>
    </row>
    <row r="166" spans="95:96">
      <c r="CQ166" s="17" t="s">
        <v>30</v>
      </c>
      <c r="CR166" s="43">
        <v>5.8823529411764705E-2</v>
      </c>
    </row>
    <row r="167" spans="95:96">
      <c r="CQ167" s="18" t="s">
        <v>44</v>
      </c>
      <c r="CR167" s="43">
        <v>7.6923076923076927E-2</v>
      </c>
    </row>
    <row r="168" spans="95:96">
      <c r="CQ168" s="17" t="s">
        <v>31</v>
      </c>
      <c r="CR168" s="43">
        <v>1.9607843137254902E-2</v>
      </c>
    </row>
    <row r="169" spans="95:96">
      <c r="CQ169" s="17" t="s">
        <v>35</v>
      </c>
      <c r="CR169" s="43">
        <v>5.2631578947368418E-2</v>
      </c>
    </row>
    <row r="170" spans="95:96">
      <c r="CQ170" s="17" t="s">
        <v>41</v>
      </c>
      <c r="CR170" s="43">
        <v>4.5454545454545456E-2</v>
      </c>
    </row>
    <row r="171" spans="95:96">
      <c r="CQ171" s="17" t="s">
        <v>48</v>
      </c>
      <c r="CR171" s="43">
        <v>3.7037037037037035E-2</v>
      </c>
    </row>
    <row r="172" spans="95:96">
      <c r="CQ172" s="17" t="s">
        <v>52</v>
      </c>
      <c r="CR172" s="43">
        <v>9.0909090909090912E-2</v>
      </c>
    </row>
    <row r="173" spans="95:96">
      <c r="CQ173" s="18" t="s">
        <v>92</v>
      </c>
      <c r="CR173" s="43">
        <v>6.6666666666666666E-2</v>
      </c>
    </row>
    <row r="174" spans="95:96">
      <c r="CQ174" s="18" t="s">
        <v>40</v>
      </c>
      <c r="CR174" s="43">
        <v>3.8461538461538464E-2</v>
      </c>
    </row>
    <row r="175" spans="95:96">
      <c r="CQ175" s="17" t="s">
        <v>111</v>
      </c>
      <c r="CR175" s="43">
        <v>0.14285714285714285</v>
      </c>
    </row>
    <row r="176" spans="95:96">
      <c r="CQ176" s="17" t="s">
        <v>56</v>
      </c>
      <c r="CR176" s="43">
        <v>5.5555555555555552E-2</v>
      </c>
    </row>
    <row r="177" spans="95:96">
      <c r="CQ177" s="17" t="s">
        <v>49</v>
      </c>
      <c r="CR177" s="43">
        <v>3.3333333333333333E-2</v>
      </c>
    </row>
    <row r="178" spans="95:96">
      <c r="CQ178" s="17" t="s">
        <v>61</v>
      </c>
      <c r="CR178" s="43">
        <v>0.16666666666666666</v>
      </c>
    </row>
    <row r="179" spans="95:96">
      <c r="CQ179" s="18" t="s">
        <v>98</v>
      </c>
      <c r="CR179" s="43">
        <v>0.14285714285714285</v>
      </c>
    </row>
    <row r="180" spans="95:96">
      <c r="CQ180" s="17" t="s">
        <v>43</v>
      </c>
      <c r="CR180" s="43">
        <v>2.8571428571428571E-2</v>
      </c>
    </row>
    <row r="181" spans="95:96">
      <c r="CQ181" s="18" t="s">
        <v>112</v>
      </c>
      <c r="CR181" s="43">
        <v>7.6923076923076927E-2</v>
      </c>
    </row>
    <row r="182" spans="95:96">
      <c r="CQ182" s="17" t="s">
        <v>71</v>
      </c>
      <c r="CR182" s="43">
        <v>5.5555555555555552E-2</v>
      </c>
    </row>
    <row r="183" spans="95:96">
      <c r="CQ183" s="19" t="s">
        <v>97</v>
      </c>
      <c r="CR183" s="43">
        <v>0.125</v>
      </c>
    </row>
    <row r="184" spans="95:96">
      <c r="CQ184" s="17" t="s">
        <v>101</v>
      </c>
      <c r="CR184" s="43">
        <v>7.6923076923076927E-2</v>
      </c>
    </row>
    <row r="185" spans="95:96">
      <c r="CQ185" s="19" t="s">
        <v>114</v>
      </c>
      <c r="CR185" s="43">
        <v>0.05</v>
      </c>
    </row>
    <row r="186" spans="95:96">
      <c r="CQ186" s="17" t="s">
        <v>55</v>
      </c>
      <c r="CR186" s="43">
        <v>3.8461538461538464E-2</v>
      </c>
    </row>
    <row r="187" spans="95:96">
      <c r="CQ187" s="17" t="s">
        <v>57</v>
      </c>
      <c r="CR187" s="43">
        <v>2.3809523809523808E-2</v>
      </c>
    </row>
    <row r="188" spans="95:96">
      <c r="CQ188" s="17" t="s">
        <v>60</v>
      </c>
      <c r="CR188" s="43">
        <v>7.1428571428571425E-2</v>
      </c>
    </row>
    <row r="189" spans="95:96">
      <c r="CQ189" s="17" t="s">
        <v>37</v>
      </c>
      <c r="CR189" s="43">
        <v>0.04</v>
      </c>
    </row>
    <row r="190" spans="95:96">
      <c r="CQ190" s="17" t="s">
        <v>63</v>
      </c>
      <c r="CR190" s="43">
        <v>7.6923076923076927E-2</v>
      </c>
    </row>
    <row r="191" spans="95:96">
      <c r="CQ191" s="17" t="s">
        <v>59</v>
      </c>
      <c r="CR191" s="43">
        <v>0.1111111111111111</v>
      </c>
    </row>
    <row r="192" spans="95:96">
      <c r="CQ192" s="17" t="s">
        <v>99</v>
      </c>
      <c r="CR192" s="43">
        <v>4.5454545454545456E-2</v>
      </c>
    </row>
    <row r="193" spans="95:96">
      <c r="CQ193" s="18" t="s">
        <v>66</v>
      </c>
      <c r="CR193" s="43">
        <v>6.6666666666666666E-2</v>
      </c>
    </row>
    <row r="194" spans="95:96">
      <c r="CQ194" s="17" t="s">
        <v>53</v>
      </c>
      <c r="CR194" s="43">
        <v>4.3478260869565216E-2</v>
      </c>
    </row>
    <row r="195" spans="95:96">
      <c r="CQ195" s="18" t="s">
        <v>62</v>
      </c>
      <c r="CR195" s="43">
        <v>0.1</v>
      </c>
    </row>
    <row r="196" spans="95:96">
      <c r="CQ196" s="18" t="s">
        <v>46</v>
      </c>
      <c r="CR196" s="43">
        <v>4.7619047619047616E-2</v>
      </c>
    </row>
    <row r="197" spans="95:96">
      <c r="CQ197" s="18" t="s">
        <v>70</v>
      </c>
      <c r="CR197" s="43">
        <v>0.16666666666666666</v>
      </c>
    </row>
    <row r="198" spans="95:96">
      <c r="CQ198" s="18" t="s">
        <v>64</v>
      </c>
      <c r="CR198" s="43">
        <v>5.2631578947368418E-2</v>
      </c>
    </row>
    <row r="199" spans="95:96">
      <c r="CQ199" s="17" t="s">
        <v>58</v>
      </c>
      <c r="CR199" s="43">
        <v>6.25E-2</v>
      </c>
    </row>
    <row r="200" spans="95:96">
      <c r="CQ200" s="17" t="s">
        <v>117</v>
      </c>
      <c r="CR200" s="43">
        <v>0.05</v>
      </c>
    </row>
    <row r="201" spans="95:96">
      <c r="CQ201" s="17" t="s">
        <v>91</v>
      </c>
      <c r="CR201" s="43">
        <v>7.6923076923076927E-2</v>
      </c>
    </row>
    <row r="202" spans="95:96">
      <c r="CQ202" s="17" t="s">
        <v>90</v>
      </c>
      <c r="CR202" s="43">
        <v>0.16666666666666666</v>
      </c>
    </row>
    <row r="203" spans="95:96">
      <c r="CQ203" s="17" t="s">
        <v>34</v>
      </c>
      <c r="CR203" s="43">
        <v>7.1428571428571425E-2</v>
      </c>
    </row>
    <row r="204" spans="95:96">
      <c r="CQ204" s="17" t="s">
        <v>28</v>
      </c>
      <c r="CR204" s="43">
        <v>2.564102564102564E-2</v>
      </c>
    </row>
    <row r="205" spans="95:96">
      <c r="CQ205" s="17" t="s">
        <v>101</v>
      </c>
      <c r="CR205" s="43">
        <v>7.6923076923076927E-2</v>
      </c>
    </row>
    <row r="206" spans="95:96">
      <c r="CQ206" s="17" t="s">
        <v>95</v>
      </c>
      <c r="CR206" s="43">
        <v>6.6666666666666666E-2</v>
      </c>
    </row>
    <row r="207" spans="95:96">
      <c r="CQ207" s="17" t="s">
        <v>50</v>
      </c>
      <c r="CR207" s="43">
        <v>2.1739130434782608E-2</v>
      </c>
    </row>
    <row r="208" spans="95:96">
      <c r="CQ208" s="17" t="s">
        <v>39</v>
      </c>
      <c r="CR208" s="43">
        <v>2.3809523809523808E-2</v>
      </c>
    </row>
    <row r="209" spans="95:96">
      <c r="CQ209" s="17" t="s">
        <v>38</v>
      </c>
      <c r="CR209" s="43">
        <v>1.8518518518518517E-2</v>
      </c>
    </row>
    <row r="210" spans="95:96">
      <c r="CQ210" s="17" t="s">
        <v>54</v>
      </c>
      <c r="CR210" s="43">
        <v>2.3809523809523808E-2</v>
      </c>
    </row>
    <row r="211" spans="95:96">
      <c r="CQ211" s="17" t="s">
        <v>110</v>
      </c>
      <c r="CR211" s="43">
        <v>8.3333333333333329E-2</v>
      </c>
    </row>
    <row r="212" spans="95:96">
      <c r="CQ212" s="19" t="s">
        <v>106</v>
      </c>
      <c r="CR212" s="43">
        <v>8.3333333333333329E-2</v>
      </c>
    </row>
    <row r="213" spans="95:96">
      <c r="CQ213" s="17" t="s">
        <v>103</v>
      </c>
      <c r="CR213" s="43">
        <v>0.1</v>
      </c>
    </row>
    <row r="214" spans="95:96">
      <c r="CQ214" s="17" t="s">
        <v>47</v>
      </c>
      <c r="CR214" s="43">
        <v>2.3255813953488372E-2</v>
      </c>
    </row>
    <row r="215" spans="95:96">
      <c r="CQ215" s="17" t="s">
        <v>109</v>
      </c>
      <c r="CR215" s="43">
        <v>5.8823529411764705E-2</v>
      </c>
    </row>
    <row r="216" spans="95:96">
      <c r="CQ216" s="17" t="s">
        <v>63</v>
      </c>
      <c r="CR216" s="43">
        <v>7.6923076923076927E-2</v>
      </c>
    </row>
    <row r="217" spans="95:96">
      <c r="CQ217" s="17" t="s">
        <v>53</v>
      </c>
      <c r="CR217" s="43">
        <v>4.3478260869565216E-2</v>
      </c>
    </row>
    <row r="218" spans="95:96">
      <c r="CQ218" s="18" t="s">
        <v>64</v>
      </c>
      <c r="CR218" s="43">
        <v>5.2631578947368418E-2</v>
      </c>
    </row>
    <row r="219" spans="95:96">
      <c r="CQ219" s="17" t="s">
        <v>58</v>
      </c>
      <c r="CR219" s="43">
        <v>6.25E-2</v>
      </c>
    </row>
    <row r="220" spans="95:96">
      <c r="CQ220" s="17" t="s">
        <v>67</v>
      </c>
      <c r="CR220" s="43">
        <v>4.1666666666666664E-2</v>
      </c>
    </row>
    <row r="221" spans="95:96">
      <c r="CQ221" s="17" t="s">
        <v>117</v>
      </c>
      <c r="CR221" s="43">
        <v>0.05</v>
      </c>
    </row>
    <row r="222" spans="95:96">
      <c r="CQ222" s="17" t="s">
        <v>108</v>
      </c>
      <c r="CR222" s="43">
        <v>8.3333333333333329E-2</v>
      </c>
    </row>
    <row r="223" spans="95:96">
      <c r="CQ223" s="17" t="s">
        <v>91</v>
      </c>
      <c r="CR223" s="43">
        <v>7.6923076923076927E-2</v>
      </c>
    </row>
    <row r="224" spans="95:96">
      <c r="CQ224" s="17" t="s">
        <v>68</v>
      </c>
      <c r="CR224" s="43">
        <v>4.5454545454545456E-2</v>
      </c>
    </row>
    <row r="225" spans="95:96">
      <c r="CQ225" s="17" t="s">
        <v>69</v>
      </c>
      <c r="CR225" s="43">
        <v>5.5555555555555552E-2</v>
      </c>
    </row>
    <row r="226" spans="95:96">
      <c r="CQ226" s="17" t="s">
        <v>31</v>
      </c>
      <c r="CR226" s="43">
        <v>1.9607843137254902E-2</v>
      </c>
    </row>
    <row r="227" spans="95:96">
      <c r="CQ227" s="17" t="s">
        <v>34</v>
      </c>
      <c r="CR227" s="43">
        <v>7.1428571428571425E-2</v>
      </c>
    </row>
    <row r="228" spans="95:96">
      <c r="CQ228" s="17" t="s">
        <v>50</v>
      </c>
      <c r="CR228" s="43">
        <v>2.1739130434782608E-2</v>
      </c>
    </row>
    <row r="229" spans="95:96">
      <c r="CQ229" s="17" t="s">
        <v>47</v>
      </c>
      <c r="CR229" s="43">
        <v>2.3255813953488372E-2</v>
      </c>
    </row>
    <row r="230" spans="95:96">
      <c r="CQ230" s="17" t="s">
        <v>57</v>
      </c>
      <c r="CR230" s="43">
        <v>2.3809523809523808E-2</v>
      </c>
    </row>
    <row r="231" spans="95:96">
      <c r="CQ231" s="17" t="s">
        <v>58</v>
      </c>
      <c r="CR231" s="43">
        <v>6.25E-2</v>
      </c>
    </row>
    <row r="232" spans="95:96">
      <c r="CQ232" s="17" t="s">
        <v>102</v>
      </c>
      <c r="CR232" s="43">
        <v>0.05</v>
      </c>
    </row>
    <row r="233" spans="95:96">
      <c r="CQ233" s="17" t="s">
        <v>32</v>
      </c>
      <c r="CR233" s="43">
        <v>3.5714285714285712E-2</v>
      </c>
    </row>
    <row r="234" spans="95:96">
      <c r="CQ234" s="17" t="s">
        <v>31</v>
      </c>
      <c r="CR234" s="43">
        <v>1.9607843137254902E-2</v>
      </c>
    </row>
    <row r="235" spans="95:96">
      <c r="CQ235" s="17" t="s">
        <v>43</v>
      </c>
      <c r="CR235" s="43">
        <v>2.8571428571428571E-2</v>
      </c>
    </row>
    <row r="236" spans="95:96">
      <c r="CQ236" s="17" t="s">
        <v>28</v>
      </c>
      <c r="CR236" s="43">
        <v>2.564102564102564E-2</v>
      </c>
    </row>
    <row r="237" spans="95:96">
      <c r="CQ237" s="17" t="s">
        <v>95</v>
      </c>
      <c r="CR237" s="43">
        <v>6.6666666666666666E-2</v>
      </c>
    </row>
    <row r="238" spans="95:96">
      <c r="CQ238" s="17" t="s">
        <v>50</v>
      </c>
      <c r="CR238" s="43">
        <v>2.1739130434782608E-2</v>
      </c>
    </row>
    <row r="239" spans="95:96">
      <c r="CQ239" s="17" t="s">
        <v>38</v>
      </c>
      <c r="CR239" s="43">
        <v>1.8518518518518517E-2</v>
      </c>
    </row>
    <row r="240" spans="95:96">
      <c r="CQ240" s="17" t="s">
        <v>54</v>
      </c>
      <c r="CR240" s="43">
        <v>2.3809523809523808E-2</v>
      </c>
    </row>
    <row r="241" spans="95:96">
      <c r="CQ241" s="19" t="s">
        <v>114</v>
      </c>
      <c r="CR241" s="43">
        <v>0.05</v>
      </c>
    </row>
    <row r="242" spans="95:96">
      <c r="CQ242" s="17" t="s">
        <v>47</v>
      </c>
      <c r="CR242" s="43">
        <v>2.3255813953488372E-2</v>
      </c>
    </row>
    <row r="243" spans="95:96">
      <c r="CQ243" s="17" t="s">
        <v>117</v>
      </c>
      <c r="CR243" s="43">
        <v>0.05</v>
      </c>
    </row>
    <row r="244" spans="95:96">
      <c r="CQ244" s="17" t="s">
        <v>118</v>
      </c>
      <c r="CR244" s="43">
        <v>0.125</v>
      </c>
    </row>
    <row r="245" spans="95:96">
      <c r="CQ245" s="17" t="s">
        <v>31</v>
      </c>
      <c r="CR245" s="43">
        <v>1.9607843137254902E-2</v>
      </c>
    </row>
    <row r="246" spans="95:96">
      <c r="CQ246" s="18" t="s">
        <v>94</v>
      </c>
      <c r="CR246" s="43">
        <v>0.33333333333333331</v>
      </c>
    </row>
    <row r="247" spans="95:96">
      <c r="CQ247" s="18" t="s">
        <v>40</v>
      </c>
      <c r="CR247" s="43">
        <v>3.8461538461538464E-2</v>
      </c>
    </row>
    <row r="248" spans="95:96">
      <c r="CQ248" s="19" t="s">
        <v>97</v>
      </c>
      <c r="CR248" s="43">
        <v>0.125</v>
      </c>
    </row>
    <row r="249" spans="95:96">
      <c r="CQ249" s="17" t="s">
        <v>28</v>
      </c>
      <c r="CR249" s="43">
        <v>2.564102564102564E-2</v>
      </c>
    </row>
    <row r="250" spans="95:96">
      <c r="CQ250" s="17" t="s">
        <v>95</v>
      </c>
      <c r="CR250" s="43">
        <v>6.6666666666666666E-2</v>
      </c>
    </row>
    <row r="251" spans="95:96">
      <c r="CQ251" s="17" t="s">
        <v>50</v>
      </c>
      <c r="CR251" s="43">
        <v>2.1739130434782608E-2</v>
      </c>
    </row>
    <row r="252" spans="95:96">
      <c r="CQ252" s="17" t="s">
        <v>39</v>
      </c>
      <c r="CR252" s="43">
        <v>2.3809523809523808E-2</v>
      </c>
    </row>
    <row r="253" spans="95:96">
      <c r="CQ253" s="5" t="s">
        <v>115</v>
      </c>
      <c r="CR253" s="43">
        <v>0.1111111111111111</v>
      </c>
    </row>
    <row r="254" spans="95:96">
      <c r="CQ254" s="17" t="s">
        <v>38</v>
      </c>
      <c r="CR254" s="43">
        <v>1.8518518518518517E-2</v>
      </c>
    </row>
    <row r="255" spans="95:96">
      <c r="CQ255" s="17" t="s">
        <v>110</v>
      </c>
      <c r="CR255" s="43">
        <v>8.3333333333333329E-2</v>
      </c>
    </row>
    <row r="256" spans="95:96">
      <c r="CQ256" s="17" t="s">
        <v>103</v>
      </c>
      <c r="CR256" s="43">
        <v>0.1</v>
      </c>
    </row>
    <row r="257" spans="95:96">
      <c r="CQ257" s="19" t="s">
        <v>114</v>
      </c>
      <c r="CR257" s="43">
        <v>0.05</v>
      </c>
    </row>
    <row r="258" spans="95:96">
      <c r="CQ258" s="17" t="s">
        <v>47</v>
      </c>
      <c r="CR258" s="43">
        <v>2.3255813953488372E-2</v>
      </c>
    </row>
    <row r="259" spans="95:96">
      <c r="CQ259" s="17" t="s">
        <v>55</v>
      </c>
      <c r="CR259" s="43">
        <v>3.8461538461538464E-2</v>
      </c>
    </row>
    <row r="260" spans="95:96">
      <c r="CQ260" s="17" t="s">
        <v>57</v>
      </c>
      <c r="CR260" s="43">
        <v>2.3809523809523808E-2</v>
      </c>
    </row>
    <row r="261" spans="95:96">
      <c r="CQ261" s="17" t="s">
        <v>109</v>
      </c>
      <c r="CR261" s="43">
        <v>5.8823529411764705E-2</v>
      </c>
    </row>
    <row r="262" spans="95:96">
      <c r="CQ262" s="17" t="s">
        <v>60</v>
      </c>
      <c r="CR262" s="43">
        <v>7.1428571428571425E-2</v>
      </c>
    </row>
    <row r="263" spans="95:96">
      <c r="CQ263" s="17" t="s">
        <v>37</v>
      </c>
      <c r="CR263" s="43">
        <v>0.04</v>
      </c>
    </row>
    <row r="264" spans="95:96">
      <c r="CQ264" s="17" t="s">
        <v>63</v>
      </c>
      <c r="CR264" s="43">
        <v>7.6923076923076927E-2</v>
      </c>
    </row>
    <row r="265" spans="95:96">
      <c r="CQ265" s="17" t="s">
        <v>99</v>
      </c>
      <c r="CR265" s="43">
        <v>4.5454545454545456E-2</v>
      </c>
    </row>
    <row r="266" spans="95:96">
      <c r="CQ266" s="17" t="s">
        <v>53</v>
      </c>
      <c r="CR266" s="43">
        <v>4.3478260869565216E-2</v>
      </c>
    </row>
    <row r="267" spans="95:96">
      <c r="CQ267" s="18" t="s">
        <v>62</v>
      </c>
      <c r="CR267" s="43">
        <v>0.1</v>
      </c>
    </row>
    <row r="268" spans="95:96">
      <c r="CQ268" s="17" t="s">
        <v>102</v>
      </c>
      <c r="CR268" s="43">
        <v>0.05</v>
      </c>
    </row>
    <row r="269" spans="95:96">
      <c r="CQ269" s="17" t="s">
        <v>105</v>
      </c>
      <c r="CR269" s="43">
        <v>9.0909090909090912E-2</v>
      </c>
    </row>
    <row r="270" spans="95:96">
      <c r="CQ270" s="17" t="s">
        <v>108</v>
      </c>
      <c r="CR270" s="43">
        <v>8.3333333333333329E-2</v>
      </c>
    </row>
    <row r="271" spans="95:96">
      <c r="CQ271" s="17" t="s">
        <v>32</v>
      </c>
      <c r="CR271" s="43">
        <v>3.5714285714285712E-2</v>
      </c>
    </row>
    <row r="272" spans="95:96">
      <c r="CQ272" s="17" t="s">
        <v>42</v>
      </c>
      <c r="CR272" s="43">
        <v>0.125</v>
      </c>
    </row>
    <row r="273" spans="95:96">
      <c r="CQ273" s="17" t="s">
        <v>33</v>
      </c>
      <c r="CR273" s="43">
        <v>5.2631578947368418E-2</v>
      </c>
    </row>
    <row r="274" spans="95:96">
      <c r="CQ274" s="17" t="s">
        <v>30</v>
      </c>
      <c r="CR274" s="43">
        <v>5.8823529411764705E-2</v>
      </c>
    </row>
    <row r="275" spans="95:96">
      <c r="CQ275" s="18" t="s">
        <v>44</v>
      </c>
      <c r="CR275" s="43">
        <v>7.6923076923076927E-2</v>
      </c>
    </row>
    <row r="276" spans="95:96">
      <c r="CQ276" s="17" t="s">
        <v>31</v>
      </c>
      <c r="CR276" s="43">
        <v>1.9607843137254902E-2</v>
      </c>
    </row>
    <row r="277" spans="95:96">
      <c r="CQ277" s="17" t="s">
        <v>35</v>
      </c>
      <c r="CR277" s="43">
        <v>5.2631578947368418E-2</v>
      </c>
    </row>
    <row r="278" spans="95:96">
      <c r="CQ278" s="17" t="s">
        <v>41</v>
      </c>
      <c r="CR278" s="43">
        <v>4.5454545454545456E-2</v>
      </c>
    </row>
    <row r="279" spans="95:96">
      <c r="CQ279" s="18" t="s">
        <v>116</v>
      </c>
      <c r="CR279" s="43">
        <v>0.5</v>
      </c>
    </row>
    <row r="280" spans="95:96">
      <c r="CQ280" s="17" t="s">
        <v>48</v>
      </c>
      <c r="CR280" s="43">
        <v>3.7037037037037035E-2</v>
      </c>
    </row>
    <row r="281" spans="95:96">
      <c r="CQ281" s="18" t="s">
        <v>94</v>
      </c>
      <c r="CR281" s="43">
        <v>0.33333333333333331</v>
      </c>
    </row>
    <row r="282" spans="95:96">
      <c r="CQ282" s="17" t="s">
        <v>65</v>
      </c>
      <c r="CR282" s="43">
        <v>0.125</v>
      </c>
    </row>
    <row r="283" spans="95:96">
      <c r="CQ283" s="18" t="s">
        <v>100</v>
      </c>
      <c r="CR283" s="43">
        <v>0.125</v>
      </c>
    </row>
    <row r="284" spans="95:96">
      <c r="CQ284" s="17" t="s">
        <v>52</v>
      </c>
      <c r="CR284" s="43">
        <v>9.0909090909090912E-2</v>
      </c>
    </row>
    <row r="285" spans="95:96">
      <c r="CQ285" s="18" t="s">
        <v>92</v>
      </c>
      <c r="CR285" s="43">
        <v>6.6666666666666666E-2</v>
      </c>
    </row>
    <row r="286" spans="95:96">
      <c r="CQ286" s="18" t="s">
        <v>40</v>
      </c>
      <c r="CR286" s="43">
        <v>3.8461538461538464E-2</v>
      </c>
    </row>
    <row r="287" spans="95:96">
      <c r="CQ287" s="17" t="s">
        <v>111</v>
      </c>
      <c r="CR287" s="43">
        <v>0.14285714285714285</v>
      </c>
    </row>
    <row r="288" spans="95:96">
      <c r="CQ288" s="17" t="s">
        <v>56</v>
      </c>
      <c r="CR288" s="43">
        <v>5.5555555555555552E-2</v>
      </c>
    </row>
    <row r="289" spans="95:96">
      <c r="CQ289" s="17" t="s">
        <v>49</v>
      </c>
      <c r="CR289" s="43">
        <v>3.3333333333333333E-2</v>
      </c>
    </row>
    <row r="290" spans="95:96">
      <c r="CQ290" s="17" t="s">
        <v>61</v>
      </c>
      <c r="CR290" s="43">
        <v>0.16666666666666666</v>
      </c>
    </row>
    <row r="291" spans="95:96">
      <c r="CQ291" s="17" t="s">
        <v>45</v>
      </c>
      <c r="CR291" s="43">
        <v>5.5555555555555552E-2</v>
      </c>
    </row>
    <row r="292" spans="95:96">
      <c r="CQ292" s="18" t="s">
        <v>98</v>
      </c>
      <c r="CR292" s="43">
        <v>0.14285714285714285</v>
      </c>
    </row>
    <row r="293" spans="95:96">
      <c r="CQ293" s="17" t="s">
        <v>43</v>
      </c>
      <c r="CR293" s="43">
        <v>2.8571428571428571E-2</v>
      </c>
    </row>
    <row r="294" spans="95:96">
      <c r="CQ294" s="18" t="s">
        <v>112</v>
      </c>
      <c r="CR294" s="43">
        <v>7.6923076923076927E-2</v>
      </c>
    </row>
    <row r="295" spans="95:96">
      <c r="CQ295" s="17" t="s">
        <v>71</v>
      </c>
      <c r="CR295" s="43">
        <v>5.5555555555555552E-2</v>
      </c>
    </row>
    <row r="296" spans="95:96">
      <c r="CQ296" s="17" t="s">
        <v>93</v>
      </c>
      <c r="CR296" s="43">
        <v>0.1111111111111111</v>
      </c>
    </row>
    <row r="297" spans="95:96">
      <c r="CQ297" s="19" t="s">
        <v>97</v>
      </c>
      <c r="CR297" s="43">
        <v>0.125</v>
      </c>
    </row>
    <row r="298" spans="95:96">
      <c r="CQ298" s="17" t="s">
        <v>101</v>
      </c>
      <c r="CR298" s="43">
        <v>7.6923076923076927E-2</v>
      </c>
    </row>
    <row r="299" spans="95:96">
      <c r="CQ299" s="17" t="s">
        <v>95</v>
      </c>
      <c r="CR299" s="43">
        <v>6.6666666666666666E-2</v>
      </c>
    </row>
    <row r="300" spans="95:96">
      <c r="CQ300" s="17" t="s">
        <v>50</v>
      </c>
      <c r="CR300" s="43">
        <v>2.1739130434782608E-2</v>
      </c>
    </row>
    <row r="301" spans="95:96">
      <c r="CQ301" s="17" t="s">
        <v>39</v>
      </c>
      <c r="CR301" s="43">
        <v>2.3809523809523808E-2</v>
      </c>
    </row>
    <row r="302" spans="95:96">
      <c r="CQ302" s="5" t="s">
        <v>115</v>
      </c>
      <c r="CR302" s="43">
        <v>0.1111111111111111</v>
      </c>
    </row>
    <row r="303" spans="95:96">
      <c r="CQ303" s="17" t="s">
        <v>38</v>
      </c>
      <c r="CR303" s="43">
        <v>1.8518518518518517E-2</v>
      </c>
    </row>
    <row r="304" spans="95:96">
      <c r="CQ304" s="17" t="s">
        <v>54</v>
      </c>
      <c r="CR304" s="43">
        <v>2.3809523809523808E-2</v>
      </c>
    </row>
    <row r="305" spans="95:96">
      <c r="CQ305" s="17" t="s">
        <v>110</v>
      </c>
      <c r="CR305" s="43">
        <v>8.3333333333333329E-2</v>
      </c>
    </row>
    <row r="306" spans="95:96">
      <c r="CQ306" s="19" t="s">
        <v>106</v>
      </c>
      <c r="CR306" s="43">
        <v>8.3333333333333329E-2</v>
      </c>
    </row>
    <row r="307" spans="95:96">
      <c r="CQ307" s="17" t="s">
        <v>103</v>
      </c>
      <c r="CR307" s="43">
        <v>0.1</v>
      </c>
    </row>
    <row r="308" spans="95:96">
      <c r="CQ308" s="19" t="s">
        <v>114</v>
      </c>
      <c r="CR308" s="43">
        <v>0.05</v>
      </c>
    </row>
    <row r="309" spans="95:96">
      <c r="CQ309" s="17" t="s">
        <v>47</v>
      </c>
      <c r="CR309" s="43">
        <v>2.3255813953488372E-2</v>
      </c>
    </row>
    <row r="310" spans="95:96">
      <c r="CQ310" s="17" t="s">
        <v>125</v>
      </c>
      <c r="CR310" s="43">
        <v>0.5</v>
      </c>
    </row>
    <row r="311" spans="95:96">
      <c r="CQ311" s="19" t="s">
        <v>127</v>
      </c>
      <c r="CR311" s="43">
        <v>0.5</v>
      </c>
    </row>
    <row r="312" spans="95:96">
      <c r="CQ312" s="13" t="s">
        <v>128</v>
      </c>
      <c r="CR312" s="43">
        <v>1</v>
      </c>
    </row>
    <row r="313" spans="95:96">
      <c r="CQ313" s="17" t="s">
        <v>55</v>
      </c>
      <c r="CR313" s="43">
        <v>3.8461538461538464E-2</v>
      </c>
    </row>
    <row r="314" spans="95:96">
      <c r="CQ314" s="17" t="s">
        <v>57</v>
      </c>
      <c r="CR314" s="43">
        <v>2.3809523809523808E-2</v>
      </c>
    </row>
    <row r="315" spans="95:96">
      <c r="CQ315" s="17" t="s">
        <v>129</v>
      </c>
      <c r="CR315" s="43">
        <v>0.33333333333333331</v>
      </c>
    </row>
    <row r="316" spans="95:96">
      <c r="CQ316" s="17" t="s">
        <v>109</v>
      </c>
      <c r="CR316" s="43">
        <v>5.8823529411764705E-2</v>
      </c>
    </row>
    <row r="317" spans="95:96">
      <c r="CQ317" s="17" t="s">
        <v>89</v>
      </c>
      <c r="CR317" s="43">
        <v>0.5</v>
      </c>
    </row>
    <row r="318" spans="95:96">
      <c r="CQ318" s="17" t="s">
        <v>60</v>
      </c>
      <c r="CR318" s="43">
        <v>7.1428571428571425E-2</v>
      </c>
    </row>
    <row r="319" spans="95:96">
      <c r="CQ319" s="17" t="s">
        <v>37</v>
      </c>
      <c r="CR319" s="43">
        <v>0.04</v>
      </c>
    </row>
    <row r="320" spans="95:96">
      <c r="CQ320" s="17" t="s">
        <v>63</v>
      </c>
      <c r="CR320" s="43">
        <v>7.6923076923076927E-2</v>
      </c>
    </row>
    <row r="321" spans="95:96">
      <c r="CQ321" s="17" t="s">
        <v>59</v>
      </c>
      <c r="CR321" s="43">
        <v>0.1111111111111111</v>
      </c>
    </row>
    <row r="322" spans="95:96">
      <c r="CQ322" s="17" t="s">
        <v>99</v>
      </c>
      <c r="CR322" s="43">
        <v>4.5454545454545456E-2</v>
      </c>
    </row>
    <row r="323" spans="95:96">
      <c r="CQ323" s="18" t="s">
        <v>66</v>
      </c>
      <c r="CR323" s="43">
        <v>6.6666666666666666E-2</v>
      </c>
    </row>
    <row r="324" spans="95:96">
      <c r="CQ324" s="17" t="s">
        <v>53</v>
      </c>
      <c r="CR324" s="43">
        <v>4.3478260869565216E-2</v>
      </c>
    </row>
    <row r="325" spans="95:96">
      <c r="CQ325" s="18" t="s">
        <v>62</v>
      </c>
      <c r="CR325" s="43">
        <v>0.1</v>
      </c>
    </row>
    <row r="326" spans="95:96">
      <c r="CQ326" s="18" t="s">
        <v>46</v>
      </c>
      <c r="CR326" s="43">
        <v>4.7619047619047616E-2</v>
      </c>
    </row>
    <row r="327" spans="95:96">
      <c r="CQ327" s="18" t="s">
        <v>70</v>
      </c>
      <c r="CR327" s="43">
        <v>0.16666666666666666</v>
      </c>
    </row>
    <row r="328" spans="95:96">
      <c r="CQ328" s="18" t="s">
        <v>64</v>
      </c>
      <c r="CR328" s="43">
        <v>5.2631578947368418E-2</v>
      </c>
    </row>
    <row r="329" spans="95:96">
      <c r="CQ329" s="18" t="s">
        <v>72</v>
      </c>
      <c r="CR329" s="43">
        <v>0.5</v>
      </c>
    </row>
    <row r="330" spans="95:96">
      <c r="CQ330" s="17" t="s">
        <v>58</v>
      </c>
      <c r="CR330" s="43">
        <v>6.25E-2</v>
      </c>
    </row>
    <row r="331" spans="95:96">
      <c r="CQ331" s="17" t="s">
        <v>67</v>
      </c>
      <c r="CR331" s="43">
        <v>4.1666666666666664E-2</v>
      </c>
    </row>
    <row r="332" spans="95:96">
      <c r="CQ332" s="17" t="s">
        <v>102</v>
      </c>
      <c r="CR332" s="43">
        <v>0.05</v>
      </c>
    </row>
    <row r="333" spans="95:96">
      <c r="CQ333" s="17" t="s">
        <v>117</v>
      </c>
      <c r="CR333" s="43">
        <v>0.05</v>
      </c>
    </row>
    <row r="334" spans="95:96">
      <c r="CQ334" s="17" t="s">
        <v>96</v>
      </c>
      <c r="CR334" s="43">
        <v>4.7619047619047616E-2</v>
      </c>
    </row>
    <row r="335" spans="95:96">
      <c r="CQ335" s="17" t="s">
        <v>105</v>
      </c>
      <c r="CR335" s="43">
        <v>9.0909090909090912E-2</v>
      </c>
    </row>
    <row r="336" spans="95:96">
      <c r="CQ336" s="17" t="s">
        <v>108</v>
      </c>
      <c r="CR336" s="43">
        <v>8.3333333333333329E-2</v>
      </c>
    </row>
    <row r="337" spans="95:96">
      <c r="CQ337" s="17" t="s">
        <v>91</v>
      </c>
      <c r="CR337" s="43">
        <v>7.6923076923076927E-2</v>
      </c>
    </row>
    <row r="338" spans="95:96">
      <c r="CQ338" s="17" t="s">
        <v>68</v>
      </c>
      <c r="CR338" s="43">
        <v>4.5454545454545456E-2</v>
      </c>
    </row>
    <row r="339" spans="95:96">
      <c r="CQ339" s="17" t="s">
        <v>119</v>
      </c>
      <c r="CR339" s="43">
        <v>7.6923076923076927E-2</v>
      </c>
    </row>
    <row r="340" spans="95:96">
      <c r="CQ340" s="17" t="s">
        <v>69</v>
      </c>
      <c r="CR340" s="43">
        <v>5.5555555555555552E-2</v>
      </c>
    </row>
    <row r="341" spans="95:96">
      <c r="CQ341" s="17" t="s">
        <v>31</v>
      </c>
      <c r="CR341" s="43">
        <v>1.9607843137254902E-2</v>
      </c>
    </row>
    <row r="342" spans="95:96">
      <c r="CQ342" s="18" t="s">
        <v>92</v>
      </c>
      <c r="CR342" s="43">
        <v>6.6666666666666666E-2</v>
      </c>
    </row>
    <row r="343" spans="95:96">
      <c r="CQ343" s="17" t="s">
        <v>28</v>
      </c>
      <c r="CR343" s="43">
        <v>2.564102564102564E-2</v>
      </c>
    </row>
    <row r="344" spans="95:96">
      <c r="CQ344" s="17" t="s">
        <v>95</v>
      </c>
      <c r="CR344" s="43">
        <v>6.6666666666666666E-2</v>
      </c>
    </row>
    <row r="345" spans="95:96">
      <c r="CQ345" s="17" t="s">
        <v>50</v>
      </c>
      <c r="CR345" s="43">
        <v>2.1739130434782608E-2</v>
      </c>
    </row>
    <row r="346" spans="95:96">
      <c r="CQ346" s="17" t="s">
        <v>39</v>
      </c>
      <c r="CR346" s="43">
        <v>2.3809523809523808E-2</v>
      </c>
    </row>
    <row r="347" spans="95:96">
      <c r="CQ347" s="17" t="s">
        <v>38</v>
      </c>
      <c r="CR347" s="43">
        <v>1.8518518518518517E-2</v>
      </c>
    </row>
    <row r="348" spans="95:96">
      <c r="CQ348" s="17" t="s">
        <v>54</v>
      </c>
      <c r="CR348" s="43">
        <v>2.3809523809523808E-2</v>
      </c>
    </row>
    <row r="349" spans="95:96">
      <c r="CQ349" s="17" t="s">
        <v>47</v>
      </c>
      <c r="CR349" s="43">
        <v>2.3255813953488372E-2</v>
      </c>
    </row>
    <row r="350" spans="95:96">
      <c r="CQ350" s="17" t="s">
        <v>57</v>
      </c>
      <c r="CR350" s="43">
        <v>2.3809523809523808E-2</v>
      </c>
    </row>
    <row r="351" spans="95:96">
      <c r="CQ351" s="17" t="s">
        <v>99</v>
      </c>
      <c r="CR351" s="43">
        <v>4.5454545454545456E-2</v>
      </c>
    </row>
    <row r="352" spans="95:96">
      <c r="CQ352" s="18" t="s">
        <v>66</v>
      </c>
      <c r="CR352" s="43">
        <v>6.6666666666666666E-2</v>
      </c>
    </row>
    <row r="353" spans="95:96">
      <c r="CQ353" s="17" t="s">
        <v>58</v>
      </c>
      <c r="CR353" s="43">
        <v>6.25E-2</v>
      </c>
    </row>
    <row r="354" spans="95:96">
      <c r="CQ354" s="17" t="s">
        <v>102</v>
      </c>
      <c r="CR354" s="43">
        <v>0.05</v>
      </c>
    </row>
    <row r="355" spans="95:96">
      <c r="CQ355" s="17" t="s">
        <v>32</v>
      </c>
      <c r="CR355" s="43">
        <v>3.5714285714285712E-2</v>
      </c>
    </row>
    <row r="356" spans="95:96">
      <c r="CQ356" s="17" t="s">
        <v>33</v>
      </c>
      <c r="CR356" s="43">
        <v>5.2631578947368418E-2</v>
      </c>
    </row>
    <row r="357" spans="95:96">
      <c r="CQ357" s="17" t="s">
        <v>36</v>
      </c>
      <c r="CR357" s="43">
        <v>5.2631578947368418E-2</v>
      </c>
    </row>
    <row r="358" spans="95:96">
      <c r="CQ358" s="17" t="s">
        <v>30</v>
      </c>
      <c r="CR358" s="43">
        <v>5.8823529411764705E-2</v>
      </c>
    </row>
    <row r="359" spans="95:96">
      <c r="CQ359" s="18" t="s">
        <v>44</v>
      </c>
      <c r="CR359" s="43">
        <v>7.6923076923076927E-2</v>
      </c>
    </row>
    <row r="360" spans="95:96">
      <c r="CQ360" s="17" t="s">
        <v>31</v>
      </c>
      <c r="CR360" s="43">
        <v>1.9607843137254902E-2</v>
      </c>
    </row>
    <row r="361" spans="95:96">
      <c r="CQ361" s="17" t="s">
        <v>35</v>
      </c>
      <c r="CR361" s="43">
        <v>5.2631578947368418E-2</v>
      </c>
    </row>
    <row r="362" spans="95:96">
      <c r="CQ362" s="17" t="s">
        <v>41</v>
      </c>
      <c r="CR362" s="43">
        <v>4.5454545454545456E-2</v>
      </c>
    </row>
    <row r="363" spans="95:96">
      <c r="CQ363" s="17" t="s">
        <v>48</v>
      </c>
      <c r="CR363" s="43">
        <v>3.7037037037037035E-2</v>
      </c>
    </row>
    <row r="364" spans="95:96">
      <c r="CQ364" s="18" t="s">
        <v>100</v>
      </c>
      <c r="CR364" s="43">
        <v>0.125</v>
      </c>
    </row>
    <row r="365" spans="95:96">
      <c r="CQ365" s="17" t="s">
        <v>52</v>
      </c>
      <c r="CR365" s="43">
        <v>9.0909090909090912E-2</v>
      </c>
    </row>
    <row r="366" spans="95:96">
      <c r="CQ366" s="18" t="s">
        <v>92</v>
      </c>
      <c r="CR366" s="43">
        <v>6.6666666666666666E-2</v>
      </c>
    </row>
    <row r="367" spans="95:96">
      <c r="CQ367" s="18" t="s">
        <v>40</v>
      </c>
      <c r="CR367" s="43">
        <v>3.8461538461538464E-2</v>
      </c>
    </row>
    <row r="368" spans="95:96">
      <c r="CQ368" s="17" t="s">
        <v>56</v>
      </c>
      <c r="CR368" s="43">
        <v>5.5555555555555552E-2</v>
      </c>
    </row>
    <row r="369" spans="95:96">
      <c r="CQ369" s="17" t="s">
        <v>49</v>
      </c>
      <c r="CR369" s="43">
        <v>3.3333333333333333E-2</v>
      </c>
    </row>
    <row r="370" spans="95:96">
      <c r="CQ370" s="17" t="s">
        <v>43</v>
      </c>
      <c r="CR370" s="43">
        <v>2.8571428571428571E-2</v>
      </c>
    </row>
    <row r="371" spans="95:96">
      <c r="CQ371" s="18" t="s">
        <v>112</v>
      </c>
      <c r="CR371" s="43">
        <v>7.6923076923076927E-2</v>
      </c>
    </row>
    <row r="372" spans="95:96">
      <c r="CQ372" s="17" t="s">
        <v>71</v>
      </c>
      <c r="CR372" s="43">
        <v>5.5555555555555552E-2</v>
      </c>
    </row>
    <row r="373" spans="95:96">
      <c r="CQ373" s="17" t="s">
        <v>28</v>
      </c>
      <c r="CR373" s="43">
        <v>2.564102564102564E-2</v>
      </c>
    </row>
    <row r="374" spans="95:96">
      <c r="CQ374" s="17" t="s">
        <v>50</v>
      </c>
      <c r="CR374" s="43">
        <v>2.1739130434782608E-2</v>
      </c>
    </row>
    <row r="375" spans="95:96">
      <c r="CQ375" s="17" t="s">
        <v>39</v>
      </c>
      <c r="CR375" s="43">
        <v>2.3809523809523808E-2</v>
      </c>
    </row>
    <row r="376" spans="95:96">
      <c r="CQ376" s="17" t="s">
        <v>38</v>
      </c>
      <c r="CR376" s="43">
        <v>1.8518518518518517E-2</v>
      </c>
    </row>
    <row r="377" spans="95:96">
      <c r="CQ377" s="17" t="s">
        <v>54</v>
      </c>
      <c r="CR377" s="43">
        <v>2.3809523809523808E-2</v>
      </c>
    </row>
    <row r="378" spans="95:96">
      <c r="CQ378" s="17" t="s">
        <v>121</v>
      </c>
      <c r="CR378" s="43">
        <v>0.5</v>
      </c>
    </row>
    <row r="379" spans="95:96">
      <c r="CQ379" s="17" t="s">
        <v>55</v>
      </c>
      <c r="CR379" s="43">
        <v>3.8461538461538464E-2</v>
      </c>
    </row>
    <row r="380" spans="95:96">
      <c r="CQ380" s="17" t="s">
        <v>57</v>
      </c>
      <c r="CR380" s="43">
        <v>2.3809523809523808E-2</v>
      </c>
    </row>
    <row r="381" spans="95:96">
      <c r="CQ381" s="17" t="s">
        <v>109</v>
      </c>
      <c r="CR381" s="43">
        <v>5.8823529411764705E-2</v>
      </c>
    </row>
    <row r="382" spans="95:96">
      <c r="CQ382" s="17" t="s">
        <v>60</v>
      </c>
      <c r="CR382" s="43">
        <v>7.1428571428571425E-2</v>
      </c>
    </row>
    <row r="383" spans="95:96">
      <c r="CQ383" s="17" t="s">
        <v>37</v>
      </c>
      <c r="CR383" s="43">
        <v>0.04</v>
      </c>
    </row>
    <row r="384" spans="95:96">
      <c r="CQ384" s="17" t="s">
        <v>63</v>
      </c>
      <c r="CR384" s="43">
        <v>7.6923076923076927E-2</v>
      </c>
    </row>
    <row r="385" spans="95:96">
      <c r="CQ385" s="17" t="s">
        <v>99</v>
      </c>
      <c r="CR385" s="43">
        <v>4.5454545454545456E-2</v>
      </c>
    </row>
    <row r="386" spans="95:96">
      <c r="CQ386" s="18" t="s">
        <v>66</v>
      </c>
      <c r="CR386" s="43">
        <v>6.6666666666666666E-2</v>
      </c>
    </row>
    <row r="387" spans="95:96">
      <c r="CQ387" s="17" t="s">
        <v>53</v>
      </c>
      <c r="CR387" s="43">
        <v>4.3478260869565216E-2</v>
      </c>
    </row>
    <row r="388" spans="95:96">
      <c r="CQ388" s="18" t="s">
        <v>46</v>
      </c>
      <c r="CR388" s="43">
        <v>4.7619047619047616E-2</v>
      </c>
    </row>
    <row r="389" spans="95:96">
      <c r="CQ389" s="18" t="s">
        <v>70</v>
      </c>
      <c r="CR389" s="43">
        <v>0.16666666666666666</v>
      </c>
    </row>
    <row r="390" spans="95:96">
      <c r="CQ390" s="18" t="s">
        <v>64</v>
      </c>
      <c r="CR390" s="43">
        <v>5.2631578947368418E-2</v>
      </c>
    </row>
    <row r="391" spans="95:96">
      <c r="CQ391" s="17" t="s">
        <v>58</v>
      </c>
      <c r="CR391" s="43">
        <v>6.25E-2</v>
      </c>
    </row>
    <row r="392" spans="95:96">
      <c r="CQ392" s="17" t="s">
        <v>102</v>
      </c>
      <c r="CR392" s="43">
        <v>0.05</v>
      </c>
    </row>
    <row r="393" spans="95:96">
      <c r="CQ393" s="17" t="s">
        <v>117</v>
      </c>
      <c r="CR393" s="43">
        <v>0.05</v>
      </c>
    </row>
    <row r="394" spans="95:96">
      <c r="CQ394" s="17" t="s">
        <v>96</v>
      </c>
      <c r="CR394" s="43">
        <v>4.7619047619047616E-2</v>
      </c>
    </row>
    <row r="395" spans="95:96">
      <c r="CQ395" s="17" t="s">
        <v>91</v>
      </c>
      <c r="CR395" s="43">
        <v>7.6923076923076927E-2</v>
      </c>
    </row>
    <row r="396" spans="95:96">
      <c r="CQ396" s="17" t="s">
        <v>68</v>
      </c>
      <c r="CR396" s="43">
        <v>4.5454545454545456E-2</v>
      </c>
    </row>
    <row r="397" spans="95:96">
      <c r="CQ397" s="17" t="s">
        <v>119</v>
      </c>
      <c r="CR397" s="43">
        <v>7.6923076923076927E-2</v>
      </c>
    </row>
    <row r="398" spans="95:96">
      <c r="CQ398" s="17" t="s">
        <v>69</v>
      </c>
      <c r="CR398" s="43">
        <v>5.5555555555555552E-2</v>
      </c>
    </row>
    <row r="399" spans="95:96">
      <c r="CQ399" s="17" t="s">
        <v>31</v>
      </c>
      <c r="CR399" s="43">
        <v>1.9607843137254902E-2</v>
      </c>
    </row>
    <row r="400" spans="95:96">
      <c r="CQ400" s="17" t="s">
        <v>65</v>
      </c>
      <c r="CR400" s="43">
        <v>0.125</v>
      </c>
    </row>
    <row r="401" spans="95:96">
      <c r="CQ401" s="17" t="s">
        <v>49</v>
      </c>
      <c r="CR401" s="43">
        <v>3.3333333333333333E-2</v>
      </c>
    </row>
    <row r="402" spans="95:96">
      <c r="CQ402" s="17" t="s">
        <v>45</v>
      </c>
      <c r="CR402" s="43">
        <v>5.5555555555555552E-2</v>
      </c>
    </row>
    <row r="403" spans="95:96">
      <c r="CQ403" s="17" t="s">
        <v>43</v>
      </c>
      <c r="CR403" s="43">
        <v>2.8571428571428571E-2</v>
      </c>
    </row>
    <row r="404" spans="95:96">
      <c r="CQ404" s="17" t="s">
        <v>34</v>
      </c>
      <c r="CR404" s="43">
        <v>7.1428571428571425E-2</v>
      </c>
    </row>
    <row r="405" spans="95:96">
      <c r="CQ405" s="19" t="s">
        <v>97</v>
      </c>
      <c r="CR405" s="43">
        <v>0.125</v>
      </c>
    </row>
    <row r="406" spans="95:96">
      <c r="CQ406" s="17" t="s">
        <v>28</v>
      </c>
      <c r="CR406" s="43">
        <v>2.564102564102564E-2</v>
      </c>
    </row>
    <row r="407" spans="95:96">
      <c r="CQ407" s="17" t="s">
        <v>50</v>
      </c>
      <c r="CR407" s="43">
        <v>2.1739130434782608E-2</v>
      </c>
    </row>
    <row r="408" spans="95:96">
      <c r="CQ408" s="17" t="s">
        <v>38</v>
      </c>
      <c r="CR408" s="43">
        <v>1.8518518518518517E-2</v>
      </c>
    </row>
    <row r="409" spans="95:96">
      <c r="CQ409" s="17" t="s">
        <v>47</v>
      </c>
      <c r="CR409" s="43">
        <v>2.3255813953488372E-2</v>
      </c>
    </row>
    <row r="410" spans="95:96">
      <c r="CQ410" s="17" t="s">
        <v>37</v>
      </c>
      <c r="CR410" s="43">
        <v>0.04</v>
      </c>
    </row>
    <row r="411" spans="95:96">
      <c r="CQ411" s="18" t="s">
        <v>46</v>
      </c>
      <c r="CR411" s="43">
        <v>4.7619047619047616E-2</v>
      </c>
    </row>
    <row r="412" spans="95:96">
      <c r="CQ412" s="17" t="s">
        <v>67</v>
      </c>
      <c r="CR412" s="43">
        <v>4.1666666666666664E-2</v>
      </c>
    </row>
    <row r="413" spans="95:96">
      <c r="CQ413" s="17" t="s">
        <v>102</v>
      </c>
      <c r="CR413" s="43">
        <v>0.05</v>
      </c>
    </row>
    <row r="414" spans="95:96">
      <c r="CQ414" s="17" t="s">
        <v>96</v>
      </c>
      <c r="CR414" s="43">
        <v>4.7619047619047616E-2</v>
      </c>
    </row>
    <row r="415" spans="95:96">
      <c r="CQ415" s="17" t="s">
        <v>91</v>
      </c>
      <c r="CR415" s="43">
        <v>7.6923076923076927E-2</v>
      </c>
    </row>
    <row r="416" spans="95:96">
      <c r="CQ416" s="17" t="s">
        <v>28</v>
      </c>
      <c r="CR416" s="43">
        <v>2.564102564102564E-2</v>
      </c>
    </row>
    <row r="417" spans="95:96">
      <c r="CQ417" s="17" t="s">
        <v>95</v>
      </c>
      <c r="CR417" s="43">
        <v>6.6666666666666666E-2</v>
      </c>
    </row>
    <row r="418" spans="95:96">
      <c r="CQ418" s="17" t="s">
        <v>50</v>
      </c>
      <c r="CR418" s="43">
        <v>2.1739130434782608E-2</v>
      </c>
    </row>
    <row r="419" spans="95:96">
      <c r="CQ419" s="17" t="s">
        <v>39</v>
      </c>
      <c r="CR419" s="43">
        <v>2.3809523809523808E-2</v>
      </c>
    </row>
    <row r="420" spans="95:96">
      <c r="CQ420" s="17" t="s">
        <v>38</v>
      </c>
      <c r="CR420" s="43">
        <v>1.8518518518518517E-2</v>
      </c>
    </row>
    <row r="421" spans="95:96">
      <c r="CQ421" s="17" t="s">
        <v>54</v>
      </c>
      <c r="CR421" s="43">
        <v>2.3809523809523808E-2</v>
      </c>
    </row>
    <row r="422" spans="95:96">
      <c r="CQ422" s="17" t="s">
        <v>110</v>
      </c>
      <c r="CR422" s="43">
        <v>8.3333333333333329E-2</v>
      </c>
    </row>
    <row r="423" spans="95:96">
      <c r="CQ423" s="17" t="s">
        <v>47</v>
      </c>
      <c r="CR423" s="43">
        <v>2.3255813953488372E-2</v>
      </c>
    </row>
    <row r="424" spans="95:96">
      <c r="CQ424" s="17" t="s">
        <v>37</v>
      </c>
      <c r="CR424" s="43">
        <v>0.04</v>
      </c>
    </row>
    <row r="425" spans="95:96">
      <c r="CQ425" s="17" t="s">
        <v>96</v>
      </c>
      <c r="CR425" s="43">
        <v>4.7619047619047616E-2</v>
      </c>
    </row>
    <row r="426" spans="95:96">
      <c r="CQ426" s="17" t="s">
        <v>105</v>
      </c>
      <c r="CR426" s="43">
        <v>9.0909090909090912E-2</v>
      </c>
    </row>
    <row r="427" spans="95:96">
      <c r="CQ427" s="17" t="s">
        <v>32</v>
      </c>
      <c r="CR427" s="43">
        <v>3.5714285714285712E-2</v>
      </c>
    </row>
    <row r="428" spans="95:96">
      <c r="CQ428" s="17" t="s">
        <v>33</v>
      </c>
      <c r="CR428" s="43">
        <v>5.2631578947368418E-2</v>
      </c>
    </row>
    <row r="429" spans="95:96">
      <c r="CQ429" s="17" t="s">
        <v>36</v>
      </c>
      <c r="CR429" s="43">
        <v>5.2631578947368418E-2</v>
      </c>
    </row>
    <row r="430" spans="95:96">
      <c r="CQ430" s="17" t="s">
        <v>30</v>
      </c>
      <c r="CR430" s="43">
        <v>5.8823529411764705E-2</v>
      </c>
    </row>
    <row r="431" spans="95:96">
      <c r="CQ431" s="18" t="s">
        <v>44</v>
      </c>
      <c r="CR431" s="43">
        <v>7.6923076923076927E-2</v>
      </c>
    </row>
    <row r="432" spans="95:96">
      <c r="CQ432" s="17" t="s">
        <v>31</v>
      </c>
      <c r="CR432" s="43">
        <v>1.9607843137254902E-2</v>
      </c>
    </row>
    <row r="433" spans="95:96">
      <c r="CQ433" s="17" t="s">
        <v>35</v>
      </c>
      <c r="CR433" s="43">
        <v>5.2631578947368418E-2</v>
      </c>
    </row>
    <row r="434" spans="95:96">
      <c r="CQ434" s="17" t="s">
        <v>41</v>
      </c>
      <c r="CR434" s="43">
        <v>4.5454545454545456E-2</v>
      </c>
    </row>
    <row r="435" spans="95:96">
      <c r="CQ435" s="17" t="s">
        <v>48</v>
      </c>
      <c r="CR435" s="43">
        <v>3.7037037037037035E-2</v>
      </c>
    </row>
    <row r="436" spans="95:96">
      <c r="CQ436" s="17" t="s">
        <v>52</v>
      </c>
      <c r="CR436" s="43">
        <v>9.0909090909090912E-2</v>
      </c>
    </row>
    <row r="437" spans="95:96">
      <c r="CQ437" s="18" t="s">
        <v>92</v>
      </c>
      <c r="CR437" s="43">
        <v>6.6666666666666666E-2</v>
      </c>
    </row>
    <row r="438" spans="95:96">
      <c r="CQ438" s="18" t="s">
        <v>40</v>
      </c>
      <c r="CR438" s="43">
        <v>3.8461538461538464E-2</v>
      </c>
    </row>
    <row r="439" spans="95:96">
      <c r="CQ439" s="17" t="s">
        <v>111</v>
      </c>
      <c r="CR439" s="43">
        <v>0.14285714285714285</v>
      </c>
    </row>
    <row r="440" spans="95:96">
      <c r="CQ440" s="17" t="s">
        <v>56</v>
      </c>
      <c r="CR440" s="43">
        <v>5.5555555555555552E-2</v>
      </c>
    </row>
    <row r="441" spans="95:96">
      <c r="CQ441" s="17" t="s">
        <v>49</v>
      </c>
      <c r="CR441" s="43">
        <v>3.3333333333333333E-2</v>
      </c>
    </row>
    <row r="442" spans="95:96">
      <c r="CQ442" s="18" t="s">
        <v>98</v>
      </c>
      <c r="CR442" s="43">
        <v>0.14285714285714285</v>
      </c>
    </row>
    <row r="443" spans="95:96">
      <c r="CQ443" s="17" t="s">
        <v>43</v>
      </c>
      <c r="CR443" s="43">
        <v>2.8571428571428571E-2</v>
      </c>
    </row>
    <row r="444" spans="95:96">
      <c r="CQ444" s="17" t="s">
        <v>71</v>
      </c>
      <c r="CR444" s="43">
        <v>5.5555555555555552E-2</v>
      </c>
    </row>
    <row r="445" spans="95:96">
      <c r="CQ445" s="17" t="s">
        <v>51</v>
      </c>
      <c r="CR445" s="43">
        <v>0.14285714285714285</v>
      </c>
    </row>
    <row r="446" spans="95:96">
      <c r="CQ446" s="17" t="s">
        <v>50</v>
      </c>
      <c r="CR446" s="43">
        <v>2.1739130434782608E-2</v>
      </c>
    </row>
    <row r="447" spans="95:96">
      <c r="CQ447" s="17" t="s">
        <v>39</v>
      </c>
      <c r="CR447" s="43">
        <v>2.3809523809523808E-2</v>
      </c>
    </row>
    <row r="448" spans="95:96">
      <c r="CQ448" s="17" t="s">
        <v>38</v>
      </c>
      <c r="CR448" s="43">
        <v>1.8518518518518517E-2</v>
      </c>
    </row>
    <row r="449" spans="95:96">
      <c r="CQ449" s="17" t="s">
        <v>55</v>
      </c>
      <c r="CR449" s="43">
        <v>3.8461538461538464E-2</v>
      </c>
    </row>
    <row r="450" spans="95:96">
      <c r="CQ450" s="17" t="s">
        <v>57</v>
      </c>
      <c r="CR450" s="43">
        <v>2.3809523809523808E-2</v>
      </c>
    </row>
    <row r="451" spans="95:96">
      <c r="CQ451" s="17" t="s">
        <v>37</v>
      </c>
      <c r="CR451" s="43">
        <v>0.04</v>
      </c>
    </row>
    <row r="452" spans="95:96">
      <c r="CQ452" s="17" t="s">
        <v>63</v>
      </c>
      <c r="CR452" s="43">
        <v>7.6923076923076927E-2</v>
      </c>
    </row>
    <row r="453" spans="95:96">
      <c r="CQ453" s="17" t="s">
        <v>53</v>
      </c>
      <c r="CR453" s="43">
        <v>4.3478260869565216E-2</v>
      </c>
    </row>
    <row r="454" spans="95:96">
      <c r="CQ454" s="18" t="s">
        <v>46</v>
      </c>
      <c r="CR454" s="43">
        <v>4.7619047619047616E-2</v>
      </c>
    </row>
    <row r="455" spans="95:96">
      <c r="CQ455" s="18" t="s">
        <v>64</v>
      </c>
      <c r="CR455" s="43">
        <v>5.2631578947368418E-2</v>
      </c>
    </row>
    <row r="456" spans="95:96">
      <c r="CQ456" s="17" t="s">
        <v>67</v>
      </c>
      <c r="CR456" s="43">
        <v>4.1666666666666664E-2</v>
      </c>
    </row>
    <row r="457" spans="95:96">
      <c r="CQ457" s="17" t="s">
        <v>102</v>
      </c>
      <c r="CR457" s="43">
        <v>0.05</v>
      </c>
    </row>
    <row r="458" spans="95:96">
      <c r="CQ458" s="17" t="s">
        <v>96</v>
      </c>
      <c r="CR458" s="43">
        <v>4.7619047619047616E-2</v>
      </c>
    </row>
    <row r="459" spans="95:96">
      <c r="CQ459" s="17" t="s">
        <v>105</v>
      </c>
      <c r="CR459" s="43">
        <v>9.0909090909090912E-2</v>
      </c>
    </row>
    <row r="460" spans="95:96">
      <c r="CQ460" s="17" t="s">
        <v>91</v>
      </c>
      <c r="CR460" s="43">
        <v>7.6923076923076927E-2</v>
      </c>
    </row>
    <row r="461" spans="95:96">
      <c r="CQ461" s="17" t="s">
        <v>68</v>
      </c>
      <c r="CR461" s="43">
        <v>4.5454545454545456E-2</v>
      </c>
    </row>
    <row r="462" spans="95:96">
      <c r="CQ462" s="17" t="s">
        <v>119</v>
      </c>
      <c r="CR462" s="43">
        <v>7.6923076923076927E-2</v>
      </c>
    </row>
    <row r="463" spans="95:96">
      <c r="CQ463" s="17" t="s">
        <v>35</v>
      </c>
      <c r="CR463" s="43">
        <v>5.2631578947368418E-2</v>
      </c>
    </row>
    <row r="464" spans="95:96">
      <c r="CQ464" s="17" t="s">
        <v>43</v>
      </c>
      <c r="CR464" s="43">
        <v>2.8571428571428571E-2</v>
      </c>
    </row>
    <row r="465" spans="95:96">
      <c r="CQ465" s="17" t="s">
        <v>51</v>
      </c>
      <c r="CR465" s="43">
        <v>0.14285714285714285</v>
      </c>
    </row>
    <row r="466" spans="95:96">
      <c r="CQ466" s="17" t="s">
        <v>53</v>
      </c>
      <c r="CR466" s="43">
        <v>4.3478260869565216E-2</v>
      </c>
    </row>
    <row r="467" spans="95:96">
      <c r="CQ467" s="17" t="s">
        <v>32</v>
      </c>
      <c r="CR467" s="43">
        <v>3.5714285714285712E-2</v>
      </c>
    </row>
    <row r="468" spans="95:96">
      <c r="CQ468" s="18" t="s">
        <v>44</v>
      </c>
      <c r="CR468" s="43">
        <v>7.6923076923076927E-2</v>
      </c>
    </row>
    <row r="469" spans="95:96">
      <c r="CQ469" s="18" t="s">
        <v>98</v>
      </c>
      <c r="CR469" s="43">
        <v>0.14285714285714285</v>
      </c>
    </row>
    <row r="470" spans="95:96">
      <c r="CQ470" s="17" t="s">
        <v>34</v>
      </c>
      <c r="CR470" s="43">
        <v>7.1428571428571425E-2</v>
      </c>
    </row>
    <row r="471" spans="95:96">
      <c r="CQ471" s="17" t="s">
        <v>28</v>
      </c>
      <c r="CR471" s="43">
        <v>2.564102564102564E-2</v>
      </c>
    </row>
    <row r="472" spans="95:96">
      <c r="CQ472" s="17" t="s">
        <v>37</v>
      </c>
      <c r="CR472" s="43">
        <v>0.04</v>
      </c>
    </row>
    <row r="473" spans="95:96">
      <c r="CQ473" s="17" t="s">
        <v>99</v>
      </c>
      <c r="CR473" s="43">
        <v>4.5454545454545456E-2</v>
      </c>
    </row>
    <row r="474" spans="95:96">
      <c r="CQ474" s="17" t="s">
        <v>53</v>
      </c>
      <c r="CR474" s="43">
        <v>4.3478260869565216E-2</v>
      </c>
    </row>
    <row r="475" spans="95:96">
      <c r="CQ475" s="17" t="s">
        <v>102</v>
      </c>
      <c r="CR475" s="43">
        <v>0.05</v>
      </c>
    </row>
    <row r="476" spans="95:96">
      <c r="CQ476" s="17" t="s">
        <v>117</v>
      </c>
      <c r="CR476" s="43">
        <v>0.05</v>
      </c>
    </row>
    <row r="477" spans="95:96">
      <c r="CQ477" s="17" t="s">
        <v>32</v>
      </c>
      <c r="CR477" s="43">
        <v>3.5714285714285712E-2</v>
      </c>
    </row>
    <row r="478" spans="95:96">
      <c r="CQ478" s="17" t="s">
        <v>45</v>
      </c>
      <c r="CR478" s="43">
        <v>5.5555555555555552E-2</v>
      </c>
    </row>
    <row r="479" spans="95:96">
      <c r="CQ479" s="17" t="s">
        <v>38</v>
      </c>
      <c r="CR479" s="43">
        <v>1.8518518518518517E-2</v>
      </c>
    </row>
    <row r="480" spans="95:96">
      <c r="CQ480" s="17" t="s">
        <v>54</v>
      </c>
      <c r="CR480" s="43">
        <v>2.3809523809523808E-2</v>
      </c>
    </row>
    <row r="481" spans="95:96">
      <c r="CQ481" s="17" t="s">
        <v>104</v>
      </c>
      <c r="CR481" s="43">
        <v>0.2</v>
      </c>
    </row>
    <row r="482" spans="95:96">
      <c r="CQ482" s="17" t="s">
        <v>55</v>
      </c>
      <c r="CR482" s="43">
        <v>3.8461538461538464E-2</v>
      </c>
    </row>
    <row r="483" spans="95:96">
      <c r="CQ483" s="17" t="s">
        <v>37</v>
      </c>
      <c r="CR483" s="43">
        <v>0.04</v>
      </c>
    </row>
    <row r="484" spans="95:96">
      <c r="CQ484" s="17" t="s">
        <v>99</v>
      </c>
      <c r="CR484" s="43">
        <v>4.5454545454545456E-2</v>
      </c>
    </row>
    <row r="485" spans="95:96">
      <c r="CQ485" s="17" t="s">
        <v>53</v>
      </c>
      <c r="CR485" s="43">
        <v>4.3478260869565216E-2</v>
      </c>
    </row>
    <row r="486" spans="95:96">
      <c r="CQ486" s="18" t="s">
        <v>46</v>
      </c>
      <c r="CR486" s="43">
        <v>4.7619047619047616E-2</v>
      </c>
    </row>
    <row r="487" spans="95:96">
      <c r="CQ487" s="17" t="s">
        <v>117</v>
      </c>
      <c r="CR487" s="43">
        <v>0.05</v>
      </c>
    </row>
    <row r="488" spans="95:96">
      <c r="CQ488" s="17" t="s">
        <v>96</v>
      </c>
      <c r="CR488" s="43">
        <v>4.7619047619047616E-2</v>
      </c>
    </row>
    <row r="489" spans="95:96">
      <c r="CQ489" s="17" t="s">
        <v>119</v>
      </c>
      <c r="CR489" s="43">
        <v>7.6923076923076927E-2</v>
      </c>
    </row>
    <row r="490" spans="95:96">
      <c r="CQ490" s="17" t="s">
        <v>36</v>
      </c>
      <c r="CR490" s="43">
        <v>5.2631578947368418E-2</v>
      </c>
    </row>
    <row r="491" spans="95:96">
      <c r="CQ491" s="17" t="s">
        <v>47</v>
      </c>
      <c r="CR491" s="43">
        <v>2.3255813953488372E-2</v>
      </c>
    </row>
    <row r="492" spans="95:96">
      <c r="CQ492" s="17" t="s">
        <v>60</v>
      </c>
      <c r="CR492" s="43">
        <v>7.1428571428571425E-2</v>
      </c>
    </row>
    <row r="493" spans="95:96">
      <c r="CQ493" s="17" t="s">
        <v>99</v>
      </c>
      <c r="CR493" s="43">
        <v>4.5454545454545456E-2</v>
      </c>
    </row>
    <row r="494" spans="95:96">
      <c r="CQ494" s="17" t="s">
        <v>102</v>
      </c>
      <c r="CR494" s="43">
        <v>0.05</v>
      </c>
    </row>
    <row r="495" spans="95:96">
      <c r="CQ495" s="17" t="s">
        <v>105</v>
      </c>
      <c r="CR495" s="43">
        <v>9.0909090909090912E-2</v>
      </c>
    </row>
    <row r="496" spans="95:96">
      <c r="CQ496" s="17" t="s">
        <v>108</v>
      </c>
      <c r="CR496" s="43">
        <v>8.3333333333333329E-2</v>
      </c>
    </row>
    <row r="497" spans="95:96">
      <c r="CQ497" s="17" t="s">
        <v>36</v>
      </c>
      <c r="CR497" s="43">
        <v>5.2631578947368418E-2</v>
      </c>
    </row>
    <row r="498" spans="95:96">
      <c r="CQ498" s="17" t="s">
        <v>31</v>
      </c>
      <c r="CR498" s="43">
        <v>1.9607843137254902E-2</v>
      </c>
    </row>
    <row r="499" spans="95:96">
      <c r="CQ499" s="17" t="s">
        <v>45</v>
      </c>
      <c r="CR499" s="43">
        <v>5.5555555555555552E-2</v>
      </c>
    </row>
    <row r="500" spans="95:96">
      <c r="CQ500" s="17" t="s">
        <v>55</v>
      </c>
      <c r="CR500" s="43">
        <v>3.8461538461538464E-2</v>
      </c>
    </row>
    <row r="501" spans="95:96">
      <c r="CQ501" s="17" t="s">
        <v>57</v>
      </c>
      <c r="CR501" s="43">
        <v>2.3809523809523808E-2</v>
      </c>
    </row>
    <row r="502" spans="95:96">
      <c r="CQ502" s="17" t="s">
        <v>59</v>
      </c>
      <c r="CR502" s="43">
        <v>0.1111111111111111</v>
      </c>
    </row>
    <row r="503" spans="95:96">
      <c r="CQ503" s="18" t="s">
        <v>62</v>
      </c>
      <c r="CR503" s="43">
        <v>0.1</v>
      </c>
    </row>
    <row r="504" spans="95:96">
      <c r="CQ504" s="18" t="s">
        <v>64</v>
      </c>
      <c r="CR504" s="43">
        <v>5.2631578947368418E-2</v>
      </c>
    </row>
    <row r="505" spans="95:96">
      <c r="CQ505" s="17" t="s">
        <v>58</v>
      </c>
      <c r="CR505" s="43">
        <v>6.25E-2</v>
      </c>
    </row>
    <row r="506" spans="95:96">
      <c r="CQ506" s="17" t="s">
        <v>102</v>
      </c>
      <c r="CR506" s="43">
        <v>0.05</v>
      </c>
    </row>
    <row r="507" spans="95:96">
      <c r="CQ507" s="17" t="s">
        <v>31</v>
      </c>
      <c r="CR507" s="43">
        <v>1.9607843137254902E-2</v>
      </c>
    </row>
    <row r="508" spans="95:96">
      <c r="CQ508" s="18" t="s">
        <v>46</v>
      </c>
      <c r="CR508" s="43">
        <v>4.7619047619047616E-2</v>
      </c>
    </row>
    <row r="509" spans="95:96">
      <c r="CQ509" s="17" t="s">
        <v>31</v>
      </c>
      <c r="CR509" s="43">
        <v>1.9607843137254902E-2</v>
      </c>
    </row>
    <row r="510" spans="95:96">
      <c r="CQ510" s="17" t="s">
        <v>50</v>
      </c>
      <c r="CR510" s="43">
        <v>2.1739130434782608E-2</v>
      </c>
    </row>
    <row r="511" spans="95:96">
      <c r="CQ511" s="17" t="s">
        <v>39</v>
      </c>
      <c r="CR511" s="43">
        <v>2.3809523809523808E-2</v>
      </c>
    </row>
    <row r="512" spans="95:96">
      <c r="CQ512" s="17" t="s">
        <v>38</v>
      </c>
      <c r="CR512" s="43">
        <v>1.8518518518518517E-2</v>
      </c>
    </row>
    <row r="513" spans="95:96">
      <c r="CQ513" s="17" t="s">
        <v>54</v>
      </c>
      <c r="CR513" s="43">
        <v>2.3809523809523808E-2</v>
      </c>
    </row>
    <row r="514" spans="95:96">
      <c r="CQ514" s="17" t="s">
        <v>57</v>
      </c>
      <c r="CR514" s="43">
        <v>2.3809523809523808E-2</v>
      </c>
    </row>
    <row r="515" spans="95:96">
      <c r="CQ515" s="17" t="s">
        <v>109</v>
      </c>
      <c r="CR515" s="43">
        <v>5.8823529411764705E-2</v>
      </c>
    </row>
    <row r="516" spans="95:96">
      <c r="CQ516" s="17" t="s">
        <v>37</v>
      </c>
      <c r="CR516" s="43">
        <v>0.04</v>
      </c>
    </row>
    <row r="517" spans="95:96">
      <c r="CQ517" s="17" t="s">
        <v>99</v>
      </c>
      <c r="CR517" s="43">
        <v>4.5454545454545456E-2</v>
      </c>
    </row>
    <row r="518" spans="95:96">
      <c r="CQ518" s="17" t="s">
        <v>53</v>
      </c>
      <c r="CR518" s="43">
        <v>4.3478260869565216E-2</v>
      </c>
    </row>
    <row r="519" spans="95:96">
      <c r="CQ519" s="18" t="s">
        <v>46</v>
      </c>
      <c r="CR519" s="43">
        <v>4.7619047619047616E-2</v>
      </c>
    </row>
    <row r="520" spans="95:96">
      <c r="CQ520" s="17" t="s">
        <v>102</v>
      </c>
      <c r="CR520" s="43">
        <v>0.05</v>
      </c>
    </row>
    <row r="521" spans="95:96">
      <c r="CQ521" s="17" t="s">
        <v>96</v>
      </c>
      <c r="CR521" s="43">
        <v>4.7619047619047616E-2</v>
      </c>
    </row>
    <row r="522" spans="95:96">
      <c r="CQ522" s="17" t="s">
        <v>118</v>
      </c>
      <c r="CR522" s="43">
        <v>0.125</v>
      </c>
    </row>
    <row r="523" spans="95:96">
      <c r="CQ523" s="17" t="s">
        <v>37</v>
      </c>
      <c r="CR523" s="43">
        <v>0.04</v>
      </c>
    </row>
    <row r="524" spans="95:96">
      <c r="CQ524" s="18" t="s">
        <v>46</v>
      </c>
      <c r="CR524" s="43">
        <v>4.7619047619047616E-2</v>
      </c>
    </row>
    <row r="525" spans="95:96">
      <c r="CQ525" s="18" t="s">
        <v>64</v>
      </c>
      <c r="CR525" s="43">
        <v>5.2631578947368418E-2</v>
      </c>
    </row>
    <row r="526" spans="95:96">
      <c r="CQ526" s="17" t="s">
        <v>96</v>
      </c>
      <c r="CR526" s="43">
        <v>4.7619047619047616E-2</v>
      </c>
    </row>
    <row r="527" spans="95:96">
      <c r="CQ527" s="17" t="s">
        <v>28</v>
      </c>
      <c r="CR527" s="43">
        <v>2.564102564102564E-2</v>
      </c>
    </row>
    <row r="528" spans="95:96">
      <c r="CQ528" s="17" t="s">
        <v>96</v>
      </c>
      <c r="CR528" s="43">
        <v>4.7619047619047616E-2</v>
      </c>
    </row>
    <row r="529" spans="95:96">
      <c r="CQ529" s="17" t="s">
        <v>91</v>
      </c>
      <c r="CR529" s="43">
        <v>7.6923076923076927E-2</v>
      </c>
    </row>
    <row r="530" spans="95:96">
      <c r="CQ530" s="17" t="s">
        <v>34</v>
      </c>
      <c r="CR530" s="43">
        <v>7.1428571428571425E-2</v>
      </c>
    </row>
    <row r="531" spans="95:96">
      <c r="CQ531" s="17" t="s">
        <v>39</v>
      </c>
      <c r="CR531" s="43">
        <v>2.3809523809523808E-2</v>
      </c>
    </row>
    <row r="532" spans="95:96">
      <c r="CQ532" s="17" t="s">
        <v>38</v>
      </c>
      <c r="CR532" s="43">
        <v>1.8518518518518517E-2</v>
      </c>
    </row>
    <row r="533" spans="95:96">
      <c r="CQ533" s="17" t="s">
        <v>54</v>
      </c>
      <c r="CR533" s="43">
        <v>2.3809523809523808E-2</v>
      </c>
    </row>
    <row r="534" spans="95:96">
      <c r="CQ534" s="19" t="s">
        <v>106</v>
      </c>
      <c r="CR534" s="43">
        <v>8.3333333333333329E-2</v>
      </c>
    </row>
    <row r="535" spans="95:96">
      <c r="CQ535" s="17" t="s">
        <v>96</v>
      </c>
      <c r="CR535" s="43">
        <v>4.7619047619047616E-2</v>
      </c>
    </row>
    <row r="536" spans="95:96">
      <c r="CQ536" s="17" t="s">
        <v>38</v>
      </c>
      <c r="CR536" s="43">
        <v>1.8518518518518517E-2</v>
      </c>
    </row>
    <row r="537" spans="95:96">
      <c r="CQ537" s="17" t="s">
        <v>47</v>
      </c>
      <c r="CR537" s="43">
        <v>2.3255813953488372E-2</v>
      </c>
    </row>
  </sheetData>
  <phoneticPr fontId="9" type="noConversion"/>
  <pageMargins left="0.75" right="0.75" top="1" bottom="1" header="0.5" footer="0.5"/>
  <pageSetup paperSize="9" orientation="portrait" verticalDpi="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36"/>
  <sheetViews>
    <sheetView topLeftCell="AH65" zoomScale="109" workbookViewId="0">
      <selection activeCell="AO84" sqref="AO1:AO65536"/>
    </sheetView>
  </sheetViews>
  <sheetFormatPr defaultColWidth="8.85546875" defaultRowHeight="12.75"/>
  <cols>
    <col min="1" max="1" width="27" style="43" bestFit="1" customWidth="1"/>
    <col min="2" max="2" width="18.42578125" style="43" bestFit="1" customWidth="1"/>
    <col min="3" max="3" width="8.85546875" style="43" bestFit="1" customWidth="1"/>
    <col min="4" max="4" width="9.42578125" style="43" bestFit="1" customWidth="1"/>
    <col min="5" max="5" width="6.140625" style="43" bestFit="1" customWidth="1"/>
    <col min="6" max="6" width="25.85546875" style="43" bestFit="1" customWidth="1"/>
    <col min="7" max="7" width="17.42578125" style="43" bestFit="1" customWidth="1"/>
    <col min="8" max="8" width="8.85546875" style="43" bestFit="1" customWidth="1"/>
    <col min="9" max="9" width="9.42578125" style="43" bestFit="1" customWidth="1"/>
    <col min="10" max="10" width="6.140625" style="43" bestFit="1" customWidth="1"/>
    <col min="11" max="11" width="25.85546875" style="43" bestFit="1" customWidth="1"/>
    <col min="12" max="12" width="17.42578125" style="43" bestFit="1" customWidth="1"/>
    <col min="13" max="13" width="8.85546875" style="43" bestFit="1" customWidth="1"/>
    <col min="14" max="14" width="9.42578125" style="43" bestFit="1" customWidth="1"/>
    <col min="15" max="15" width="6.140625" style="43" bestFit="1" customWidth="1"/>
    <col min="16" max="16" width="26.28515625" style="43" bestFit="1" customWidth="1"/>
    <col min="17" max="17" width="18.42578125" style="43" bestFit="1" customWidth="1"/>
    <col min="18" max="18" width="8.85546875" style="43" bestFit="1" customWidth="1"/>
    <col min="19" max="19" width="9.42578125" style="43" bestFit="1" customWidth="1"/>
    <col min="20" max="20" width="6.140625" style="43" bestFit="1" customWidth="1"/>
    <col min="21" max="21" width="25.140625" style="43" bestFit="1" customWidth="1"/>
    <col min="22" max="22" width="17.42578125" style="43" bestFit="1" customWidth="1"/>
    <col min="23" max="23" width="8.85546875" style="43" bestFit="1" customWidth="1"/>
    <col min="24" max="24" width="9.42578125" style="43" bestFit="1" customWidth="1"/>
    <col min="25" max="25" width="6.140625" style="43" bestFit="1" customWidth="1"/>
    <col min="26" max="26" width="25.140625" style="43" bestFit="1" customWidth="1"/>
    <col min="27" max="27" width="17.42578125" style="43" bestFit="1" customWidth="1"/>
    <col min="28" max="28" width="8.85546875" style="43" bestFit="1" customWidth="1"/>
    <col min="29" max="29" width="9.42578125" style="43" bestFit="1" customWidth="1"/>
    <col min="30" max="30" width="6.140625" style="43" bestFit="1" customWidth="1"/>
    <col min="31" max="31" width="37.140625" style="43" bestFit="1" customWidth="1"/>
    <col min="32" max="32" width="11.28515625" style="43" bestFit="1" customWidth="1"/>
    <col min="33" max="33" width="6.140625" style="43" bestFit="1" customWidth="1"/>
    <col min="34" max="34" width="24.140625" style="43" bestFit="1" customWidth="1"/>
    <col min="35" max="35" width="11.28515625" style="43" bestFit="1" customWidth="1"/>
    <col min="36" max="36" width="6.140625" style="43" bestFit="1" customWidth="1"/>
    <col min="37" max="40" width="8.85546875" style="43"/>
    <col min="41" max="41" width="25" style="43" bestFit="1" customWidth="1"/>
    <col min="42" max="42" width="13.7109375" style="43" bestFit="1" customWidth="1"/>
    <col min="43" max="16384" width="8.85546875" style="43"/>
  </cols>
  <sheetData>
    <row r="1" spans="1:42">
      <c r="A1" s="64" t="s">
        <v>130</v>
      </c>
      <c r="B1" s="64" t="s">
        <v>131</v>
      </c>
      <c r="C1" s="64" t="s">
        <v>132</v>
      </c>
      <c r="D1" s="64" t="s">
        <v>133</v>
      </c>
      <c r="E1" s="64" t="s">
        <v>2</v>
      </c>
      <c r="F1" s="64" t="s">
        <v>134</v>
      </c>
      <c r="G1" s="64" t="s">
        <v>135</v>
      </c>
      <c r="H1" s="64" t="s">
        <v>132</v>
      </c>
      <c r="I1" s="64" t="s">
        <v>133</v>
      </c>
      <c r="J1" s="64" t="s">
        <v>2</v>
      </c>
      <c r="K1" s="64" t="s">
        <v>136</v>
      </c>
      <c r="L1" s="64" t="s">
        <v>5</v>
      </c>
      <c r="M1" s="64" t="s">
        <v>132</v>
      </c>
      <c r="N1" s="64" t="s">
        <v>133</v>
      </c>
      <c r="O1" s="64" t="s">
        <v>2</v>
      </c>
      <c r="P1" s="64" t="s">
        <v>137</v>
      </c>
      <c r="Q1" s="64" t="s">
        <v>131</v>
      </c>
      <c r="R1" s="64" t="s">
        <v>132</v>
      </c>
      <c r="S1" s="64" t="s">
        <v>133</v>
      </c>
      <c r="T1" s="64" t="s">
        <v>2</v>
      </c>
      <c r="U1" s="64" t="s">
        <v>138</v>
      </c>
      <c r="V1" s="64" t="s">
        <v>135</v>
      </c>
      <c r="W1" s="64" t="s">
        <v>132</v>
      </c>
      <c r="X1" s="64" t="s">
        <v>133</v>
      </c>
      <c r="Y1" s="64" t="s">
        <v>2</v>
      </c>
      <c r="Z1" s="64" t="s">
        <v>139</v>
      </c>
      <c r="AA1" s="64" t="s">
        <v>5</v>
      </c>
      <c r="AB1" s="64" t="s">
        <v>132</v>
      </c>
      <c r="AC1" s="64" t="s">
        <v>133</v>
      </c>
      <c r="AD1" s="64" t="s">
        <v>2</v>
      </c>
      <c r="AE1" s="39" t="s">
        <v>140</v>
      </c>
      <c r="AF1" s="39" t="s">
        <v>77</v>
      </c>
      <c r="AG1" s="39" t="s">
        <v>2</v>
      </c>
      <c r="AH1" s="39" t="s">
        <v>141</v>
      </c>
      <c r="AI1" s="39" t="s">
        <v>77</v>
      </c>
      <c r="AJ1" s="39" t="s">
        <v>2</v>
      </c>
      <c r="AL1" s="39" t="s">
        <v>1</v>
      </c>
      <c r="AM1" s="39" t="s">
        <v>2</v>
      </c>
      <c r="AO1" s="65" t="s">
        <v>3</v>
      </c>
      <c r="AP1" s="66"/>
    </row>
    <row r="2" spans="1:42">
      <c r="A2" s="17" t="s">
        <v>32</v>
      </c>
      <c r="B2" s="6">
        <v>1</v>
      </c>
      <c r="C2" s="53">
        <v>2</v>
      </c>
      <c r="D2" s="53">
        <v>3</v>
      </c>
      <c r="E2" s="43">
        <f>B2/(C2*D2)</f>
        <v>0.16666666666666666</v>
      </c>
      <c r="F2" s="17" t="s">
        <v>32</v>
      </c>
      <c r="G2" s="6">
        <v>1</v>
      </c>
      <c r="H2" s="53">
        <v>2</v>
      </c>
      <c r="I2" s="53">
        <v>3</v>
      </c>
      <c r="J2" s="43">
        <f>G2/(H2*I2)</f>
        <v>0.16666666666666666</v>
      </c>
      <c r="K2" s="17" t="s">
        <v>28</v>
      </c>
      <c r="L2" s="6">
        <v>1</v>
      </c>
      <c r="M2" s="53">
        <v>3</v>
      </c>
      <c r="N2" s="53">
        <v>3</v>
      </c>
      <c r="O2" s="43">
        <f>L2/(M2*N2)</f>
        <v>0.1111111111111111</v>
      </c>
      <c r="P2" s="17" t="s">
        <v>32</v>
      </c>
      <c r="Q2" s="6">
        <v>1</v>
      </c>
      <c r="R2" s="53">
        <v>2</v>
      </c>
      <c r="S2" s="53">
        <v>3</v>
      </c>
      <c r="T2" s="43">
        <f>Q2/(R2*S2)</f>
        <v>0.16666666666666666</v>
      </c>
      <c r="U2" s="17" t="s">
        <v>32</v>
      </c>
      <c r="V2" s="6">
        <v>1</v>
      </c>
      <c r="W2" s="53">
        <v>2</v>
      </c>
      <c r="X2" s="53">
        <v>3</v>
      </c>
      <c r="Y2" s="43">
        <f>V2/(W2*X2)</f>
        <v>0.16666666666666666</v>
      </c>
      <c r="Z2" s="17" t="s">
        <v>28</v>
      </c>
      <c r="AA2" s="6">
        <v>1</v>
      </c>
      <c r="AB2" s="53">
        <v>3</v>
      </c>
      <c r="AC2" s="53">
        <v>3</v>
      </c>
      <c r="AD2" s="43">
        <f>AA2/(AB2*AC2)</f>
        <v>0.1111111111111111</v>
      </c>
      <c r="AE2" s="17" t="s">
        <v>38</v>
      </c>
      <c r="AF2" s="62">
        <v>3</v>
      </c>
      <c r="AG2" s="43">
        <f>1/AF2</f>
        <v>0.33333333333333331</v>
      </c>
      <c r="AH2" s="17" t="s">
        <v>93</v>
      </c>
      <c r="AI2" s="53">
        <v>1</v>
      </c>
      <c r="AJ2" s="43">
        <f>1/AI2</f>
        <v>1</v>
      </c>
      <c r="AL2" s="17" t="s">
        <v>32</v>
      </c>
      <c r="AM2" s="43">
        <v>0.16666666666666666</v>
      </c>
      <c r="AO2" s="65" t="s">
        <v>1</v>
      </c>
      <c r="AP2" s="66" t="s">
        <v>29</v>
      </c>
    </row>
    <row r="3" spans="1:42">
      <c r="A3" s="17" t="s">
        <v>33</v>
      </c>
      <c r="B3" s="6">
        <v>1</v>
      </c>
      <c r="C3" s="53">
        <v>1</v>
      </c>
      <c r="D3" s="53">
        <v>3</v>
      </c>
      <c r="E3" s="43">
        <f t="shared" ref="E3:E66" si="0">B3/(C3*D3)</f>
        <v>0.33333333333333331</v>
      </c>
      <c r="F3" s="17" t="s">
        <v>31</v>
      </c>
      <c r="G3" s="6">
        <v>1</v>
      </c>
      <c r="H3" s="53">
        <v>2</v>
      </c>
      <c r="I3" s="53">
        <v>3</v>
      </c>
      <c r="J3" s="43">
        <f t="shared" ref="J3:J62" si="1">G3/(H3*I3)</f>
        <v>0.16666666666666666</v>
      </c>
      <c r="K3" s="17" t="s">
        <v>39</v>
      </c>
      <c r="L3" s="6">
        <v>2</v>
      </c>
      <c r="M3" s="53">
        <v>5</v>
      </c>
      <c r="N3" s="53">
        <v>3</v>
      </c>
      <c r="O3" s="43">
        <f t="shared" ref="O3:O24" si="2">L3/(M3*N3)</f>
        <v>0.13333333333333333</v>
      </c>
      <c r="P3" s="17" t="s">
        <v>42</v>
      </c>
      <c r="Q3" s="6">
        <v>1</v>
      </c>
      <c r="R3" s="53">
        <v>1</v>
      </c>
      <c r="S3" s="53">
        <v>2</v>
      </c>
      <c r="T3" s="43">
        <f t="shared" ref="T3:T36" si="3">Q3/(R3*S3)</f>
        <v>0.5</v>
      </c>
      <c r="U3" s="18" t="s">
        <v>44</v>
      </c>
      <c r="V3" s="6">
        <v>1</v>
      </c>
      <c r="W3" s="53">
        <v>2</v>
      </c>
      <c r="X3" s="53">
        <v>2</v>
      </c>
      <c r="Y3" s="43">
        <f t="shared" ref="Y3:Y25" si="4">V3/(W3*X3)</f>
        <v>0.25</v>
      </c>
      <c r="Z3" s="17" t="s">
        <v>39</v>
      </c>
      <c r="AA3" s="6">
        <v>2</v>
      </c>
      <c r="AB3" s="53">
        <v>5</v>
      </c>
      <c r="AC3" s="53">
        <v>3</v>
      </c>
      <c r="AD3" s="43">
        <f t="shared" ref="AD3:AD8" si="5">AA3/(AB3*AC3)</f>
        <v>0.13333333333333333</v>
      </c>
      <c r="AE3" s="17" t="s">
        <v>110</v>
      </c>
      <c r="AF3" s="62">
        <v>2</v>
      </c>
      <c r="AG3" s="43">
        <f>1/AF3</f>
        <v>0.5</v>
      </c>
      <c r="AH3" s="17" t="s">
        <v>90</v>
      </c>
      <c r="AI3" s="53">
        <v>1</v>
      </c>
      <c r="AJ3" s="43">
        <f t="shared" ref="AJ3:AJ18" si="6">1/AI3</f>
        <v>1</v>
      </c>
      <c r="AL3" s="17" t="s">
        <v>33</v>
      </c>
      <c r="AM3" s="43">
        <v>0.33333333333333331</v>
      </c>
      <c r="AO3" s="67" t="s">
        <v>32</v>
      </c>
      <c r="AP3" s="68">
        <v>0.66666666666666663</v>
      </c>
    </row>
    <row r="4" spans="1:42">
      <c r="A4" s="17" t="s">
        <v>36</v>
      </c>
      <c r="B4" s="6">
        <v>1</v>
      </c>
      <c r="C4" s="53">
        <v>1</v>
      </c>
      <c r="D4" s="53">
        <v>3</v>
      </c>
      <c r="E4" s="43">
        <f t="shared" si="0"/>
        <v>0.33333333333333331</v>
      </c>
      <c r="F4" s="18" t="s">
        <v>116</v>
      </c>
      <c r="G4" s="6">
        <v>1</v>
      </c>
      <c r="H4" s="53">
        <v>1</v>
      </c>
      <c r="I4" s="53">
        <v>2</v>
      </c>
      <c r="J4" s="43">
        <f t="shared" si="1"/>
        <v>0.5</v>
      </c>
      <c r="K4" s="17" t="s">
        <v>38</v>
      </c>
      <c r="L4" s="6">
        <v>1</v>
      </c>
      <c r="M4" s="53">
        <v>2</v>
      </c>
      <c r="N4" s="53">
        <v>3</v>
      </c>
      <c r="O4" s="43">
        <f t="shared" si="2"/>
        <v>0.16666666666666666</v>
      </c>
      <c r="P4" s="17" t="s">
        <v>33</v>
      </c>
      <c r="Q4" s="6">
        <v>1</v>
      </c>
      <c r="R4" s="53">
        <v>1</v>
      </c>
      <c r="S4" s="53">
        <v>3</v>
      </c>
      <c r="T4" s="43">
        <f t="shared" si="3"/>
        <v>0.33333333333333331</v>
      </c>
      <c r="U4" s="17" t="s">
        <v>31</v>
      </c>
      <c r="V4" s="6">
        <v>1</v>
      </c>
      <c r="W4" s="53">
        <v>2</v>
      </c>
      <c r="X4" s="53">
        <v>3</v>
      </c>
      <c r="Y4" s="43">
        <f t="shared" si="4"/>
        <v>0.16666666666666666</v>
      </c>
      <c r="Z4" s="17" t="s">
        <v>38</v>
      </c>
      <c r="AA4" s="6">
        <v>1</v>
      </c>
      <c r="AB4" s="53">
        <v>2</v>
      </c>
      <c r="AC4" s="53">
        <v>3</v>
      </c>
      <c r="AD4" s="43">
        <f t="shared" si="5"/>
        <v>0.16666666666666666</v>
      </c>
      <c r="AE4" s="19" t="s">
        <v>114</v>
      </c>
      <c r="AF4" s="62">
        <v>2</v>
      </c>
      <c r="AG4" s="43">
        <f>1/AF4</f>
        <v>0.5</v>
      </c>
      <c r="AH4" s="17" t="s">
        <v>104</v>
      </c>
      <c r="AI4" s="53">
        <v>1</v>
      </c>
      <c r="AJ4" s="43">
        <f t="shared" si="6"/>
        <v>1</v>
      </c>
      <c r="AL4" s="17" t="s">
        <v>36</v>
      </c>
      <c r="AM4" s="43">
        <v>0.33333333333333331</v>
      </c>
      <c r="AO4" s="69" t="s">
        <v>42</v>
      </c>
      <c r="AP4" s="70">
        <v>0.5</v>
      </c>
    </row>
    <row r="5" spans="1:42">
      <c r="A5" s="17" t="s">
        <v>30</v>
      </c>
      <c r="B5" s="6">
        <v>1</v>
      </c>
      <c r="C5" s="53">
        <v>1</v>
      </c>
      <c r="D5" s="53">
        <v>3</v>
      </c>
      <c r="E5" s="43">
        <f t="shared" si="0"/>
        <v>0.33333333333333331</v>
      </c>
      <c r="F5" s="18" t="s">
        <v>94</v>
      </c>
      <c r="G5" s="6">
        <v>1</v>
      </c>
      <c r="H5" s="53">
        <v>1</v>
      </c>
      <c r="I5" s="53">
        <v>2</v>
      </c>
      <c r="J5" s="43">
        <f t="shared" si="1"/>
        <v>0.5</v>
      </c>
      <c r="K5" s="17" t="s">
        <v>103</v>
      </c>
      <c r="L5" s="6">
        <v>1</v>
      </c>
      <c r="M5" s="53">
        <v>2</v>
      </c>
      <c r="N5" s="53">
        <v>2</v>
      </c>
      <c r="O5" s="43">
        <f t="shared" si="2"/>
        <v>0.25</v>
      </c>
      <c r="P5" s="17" t="s">
        <v>36</v>
      </c>
      <c r="Q5" s="6">
        <v>1</v>
      </c>
      <c r="R5" s="53">
        <v>1</v>
      </c>
      <c r="S5" s="53">
        <v>3</v>
      </c>
      <c r="T5" s="43">
        <f t="shared" si="3"/>
        <v>0.33333333333333331</v>
      </c>
      <c r="U5" s="18" t="s">
        <v>40</v>
      </c>
      <c r="V5" s="6">
        <v>1</v>
      </c>
      <c r="W5" s="53">
        <v>2</v>
      </c>
      <c r="X5" s="53">
        <v>3</v>
      </c>
      <c r="Y5" s="43">
        <f t="shared" si="4"/>
        <v>0.16666666666666666</v>
      </c>
      <c r="Z5" s="17" t="s">
        <v>47</v>
      </c>
      <c r="AA5" s="6">
        <v>1</v>
      </c>
      <c r="AB5" s="53">
        <v>3</v>
      </c>
      <c r="AC5" s="53">
        <v>3</v>
      </c>
      <c r="AD5" s="43">
        <f t="shared" si="5"/>
        <v>0.1111111111111111</v>
      </c>
      <c r="AH5" s="17" t="s">
        <v>121</v>
      </c>
      <c r="AI5" s="53">
        <v>1</v>
      </c>
      <c r="AJ5" s="43">
        <f t="shared" si="6"/>
        <v>1</v>
      </c>
      <c r="AL5" s="17" t="s">
        <v>30</v>
      </c>
      <c r="AM5" s="43">
        <v>0.33333333333333331</v>
      </c>
      <c r="AO5" s="69" t="s">
        <v>33</v>
      </c>
      <c r="AP5" s="70">
        <v>0.66666666666666663</v>
      </c>
    </row>
    <row r="6" spans="1:42">
      <c r="A6" s="17" t="s">
        <v>31</v>
      </c>
      <c r="B6" s="6">
        <v>1</v>
      </c>
      <c r="C6" s="53">
        <v>2</v>
      </c>
      <c r="D6" s="53">
        <v>3</v>
      </c>
      <c r="E6" s="43">
        <f t="shared" si="0"/>
        <v>0.16666666666666666</v>
      </c>
      <c r="F6" s="18" t="s">
        <v>40</v>
      </c>
      <c r="G6" s="6">
        <v>1</v>
      </c>
      <c r="H6" s="53">
        <v>2</v>
      </c>
      <c r="I6" s="53">
        <v>3</v>
      </c>
      <c r="J6" s="43">
        <f t="shared" si="1"/>
        <v>0.16666666666666666</v>
      </c>
      <c r="K6" s="17" t="s">
        <v>47</v>
      </c>
      <c r="L6" s="6">
        <v>1</v>
      </c>
      <c r="M6" s="53">
        <v>3</v>
      </c>
      <c r="N6" s="53">
        <v>3</v>
      </c>
      <c r="O6" s="43">
        <f t="shared" si="2"/>
        <v>0.1111111111111111</v>
      </c>
      <c r="P6" s="17" t="s">
        <v>30</v>
      </c>
      <c r="Q6" s="6">
        <v>1</v>
      </c>
      <c r="R6" s="53">
        <v>1</v>
      </c>
      <c r="S6" s="53">
        <v>3</v>
      </c>
      <c r="T6" s="43">
        <f t="shared" si="3"/>
        <v>0.33333333333333331</v>
      </c>
      <c r="U6" s="17" t="s">
        <v>43</v>
      </c>
      <c r="V6" s="6">
        <v>1</v>
      </c>
      <c r="W6" s="53">
        <v>2</v>
      </c>
      <c r="X6" s="53">
        <v>3</v>
      </c>
      <c r="Y6" s="43">
        <f t="shared" si="4"/>
        <v>0.16666666666666666</v>
      </c>
      <c r="Z6" s="18" t="s">
        <v>142</v>
      </c>
      <c r="AA6" s="6">
        <v>1</v>
      </c>
      <c r="AB6" s="53">
        <v>1</v>
      </c>
      <c r="AC6" s="53">
        <v>1</v>
      </c>
      <c r="AD6" s="43">
        <f t="shared" si="5"/>
        <v>1</v>
      </c>
      <c r="AH6" s="17" t="s">
        <v>129</v>
      </c>
      <c r="AI6" s="53">
        <v>1</v>
      </c>
      <c r="AJ6" s="43">
        <f t="shared" si="6"/>
        <v>1</v>
      </c>
      <c r="AL6" s="17" t="s">
        <v>31</v>
      </c>
      <c r="AM6" s="43">
        <v>0.16666666666666666</v>
      </c>
      <c r="AO6" s="69" t="s">
        <v>36</v>
      </c>
      <c r="AP6" s="70">
        <v>0.66666666666666663</v>
      </c>
    </row>
    <row r="7" spans="1:42">
      <c r="A7" s="17" t="s">
        <v>35</v>
      </c>
      <c r="B7" s="6">
        <v>1</v>
      </c>
      <c r="C7" s="53">
        <v>1</v>
      </c>
      <c r="D7" s="53">
        <v>3</v>
      </c>
      <c r="E7" s="43">
        <f t="shared" si="0"/>
        <v>0.33333333333333331</v>
      </c>
      <c r="F7" s="17" t="s">
        <v>111</v>
      </c>
      <c r="G7" s="6">
        <v>1</v>
      </c>
      <c r="H7" s="53">
        <v>2</v>
      </c>
      <c r="I7" s="53">
        <v>2</v>
      </c>
      <c r="J7" s="43">
        <f t="shared" si="1"/>
        <v>0.25</v>
      </c>
      <c r="K7" s="17" t="s">
        <v>55</v>
      </c>
      <c r="L7" s="6">
        <v>1</v>
      </c>
      <c r="M7" s="53">
        <v>3</v>
      </c>
      <c r="N7" s="53">
        <v>3</v>
      </c>
      <c r="O7" s="43">
        <f t="shared" si="2"/>
        <v>0.1111111111111111</v>
      </c>
      <c r="P7" s="18" t="s">
        <v>44</v>
      </c>
      <c r="Q7" s="6">
        <v>1</v>
      </c>
      <c r="R7" s="53">
        <v>2</v>
      </c>
      <c r="S7" s="53">
        <v>2</v>
      </c>
      <c r="T7" s="43">
        <f t="shared" si="3"/>
        <v>0.25</v>
      </c>
      <c r="U7" s="18" t="s">
        <v>112</v>
      </c>
      <c r="V7" s="6">
        <v>1</v>
      </c>
      <c r="W7" s="53">
        <v>2</v>
      </c>
      <c r="X7" s="53">
        <v>3</v>
      </c>
      <c r="Y7" s="43">
        <f t="shared" si="4"/>
        <v>0.16666666666666666</v>
      </c>
      <c r="Z7" s="17" t="s">
        <v>55</v>
      </c>
      <c r="AA7" s="6">
        <v>1</v>
      </c>
      <c r="AB7" s="53">
        <v>3</v>
      </c>
      <c r="AC7" s="53">
        <v>3</v>
      </c>
      <c r="AD7" s="43">
        <f t="shared" si="5"/>
        <v>0.1111111111111111</v>
      </c>
      <c r="AH7" s="17" t="s">
        <v>109</v>
      </c>
      <c r="AI7" s="53">
        <v>1</v>
      </c>
      <c r="AJ7" s="43">
        <f t="shared" si="6"/>
        <v>1</v>
      </c>
      <c r="AL7" s="17" t="s">
        <v>35</v>
      </c>
      <c r="AM7" s="43">
        <v>0.33333333333333331</v>
      </c>
      <c r="AO7" s="69" t="s">
        <v>30</v>
      </c>
      <c r="AP7" s="70">
        <v>0.66666666666666663</v>
      </c>
    </row>
    <row r="8" spans="1:42">
      <c r="A8" s="17" t="s">
        <v>41</v>
      </c>
      <c r="B8" s="6">
        <v>1</v>
      </c>
      <c r="C8" s="53">
        <v>1</v>
      </c>
      <c r="D8" s="53">
        <v>3</v>
      </c>
      <c r="E8" s="43">
        <f t="shared" si="0"/>
        <v>0.33333333333333331</v>
      </c>
      <c r="F8" s="17" t="s">
        <v>43</v>
      </c>
      <c r="G8" s="6">
        <v>1</v>
      </c>
      <c r="H8" s="53">
        <v>2</v>
      </c>
      <c r="I8" s="53">
        <v>3</v>
      </c>
      <c r="J8" s="43">
        <f t="shared" si="1"/>
        <v>0.16666666666666666</v>
      </c>
      <c r="K8" s="17" t="s">
        <v>57</v>
      </c>
      <c r="L8" s="6">
        <v>1</v>
      </c>
      <c r="M8" s="53">
        <v>3</v>
      </c>
      <c r="N8" s="53">
        <v>3</v>
      </c>
      <c r="O8" s="43">
        <f t="shared" si="2"/>
        <v>0.1111111111111111</v>
      </c>
      <c r="P8" s="17" t="s">
        <v>31</v>
      </c>
      <c r="Q8" s="6">
        <v>1</v>
      </c>
      <c r="R8" s="53">
        <v>2</v>
      </c>
      <c r="S8" s="53">
        <v>3</v>
      </c>
      <c r="T8" s="43">
        <f t="shared" si="3"/>
        <v>0.16666666666666666</v>
      </c>
      <c r="U8" s="17" t="s">
        <v>90</v>
      </c>
      <c r="V8" s="6">
        <v>1</v>
      </c>
      <c r="W8" s="53">
        <v>2</v>
      </c>
      <c r="X8" s="53">
        <v>3</v>
      </c>
      <c r="Y8" s="43">
        <f t="shared" si="4"/>
        <v>0.16666666666666666</v>
      </c>
      <c r="Z8" s="17" t="s">
        <v>57</v>
      </c>
      <c r="AA8" s="6">
        <v>1</v>
      </c>
      <c r="AB8" s="53">
        <v>3</v>
      </c>
      <c r="AC8" s="53">
        <v>3</v>
      </c>
      <c r="AD8" s="43">
        <f t="shared" si="5"/>
        <v>0.1111111111111111</v>
      </c>
      <c r="AH8" s="17" t="s">
        <v>143</v>
      </c>
      <c r="AI8" s="53">
        <v>1</v>
      </c>
      <c r="AJ8" s="43">
        <f t="shared" si="6"/>
        <v>1</v>
      </c>
      <c r="AL8" s="17" t="s">
        <v>41</v>
      </c>
      <c r="AM8" s="43">
        <v>0.33333333333333331</v>
      </c>
      <c r="AO8" s="69" t="s">
        <v>44</v>
      </c>
      <c r="AP8" s="70">
        <v>0.5</v>
      </c>
    </row>
    <row r="9" spans="1:42">
      <c r="A9" s="17" t="s">
        <v>48</v>
      </c>
      <c r="B9" s="6">
        <v>1</v>
      </c>
      <c r="C9" s="53">
        <v>1</v>
      </c>
      <c r="D9" s="53">
        <v>3</v>
      </c>
      <c r="E9" s="43">
        <f t="shared" si="0"/>
        <v>0.33333333333333331</v>
      </c>
      <c r="F9" s="18" t="s">
        <v>112</v>
      </c>
      <c r="G9" s="6">
        <v>1</v>
      </c>
      <c r="H9" s="53">
        <v>2</v>
      </c>
      <c r="I9" s="53">
        <v>3</v>
      </c>
      <c r="J9" s="43">
        <f t="shared" si="1"/>
        <v>0.16666666666666666</v>
      </c>
      <c r="K9" s="17" t="s">
        <v>89</v>
      </c>
      <c r="L9" s="6">
        <v>1</v>
      </c>
      <c r="M9" s="53">
        <v>3</v>
      </c>
      <c r="N9" s="53">
        <v>2</v>
      </c>
      <c r="O9" s="43">
        <f t="shared" si="2"/>
        <v>0.16666666666666666</v>
      </c>
      <c r="P9" s="18" t="s">
        <v>144</v>
      </c>
      <c r="Q9" s="6">
        <v>1</v>
      </c>
      <c r="R9" s="53">
        <v>1</v>
      </c>
      <c r="S9" s="53">
        <v>1</v>
      </c>
      <c r="T9" s="43">
        <f t="shared" si="3"/>
        <v>1</v>
      </c>
      <c r="U9" s="17" t="s">
        <v>28</v>
      </c>
      <c r="V9" s="6">
        <v>2</v>
      </c>
      <c r="W9" s="53">
        <v>3</v>
      </c>
      <c r="X9" s="53">
        <v>3</v>
      </c>
      <c r="Y9" s="43">
        <f t="shared" si="4"/>
        <v>0.22222222222222221</v>
      </c>
      <c r="AH9" s="18" t="s">
        <v>145</v>
      </c>
      <c r="AI9" s="53">
        <v>1</v>
      </c>
      <c r="AJ9" s="43">
        <f t="shared" si="6"/>
        <v>1</v>
      </c>
      <c r="AL9" s="17" t="s">
        <v>48</v>
      </c>
      <c r="AM9" s="43">
        <v>0.33333333333333331</v>
      </c>
      <c r="AO9" s="69" t="s">
        <v>31</v>
      </c>
      <c r="AP9" s="70">
        <v>0.66666666666666663</v>
      </c>
    </row>
    <row r="10" spans="1:42">
      <c r="A10" s="17" t="s">
        <v>65</v>
      </c>
      <c r="B10" s="6">
        <v>1</v>
      </c>
      <c r="C10" s="53">
        <v>1</v>
      </c>
      <c r="D10" s="53">
        <v>3</v>
      </c>
      <c r="E10" s="43">
        <f t="shared" si="0"/>
        <v>0.33333333333333331</v>
      </c>
      <c r="F10" s="17" t="s">
        <v>93</v>
      </c>
      <c r="G10" s="6">
        <v>1</v>
      </c>
      <c r="H10" s="53">
        <v>2</v>
      </c>
      <c r="I10" s="53">
        <v>2</v>
      </c>
      <c r="J10" s="43">
        <f t="shared" si="1"/>
        <v>0.25</v>
      </c>
      <c r="K10" s="17" t="s">
        <v>60</v>
      </c>
      <c r="L10" s="6">
        <v>1</v>
      </c>
      <c r="M10" s="53">
        <v>3</v>
      </c>
      <c r="N10" s="53">
        <v>2</v>
      </c>
      <c r="O10" s="43">
        <f t="shared" si="2"/>
        <v>0.16666666666666666</v>
      </c>
      <c r="P10" s="17" t="s">
        <v>35</v>
      </c>
      <c r="Q10" s="6">
        <v>1</v>
      </c>
      <c r="R10" s="53">
        <v>1</v>
      </c>
      <c r="S10" s="53">
        <v>3</v>
      </c>
      <c r="T10" s="43">
        <f t="shared" si="3"/>
        <v>0.33333333333333331</v>
      </c>
      <c r="U10" s="17" t="s">
        <v>50</v>
      </c>
      <c r="V10" s="6">
        <v>1</v>
      </c>
      <c r="W10" s="53">
        <v>2</v>
      </c>
      <c r="X10" s="53">
        <v>3</v>
      </c>
      <c r="Y10" s="43">
        <f t="shared" si="4"/>
        <v>0.16666666666666666</v>
      </c>
      <c r="AH10" s="18" t="s">
        <v>146</v>
      </c>
      <c r="AI10" s="53">
        <v>1</v>
      </c>
      <c r="AJ10" s="43">
        <f t="shared" si="6"/>
        <v>1</v>
      </c>
      <c r="AL10" s="17" t="s">
        <v>65</v>
      </c>
      <c r="AM10" s="43">
        <v>0.33333333333333331</v>
      </c>
      <c r="AO10" s="69" t="s">
        <v>144</v>
      </c>
      <c r="AP10" s="70">
        <v>1</v>
      </c>
    </row>
    <row r="11" spans="1:42">
      <c r="A11" s="18" t="s">
        <v>100</v>
      </c>
      <c r="B11" s="6">
        <v>1</v>
      </c>
      <c r="C11" s="53">
        <v>1</v>
      </c>
      <c r="D11" s="53">
        <v>2</v>
      </c>
      <c r="E11" s="43">
        <f t="shared" si="0"/>
        <v>0.5</v>
      </c>
      <c r="F11" s="17" t="s">
        <v>90</v>
      </c>
      <c r="G11" s="6">
        <v>1</v>
      </c>
      <c r="H11" s="53">
        <v>2</v>
      </c>
      <c r="I11" s="53">
        <v>3</v>
      </c>
      <c r="J11" s="43">
        <f t="shared" si="1"/>
        <v>0.16666666666666666</v>
      </c>
      <c r="K11" s="17" t="s">
        <v>37</v>
      </c>
      <c r="L11" s="6">
        <v>1</v>
      </c>
      <c r="M11" s="53">
        <v>3</v>
      </c>
      <c r="N11" s="53">
        <v>2</v>
      </c>
      <c r="O11" s="43">
        <f t="shared" si="2"/>
        <v>0.16666666666666666</v>
      </c>
      <c r="P11" s="17" t="s">
        <v>41</v>
      </c>
      <c r="Q11" s="6">
        <v>1</v>
      </c>
      <c r="R11" s="53">
        <v>1</v>
      </c>
      <c r="S11" s="53">
        <v>3</v>
      </c>
      <c r="T11" s="43">
        <f t="shared" si="3"/>
        <v>0.33333333333333331</v>
      </c>
      <c r="U11" s="17" t="s">
        <v>39</v>
      </c>
      <c r="V11" s="6">
        <v>2</v>
      </c>
      <c r="W11" s="53">
        <v>5</v>
      </c>
      <c r="X11" s="53">
        <v>3</v>
      </c>
      <c r="Y11" s="43">
        <f t="shared" si="4"/>
        <v>0.13333333333333333</v>
      </c>
      <c r="AH11" s="18" t="s">
        <v>147</v>
      </c>
      <c r="AI11" s="53">
        <v>1</v>
      </c>
      <c r="AJ11" s="43">
        <f t="shared" si="6"/>
        <v>1</v>
      </c>
      <c r="AL11" s="18" t="s">
        <v>100</v>
      </c>
      <c r="AM11" s="43">
        <v>0.5</v>
      </c>
      <c r="AO11" s="69" t="s">
        <v>35</v>
      </c>
      <c r="AP11" s="70">
        <v>0.66666666666666663</v>
      </c>
    </row>
    <row r="12" spans="1:42">
      <c r="A12" s="17" t="s">
        <v>52</v>
      </c>
      <c r="B12" s="6">
        <v>1</v>
      </c>
      <c r="C12" s="53">
        <v>1</v>
      </c>
      <c r="D12" s="53">
        <v>2</v>
      </c>
      <c r="E12" s="43">
        <f t="shared" si="0"/>
        <v>0.5</v>
      </c>
      <c r="F12" s="17" t="s">
        <v>113</v>
      </c>
      <c r="G12" s="6">
        <v>1</v>
      </c>
      <c r="H12" s="53">
        <v>1</v>
      </c>
      <c r="I12" s="53">
        <v>2</v>
      </c>
      <c r="J12" s="43">
        <f t="shared" si="1"/>
        <v>0.5</v>
      </c>
      <c r="K12" s="17" t="s">
        <v>63</v>
      </c>
      <c r="L12" s="6">
        <v>1</v>
      </c>
      <c r="M12" s="53">
        <v>3</v>
      </c>
      <c r="N12" s="53">
        <v>2</v>
      </c>
      <c r="O12" s="43">
        <f t="shared" si="2"/>
        <v>0.16666666666666666</v>
      </c>
      <c r="P12" s="17" t="s">
        <v>48</v>
      </c>
      <c r="Q12" s="6">
        <v>1</v>
      </c>
      <c r="R12" s="53">
        <v>1</v>
      </c>
      <c r="S12" s="53">
        <v>3</v>
      </c>
      <c r="T12" s="43">
        <f t="shared" si="3"/>
        <v>0.33333333333333331</v>
      </c>
      <c r="U12" s="17" t="s">
        <v>38</v>
      </c>
      <c r="V12" s="6">
        <v>1</v>
      </c>
      <c r="W12" s="53">
        <v>2</v>
      </c>
      <c r="X12" s="53">
        <v>3</v>
      </c>
      <c r="Y12" s="43">
        <f t="shared" si="4"/>
        <v>0.16666666666666666</v>
      </c>
      <c r="AH12" s="17" t="s">
        <v>96</v>
      </c>
      <c r="AI12" s="53">
        <v>1</v>
      </c>
      <c r="AJ12" s="43">
        <f t="shared" si="6"/>
        <v>1</v>
      </c>
      <c r="AL12" s="17" t="s">
        <v>52</v>
      </c>
      <c r="AM12" s="43">
        <v>0.5</v>
      </c>
      <c r="AO12" s="69" t="s">
        <v>41</v>
      </c>
      <c r="AP12" s="70">
        <v>0.66666666666666663</v>
      </c>
    </row>
    <row r="13" spans="1:42">
      <c r="A13" s="18" t="s">
        <v>92</v>
      </c>
      <c r="B13" s="6">
        <v>1</v>
      </c>
      <c r="C13" s="53">
        <v>1</v>
      </c>
      <c r="D13" s="53">
        <v>2</v>
      </c>
      <c r="E13" s="43">
        <f t="shared" si="0"/>
        <v>0.5</v>
      </c>
      <c r="F13" s="17" t="s">
        <v>28</v>
      </c>
      <c r="G13" s="6">
        <v>2</v>
      </c>
      <c r="H13" s="53">
        <v>3</v>
      </c>
      <c r="I13" s="53">
        <v>3</v>
      </c>
      <c r="J13" s="43">
        <f t="shared" si="1"/>
        <v>0.22222222222222221</v>
      </c>
      <c r="K13" s="17" t="s">
        <v>59</v>
      </c>
      <c r="L13" s="6">
        <v>1</v>
      </c>
      <c r="M13" s="53">
        <v>3</v>
      </c>
      <c r="N13" s="53">
        <v>2</v>
      </c>
      <c r="O13" s="43">
        <f t="shared" si="2"/>
        <v>0.16666666666666666</v>
      </c>
      <c r="P13" s="17" t="s">
        <v>65</v>
      </c>
      <c r="Q13" s="6">
        <v>1</v>
      </c>
      <c r="R13" s="53">
        <v>1</v>
      </c>
      <c r="S13" s="53">
        <v>3</v>
      </c>
      <c r="T13" s="43">
        <f t="shared" si="3"/>
        <v>0.33333333333333331</v>
      </c>
      <c r="U13" s="17" t="s">
        <v>54</v>
      </c>
      <c r="V13" s="6">
        <v>2</v>
      </c>
      <c r="W13" s="53">
        <v>3</v>
      </c>
      <c r="X13" s="53">
        <v>3</v>
      </c>
      <c r="Y13" s="43">
        <f t="shared" si="4"/>
        <v>0.22222222222222221</v>
      </c>
      <c r="AH13" s="17" t="s">
        <v>105</v>
      </c>
      <c r="AI13" s="53">
        <v>1</v>
      </c>
      <c r="AJ13" s="43">
        <f t="shared" si="6"/>
        <v>1</v>
      </c>
      <c r="AL13" s="18" t="s">
        <v>92</v>
      </c>
      <c r="AM13" s="43">
        <v>0.5</v>
      </c>
      <c r="AO13" s="69" t="s">
        <v>116</v>
      </c>
      <c r="AP13" s="70">
        <v>0.5</v>
      </c>
    </row>
    <row r="14" spans="1:42">
      <c r="A14" s="13" t="s">
        <v>107</v>
      </c>
      <c r="B14" s="6">
        <v>1</v>
      </c>
      <c r="C14" s="53">
        <v>1</v>
      </c>
      <c r="D14" s="53">
        <v>2</v>
      </c>
      <c r="E14" s="43">
        <f t="shared" si="0"/>
        <v>0.5</v>
      </c>
      <c r="F14" s="17" t="s">
        <v>101</v>
      </c>
      <c r="G14" s="6">
        <v>1</v>
      </c>
      <c r="H14" s="53">
        <v>1</v>
      </c>
      <c r="I14" s="53">
        <v>2</v>
      </c>
      <c r="J14" s="43">
        <f t="shared" si="1"/>
        <v>0.5</v>
      </c>
      <c r="K14" s="17" t="s">
        <v>99</v>
      </c>
      <c r="L14" s="6">
        <v>1</v>
      </c>
      <c r="M14" s="53">
        <v>3</v>
      </c>
      <c r="N14" s="53">
        <v>2</v>
      </c>
      <c r="O14" s="43">
        <f t="shared" si="2"/>
        <v>0.16666666666666666</v>
      </c>
      <c r="P14" s="18" t="s">
        <v>40</v>
      </c>
      <c r="Q14" s="6">
        <v>1</v>
      </c>
      <c r="R14" s="53">
        <v>2</v>
      </c>
      <c r="S14" s="53">
        <v>3</v>
      </c>
      <c r="T14" s="43">
        <f t="shared" si="3"/>
        <v>0.16666666666666666</v>
      </c>
      <c r="U14" s="19" t="s">
        <v>114</v>
      </c>
      <c r="V14" s="6">
        <v>1</v>
      </c>
      <c r="W14" s="53">
        <v>1</v>
      </c>
      <c r="X14" s="53">
        <v>3</v>
      </c>
      <c r="Y14" s="43">
        <f t="shared" si="4"/>
        <v>0.33333333333333331</v>
      </c>
      <c r="AH14" s="17" t="s">
        <v>108</v>
      </c>
      <c r="AI14" s="53">
        <v>1</v>
      </c>
      <c r="AJ14" s="43">
        <f t="shared" si="6"/>
        <v>1</v>
      </c>
      <c r="AL14" s="13" t="s">
        <v>107</v>
      </c>
      <c r="AM14" s="43">
        <v>0.5</v>
      </c>
      <c r="AO14" s="69" t="s">
        <v>48</v>
      </c>
      <c r="AP14" s="70">
        <v>0.66666666666666663</v>
      </c>
    </row>
    <row r="15" spans="1:42">
      <c r="A15" s="18" t="s">
        <v>40</v>
      </c>
      <c r="B15" s="6">
        <v>1</v>
      </c>
      <c r="C15" s="53">
        <v>2</v>
      </c>
      <c r="D15" s="53">
        <v>3</v>
      </c>
      <c r="E15" s="43">
        <f t="shared" si="0"/>
        <v>0.16666666666666666</v>
      </c>
      <c r="F15" s="17" t="s">
        <v>95</v>
      </c>
      <c r="G15" s="6">
        <v>2</v>
      </c>
      <c r="H15" s="53">
        <v>3</v>
      </c>
      <c r="I15" s="53">
        <v>2</v>
      </c>
      <c r="J15" s="43">
        <f t="shared" si="1"/>
        <v>0.33333333333333331</v>
      </c>
      <c r="K15" s="18" t="s">
        <v>66</v>
      </c>
      <c r="L15" s="6">
        <v>1</v>
      </c>
      <c r="M15" s="53">
        <v>3</v>
      </c>
      <c r="N15" s="53">
        <v>2</v>
      </c>
      <c r="O15" s="43">
        <f t="shared" si="2"/>
        <v>0.16666666666666666</v>
      </c>
      <c r="P15" s="17" t="s">
        <v>56</v>
      </c>
      <c r="Q15" s="6">
        <v>1</v>
      </c>
      <c r="R15" s="53">
        <v>1</v>
      </c>
      <c r="S15" s="53">
        <v>3</v>
      </c>
      <c r="T15" s="43">
        <f t="shared" si="3"/>
        <v>0.33333333333333331</v>
      </c>
      <c r="U15" s="17" t="s">
        <v>47</v>
      </c>
      <c r="V15" s="6">
        <v>1</v>
      </c>
      <c r="W15" s="53">
        <v>3</v>
      </c>
      <c r="X15" s="53">
        <v>3</v>
      </c>
      <c r="Y15" s="43">
        <f t="shared" si="4"/>
        <v>0.1111111111111111</v>
      </c>
      <c r="AH15" s="17" t="s">
        <v>118</v>
      </c>
      <c r="AI15" s="53">
        <v>1</v>
      </c>
      <c r="AJ15" s="43">
        <f t="shared" si="6"/>
        <v>1</v>
      </c>
      <c r="AL15" s="18" t="s">
        <v>40</v>
      </c>
      <c r="AM15" s="43">
        <v>0.16666666666666666</v>
      </c>
      <c r="AO15" s="69" t="s">
        <v>94</v>
      </c>
      <c r="AP15" s="70">
        <v>0.5</v>
      </c>
    </row>
    <row r="16" spans="1:42">
      <c r="A16" s="17" t="s">
        <v>111</v>
      </c>
      <c r="B16" s="6">
        <v>1</v>
      </c>
      <c r="C16" s="53">
        <v>2</v>
      </c>
      <c r="D16" s="53">
        <v>2</v>
      </c>
      <c r="E16" s="43">
        <f t="shared" si="0"/>
        <v>0.25</v>
      </c>
      <c r="F16" s="17" t="s">
        <v>50</v>
      </c>
      <c r="G16" s="6">
        <v>1</v>
      </c>
      <c r="H16" s="53">
        <v>2</v>
      </c>
      <c r="I16" s="53">
        <v>3</v>
      </c>
      <c r="J16" s="43">
        <f t="shared" si="1"/>
        <v>0.16666666666666666</v>
      </c>
      <c r="K16" s="17" t="s">
        <v>53</v>
      </c>
      <c r="L16" s="6">
        <v>1</v>
      </c>
      <c r="M16" s="53">
        <v>3</v>
      </c>
      <c r="N16" s="53">
        <v>2</v>
      </c>
      <c r="O16" s="43">
        <f t="shared" si="2"/>
        <v>0.16666666666666666</v>
      </c>
      <c r="P16" s="17" t="s">
        <v>49</v>
      </c>
      <c r="Q16" s="6">
        <v>1</v>
      </c>
      <c r="R16" s="53">
        <v>1</v>
      </c>
      <c r="S16" s="53">
        <v>3</v>
      </c>
      <c r="T16" s="43">
        <f t="shared" si="3"/>
        <v>0.33333333333333331</v>
      </c>
      <c r="U16" s="17" t="s">
        <v>104</v>
      </c>
      <c r="V16" s="6">
        <v>1</v>
      </c>
      <c r="W16" s="53">
        <v>1</v>
      </c>
      <c r="X16" s="53">
        <v>3</v>
      </c>
      <c r="Y16" s="43">
        <f t="shared" si="4"/>
        <v>0.33333333333333331</v>
      </c>
      <c r="AH16" s="17" t="s">
        <v>68</v>
      </c>
      <c r="AI16" s="53">
        <v>1</v>
      </c>
      <c r="AJ16" s="43">
        <f t="shared" si="6"/>
        <v>1</v>
      </c>
      <c r="AL16" s="17" t="s">
        <v>111</v>
      </c>
      <c r="AM16" s="43">
        <v>0.25</v>
      </c>
      <c r="AO16" s="69" t="s">
        <v>65</v>
      </c>
      <c r="AP16" s="70">
        <v>0.66666666666666663</v>
      </c>
    </row>
    <row r="17" spans="1:42">
      <c r="A17" s="17" t="s">
        <v>56</v>
      </c>
      <c r="B17" s="6">
        <v>1</v>
      </c>
      <c r="C17" s="53">
        <v>1</v>
      </c>
      <c r="D17" s="53">
        <v>3</v>
      </c>
      <c r="E17" s="43">
        <f t="shared" si="0"/>
        <v>0.33333333333333331</v>
      </c>
      <c r="F17" s="17" t="s">
        <v>39</v>
      </c>
      <c r="G17" s="6">
        <v>2</v>
      </c>
      <c r="H17" s="53">
        <v>5</v>
      </c>
      <c r="I17" s="53">
        <v>3</v>
      </c>
      <c r="J17" s="43">
        <f t="shared" si="1"/>
        <v>0.13333333333333333</v>
      </c>
      <c r="K17" s="18" t="s">
        <v>62</v>
      </c>
      <c r="L17" s="6">
        <v>1</v>
      </c>
      <c r="M17" s="53">
        <v>3</v>
      </c>
      <c r="N17" s="53">
        <v>2</v>
      </c>
      <c r="O17" s="43">
        <f t="shared" si="2"/>
        <v>0.16666666666666666</v>
      </c>
      <c r="P17" s="17" t="s">
        <v>45</v>
      </c>
      <c r="Q17" s="6">
        <v>1</v>
      </c>
      <c r="R17" s="53">
        <v>1</v>
      </c>
      <c r="S17" s="53">
        <v>3</v>
      </c>
      <c r="T17" s="43">
        <f t="shared" si="3"/>
        <v>0.33333333333333331</v>
      </c>
      <c r="U17" s="17" t="s">
        <v>55</v>
      </c>
      <c r="V17" s="6">
        <v>1</v>
      </c>
      <c r="W17" s="53">
        <v>3</v>
      </c>
      <c r="X17" s="53">
        <v>3</v>
      </c>
      <c r="Y17" s="43">
        <f t="shared" si="4"/>
        <v>0.1111111111111111</v>
      </c>
      <c r="AH17" s="17" t="s">
        <v>119</v>
      </c>
      <c r="AI17" s="53">
        <v>1</v>
      </c>
      <c r="AJ17" s="43">
        <f t="shared" si="6"/>
        <v>1</v>
      </c>
      <c r="AL17" s="17" t="s">
        <v>56</v>
      </c>
      <c r="AM17" s="43">
        <v>0.33333333333333331</v>
      </c>
      <c r="AO17" s="69" t="s">
        <v>100</v>
      </c>
      <c r="AP17" s="70">
        <v>0.5</v>
      </c>
    </row>
    <row r="18" spans="1:42">
      <c r="A18" s="17" t="s">
        <v>49</v>
      </c>
      <c r="B18" s="6">
        <v>1</v>
      </c>
      <c r="C18" s="53">
        <v>1</v>
      </c>
      <c r="D18" s="53">
        <v>3</v>
      </c>
      <c r="E18" s="43">
        <f t="shared" si="0"/>
        <v>0.33333333333333331</v>
      </c>
      <c r="F18" s="5" t="s">
        <v>115</v>
      </c>
      <c r="G18" s="6">
        <v>1</v>
      </c>
      <c r="H18" s="53">
        <v>1</v>
      </c>
      <c r="I18" s="53">
        <v>2</v>
      </c>
      <c r="J18" s="43">
        <f t="shared" si="1"/>
        <v>0.5</v>
      </c>
      <c r="K18" s="18" t="s">
        <v>46</v>
      </c>
      <c r="L18" s="6">
        <v>1</v>
      </c>
      <c r="M18" s="53">
        <v>3</v>
      </c>
      <c r="N18" s="53">
        <v>2</v>
      </c>
      <c r="O18" s="43">
        <f t="shared" si="2"/>
        <v>0.16666666666666666</v>
      </c>
      <c r="P18" s="17" t="s">
        <v>43</v>
      </c>
      <c r="Q18" s="6">
        <v>1</v>
      </c>
      <c r="R18" s="53">
        <v>2</v>
      </c>
      <c r="S18" s="53">
        <v>3</v>
      </c>
      <c r="T18" s="43">
        <f t="shared" si="3"/>
        <v>0.16666666666666666</v>
      </c>
      <c r="U18" s="17" t="s">
        <v>57</v>
      </c>
      <c r="V18" s="6">
        <v>1</v>
      </c>
      <c r="W18" s="53">
        <v>3</v>
      </c>
      <c r="X18" s="53">
        <v>3</v>
      </c>
      <c r="Y18" s="43">
        <f t="shared" si="4"/>
        <v>0.1111111111111111</v>
      </c>
      <c r="AH18" s="17" t="s">
        <v>69</v>
      </c>
      <c r="AI18" s="53">
        <v>1</v>
      </c>
      <c r="AJ18" s="43">
        <f t="shared" si="6"/>
        <v>1</v>
      </c>
      <c r="AL18" s="17" t="s">
        <v>49</v>
      </c>
      <c r="AM18" s="43">
        <v>0.33333333333333331</v>
      </c>
      <c r="AO18" s="69" t="s">
        <v>52</v>
      </c>
      <c r="AP18" s="70">
        <v>0.5</v>
      </c>
    </row>
    <row r="19" spans="1:42">
      <c r="A19" s="17" t="s">
        <v>148</v>
      </c>
      <c r="B19" s="6">
        <v>1</v>
      </c>
      <c r="C19" s="53">
        <v>1</v>
      </c>
      <c r="D19" s="53">
        <v>1</v>
      </c>
      <c r="E19" s="43">
        <f t="shared" si="0"/>
        <v>1</v>
      </c>
      <c r="F19" s="17" t="s">
        <v>38</v>
      </c>
      <c r="G19" s="6">
        <v>1</v>
      </c>
      <c r="H19" s="53">
        <v>2</v>
      </c>
      <c r="I19" s="53">
        <v>3</v>
      </c>
      <c r="J19" s="43">
        <f t="shared" si="1"/>
        <v>0.16666666666666666</v>
      </c>
      <c r="K19" s="18" t="s">
        <v>70</v>
      </c>
      <c r="L19" s="6">
        <v>1</v>
      </c>
      <c r="M19" s="53">
        <v>3</v>
      </c>
      <c r="N19" s="53">
        <v>2</v>
      </c>
      <c r="O19" s="43">
        <f t="shared" si="2"/>
        <v>0.16666666666666666</v>
      </c>
      <c r="P19" s="18" t="s">
        <v>149</v>
      </c>
      <c r="Q19" s="6">
        <v>1</v>
      </c>
      <c r="R19" s="53">
        <v>1</v>
      </c>
      <c r="S19" s="53">
        <v>2</v>
      </c>
      <c r="T19" s="43">
        <f t="shared" si="3"/>
        <v>0.5</v>
      </c>
      <c r="U19" s="17" t="s">
        <v>129</v>
      </c>
      <c r="V19" s="6">
        <v>1</v>
      </c>
      <c r="W19" s="53">
        <v>1</v>
      </c>
      <c r="X19" s="53">
        <v>3</v>
      </c>
      <c r="Y19" s="43">
        <f t="shared" si="4"/>
        <v>0.33333333333333331</v>
      </c>
      <c r="AL19" s="17" t="s">
        <v>148</v>
      </c>
      <c r="AM19" s="43">
        <v>1</v>
      </c>
      <c r="AO19" s="69" t="s">
        <v>92</v>
      </c>
      <c r="AP19" s="70">
        <v>0.5</v>
      </c>
    </row>
    <row r="20" spans="1:42">
      <c r="A20" s="17" t="s">
        <v>61</v>
      </c>
      <c r="B20" s="6">
        <v>1</v>
      </c>
      <c r="C20" s="53">
        <v>1</v>
      </c>
      <c r="D20" s="53">
        <v>2</v>
      </c>
      <c r="E20" s="43">
        <f t="shared" si="0"/>
        <v>0.5</v>
      </c>
      <c r="F20" s="17" t="s">
        <v>54</v>
      </c>
      <c r="G20" s="6">
        <v>2</v>
      </c>
      <c r="H20" s="53">
        <v>3</v>
      </c>
      <c r="I20" s="53">
        <v>3</v>
      </c>
      <c r="J20" s="43">
        <f t="shared" si="1"/>
        <v>0.22222222222222221</v>
      </c>
      <c r="K20" s="18" t="s">
        <v>64</v>
      </c>
      <c r="L20" s="6">
        <v>1</v>
      </c>
      <c r="M20" s="53">
        <v>3</v>
      </c>
      <c r="N20" s="53">
        <v>2</v>
      </c>
      <c r="O20" s="43">
        <f t="shared" si="2"/>
        <v>0.16666666666666666</v>
      </c>
      <c r="P20" s="18" t="s">
        <v>112</v>
      </c>
      <c r="Q20" s="6">
        <v>1</v>
      </c>
      <c r="R20" s="53">
        <v>2</v>
      </c>
      <c r="S20" s="53">
        <v>3</v>
      </c>
      <c r="T20" s="43">
        <f t="shared" si="3"/>
        <v>0.16666666666666666</v>
      </c>
      <c r="U20" s="17" t="s">
        <v>109</v>
      </c>
      <c r="V20" s="6">
        <v>1</v>
      </c>
      <c r="W20" s="53">
        <v>2</v>
      </c>
      <c r="X20" s="53">
        <v>3</v>
      </c>
      <c r="Y20" s="43">
        <f t="shared" si="4"/>
        <v>0.16666666666666666</v>
      </c>
      <c r="AL20" s="17" t="s">
        <v>61</v>
      </c>
      <c r="AM20" s="43">
        <v>0.5</v>
      </c>
      <c r="AO20" s="69" t="s">
        <v>107</v>
      </c>
      <c r="AP20" s="70">
        <v>0.5</v>
      </c>
    </row>
    <row r="21" spans="1:42">
      <c r="A21" s="17" t="s">
        <v>45</v>
      </c>
      <c r="B21" s="6">
        <v>1</v>
      </c>
      <c r="C21" s="53">
        <v>1</v>
      </c>
      <c r="D21" s="53">
        <v>3</v>
      </c>
      <c r="E21" s="43">
        <f t="shared" si="0"/>
        <v>0.33333333333333331</v>
      </c>
      <c r="F21" s="17" t="s">
        <v>110</v>
      </c>
      <c r="G21" s="6">
        <v>1</v>
      </c>
      <c r="H21" s="53">
        <v>1</v>
      </c>
      <c r="I21" s="53">
        <v>2</v>
      </c>
      <c r="J21" s="43">
        <f t="shared" si="1"/>
        <v>0.5</v>
      </c>
      <c r="K21" s="18" t="s">
        <v>72</v>
      </c>
      <c r="L21" s="6">
        <v>1</v>
      </c>
      <c r="M21" s="53">
        <v>3</v>
      </c>
      <c r="N21" s="53">
        <v>2</v>
      </c>
      <c r="O21" s="43">
        <f t="shared" si="2"/>
        <v>0.16666666666666666</v>
      </c>
      <c r="P21" s="17" t="s">
        <v>71</v>
      </c>
      <c r="Q21" s="6">
        <v>1</v>
      </c>
      <c r="R21" s="53">
        <v>1</v>
      </c>
      <c r="S21" s="53">
        <v>3</v>
      </c>
      <c r="T21" s="43">
        <f t="shared" si="3"/>
        <v>0.33333333333333331</v>
      </c>
      <c r="U21" s="17" t="s">
        <v>143</v>
      </c>
      <c r="V21" s="6">
        <v>1</v>
      </c>
      <c r="W21" s="53">
        <v>1</v>
      </c>
      <c r="X21" s="53">
        <v>2</v>
      </c>
      <c r="Y21" s="43">
        <f t="shared" si="4"/>
        <v>0.5</v>
      </c>
      <c r="AL21" s="17" t="s">
        <v>45</v>
      </c>
      <c r="AM21" s="43">
        <v>0.33333333333333331</v>
      </c>
      <c r="AO21" s="69" t="s">
        <v>40</v>
      </c>
      <c r="AP21" s="70">
        <v>0.66666666666666663</v>
      </c>
    </row>
    <row r="22" spans="1:42">
      <c r="A22" s="18" t="s">
        <v>98</v>
      </c>
      <c r="B22" s="6">
        <v>1</v>
      </c>
      <c r="C22" s="53">
        <v>1</v>
      </c>
      <c r="D22" s="53">
        <v>2</v>
      </c>
      <c r="E22" s="43">
        <f t="shared" si="0"/>
        <v>0.5</v>
      </c>
      <c r="F22" s="19" t="s">
        <v>106</v>
      </c>
      <c r="G22" s="6">
        <v>2</v>
      </c>
      <c r="H22" s="53">
        <v>2</v>
      </c>
      <c r="I22" s="53">
        <v>2</v>
      </c>
      <c r="J22" s="43">
        <f t="shared" si="1"/>
        <v>0.5</v>
      </c>
      <c r="K22" s="17" t="s">
        <v>58</v>
      </c>
      <c r="L22" s="6">
        <v>1</v>
      </c>
      <c r="M22" s="53">
        <v>3</v>
      </c>
      <c r="N22" s="53">
        <v>2</v>
      </c>
      <c r="O22" s="43">
        <f t="shared" si="2"/>
        <v>0.16666666666666666</v>
      </c>
      <c r="P22" s="17" t="s">
        <v>90</v>
      </c>
      <c r="Q22" s="6">
        <v>1</v>
      </c>
      <c r="R22" s="53">
        <v>2</v>
      </c>
      <c r="S22" s="53">
        <v>3</v>
      </c>
      <c r="T22" s="43">
        <f t="shared" si="3"/>
        <v>0.16666666666666666</v>
      </c>
      <c r="U22" s="18" t="s">
        <v>145</v>
      </c>
      <c r="V22" s="6">
        <v>1</v>
      </c>
      <c r="W22" s="53">
        <v>2</v>
      </c>
      <c r="X22" s="53">
        <v>2</v>
      </c>
      <c r="Y22" s="43">
        <f t="shared" si="4"/>
        <v>0.25</v>
      </c>
      <c r="AL22" s="18" t="s">
        <v>98</v>
      </c>
      <c r="AM22" s="43">
        <v>0.5</v>
      </c>
      <c r="AO22" s="69" t="s">
        <v>111</v>
      </c>
      <c r="AP22" s="70">
        <v>0.5</v>
      </c>
    </row>
    <row r="23" spans="1:42">
      <c r="A23" s="17" t="s">
        <v>43</v>
      </c>
      <c r="B23" s="6">
        <v>1</v>
      </c>
      <c r="C23" s="53">
        <v>2</v>
      </c>
      <c r="D23" s="53">
        <v>3</v>
      </c>
      <c r="E23" s="43">
        <f t="shared" si="0"/>
        <v>0.16666666666666666</v>
      </c>
      <c r="F23" s="17" t="s">
        <v>103</v>
      </c>
      <c r="G23" s="6">
        <v>1</v>
      </c>
      <c r="H23" s="53">
        <v>2</v>
      </c>
      <c r="I23" s="53">
        <v>2</v>
      </c>
      <c r="J23" s="43">
        <f t="shared" si="1"/>
        <v>0.25</v>
      </c>
      <c r="K23" s="17" t="s">
        <v>102</v>
      </c>
      <c r="L23" s="6">
        <v>1</v>
      </c>
      <c r="M23" s="53">
        <v>3</v>
      </c>
      <c r="N23" s="53">
        <v>2</v>
      </c>
      <c r="O23" s="43">
        <f t="shared" si="2"/>
        <v>0.16666666666666666</v>
      </c>
      <c r="P23" s="17" t="s">
        <v>50</v>
      </c>
      <c r="Q23" s="6">
        <v>1</v>
      </c>
      <c r="R23" s="53">
        <v>2</v>
      </c>
      <c r="S23" s="53">
        <v>3</v>
      </c>
      <c r="T23" s="43">
        <f t="shared" si="3"/>
        <v>0.16666666666666666</v>
      </c>
      <c r="U23" s="18" t="s">
        <v>146</v>
      </c>
      <c r="V23" s="6">
        <v>1</v>
      </c>
      <c r="W23" s="53">
        <v>2</v>
      </c>
      <c r="X23" s="53">
        <v>2</v>
      </c>
      <c r="Y23" s="43">
        <f t="shared" si="4"/>
        <v>0.25</v>
      </c>
      <c r="AL23" s="17" t="s">
        <v>43</v>
      </c>
      <c r="AM23" s="43">
        <v>0.16666666666666666</v>
      </c>
      <c r="AO23" s="69" t="s">
        <v>56</v>
      </c>
      <c r="AP23" s="70">
        <v>0.66666666666666663</v>
      </c>
    </row>
    <row r="24" spans="1:42">
      <c r="A24" s="18" t="s">
        <v>149</v>
      </c>
      <c r="B24" s="6">
        <v>1</v>
      </c>
      <c r="C24" s="53">
        <v>1</v>
      </c>
      <c r="D24" s="53">
        <v>2</v>
      </c>
      <c r="E24" s="43">
        <f t="shared" si="0"/>
        <v>0.5</v>
      </c>
      <c r="F24" s="19" t="s">
        <v>114</v>
      </c>
      <c r="G24" s="6">
        <v>1</v>
      </c>
      <c r="H24" s="53">
        <v>1</v>
      </c>
      <c r="I24" s="53">
        <v>3</v>
      </c>
      <c r="J24" s="43">
        <f t="shared" si="1"/>
        <v>0.33333333333333331</v>
      </c>
      <c r="K24" s="17" t="s">
        <v>96</v>
      </c>
      <c r="L24" s="6">
        <v>1</v>
      </c>
      <c r="M24" s="53">
        <v>2</v>
      </c>
      <c r="N24" s="53">
        <v>2</v>
      </c>
      <c r="O24" s="43">
        <f t="shared" si="2"/>
        <v>0.25</v>
      </c>
      <c r="P24" s="17" t="s">
        <v>39</v>
      </c>
      <c r="Q24" s="6">
        <v>1</v>
      </c>
      <c r="R24" s="53">
        <v>5</v>
      </c>
      <c r="S24" s="53">
        <v>3</v>
      </c>
      <c r="T24" s="43">
        <f t="shared" si="3"/>
        <v>6.6666666666666666E-2</v>
      </c>
      <c r="U24" s="18" t="s">
        <v>147</v>
      </c>
      <c r="V24" s="6">
        <v>1</v>
      </c>
      <c r="W24" s="53">
        <v>1</v>
      </c>
      <c r="X24" s="53">
        <v>3</v>
      </c>
      <c r="Y24" s="43">
        <f t="shared" si="4"/>
        <v>0.33333333333333331</v>
      </c>
      <c r="AL24" s="18" t="s">
        <v>149</v>
      </c>
      <c r="AM24" s="43">
        <v>0.5</v>
      </c>
      <c r="AO24" s="69" t="s">
        <v>49</v>
      </c>
      <c r="AP24" s="70">
        <v>0.66666666666666663</v>
      </c>
    </row>
    <row r="25" spans="1:42">
      <c r="A25" s="18" t="s">
        <v>112</v>
      </c>
      <c r="B25" s="6">
        <v>1</v>
      </c>
      <c r="C25" s="53">
        <v>2</v>
      </c>
      <c r="D25" s="53">
        <v>3</v>
      </c>
      <c r="E25" s="43">
        <f t="shared" si="0"/>
        <v>0.16666666666666666</v>
      </c>
      <c r="F25" s="17" t="s">
        <v>47</v>
      </c>
      <c r="G25" s="6">
        <v>1</v>
      </c>
      <c r="H25" s="53">
        <v>3</v>
      </c>
      <c r="I25" s="53">
        <v>3</v>
      </c>
      <c r="J25" s="43">
        <f t="shared" si="1"/>
        <v>0.1111111111111111</v>
      </c>
      <c r="P25" s="17" t="s">
        <v>54</v>
      </c>
      <c r="Q25" s="6">
        <v>1</v>
      </c>
      <c r="R25" s="53">
        <v>3</v>
      </c>
      <c r="S25" s="53">
        <v>3</v>
      </c>
      <c r="T25" s="43">
        <f t="shared" si="3"/>
        <v>0.1111111111111111</v>
      </c>
      <c r="U25" s="17" t="s">
        <v>68</v>
      </c>
      <c r="V25" s="6">
        <v>1</v>
      </c>
      <c r="W25" s="53">
        <v>2</v>
      </c>
      <c r="X25" s="53">
        <v>3</v>
      </c>
      <c r="Y25" s="43">
        <f t="shared" si="4"/>
        <v>0.16666666666666666</v>
      </c>
      <c r="AL25" s="18" t="s">
        <v>112</v>
      </c>
      <c r="AM25" s="43">
        <v>0.16666666666666666</v>
      </c>
      <c r="AO25" s="69" t="s">
        <v>148</v>
      </c>
      <c r="AP25" s="70">
        <v>1</v>
      </c>
    </row>
    <row r="26" spans="1:42">
      <c r="A26" s="17" t="s">
        <v>71</v>
      </c>
      <c r="B26" s="6">
        <v>1</v>
      </c>
      <c r="C26" s="53">
        <v>1</v>
      </c>
      <c r="D26" s="53">
        <v>3</v>
      </c>
      <c r="E26" s="43">
        <f t="shared" si="0"/>
        <v>0.33333333333333331</v>
      </c>
      <c r="F26" s="17" t="s">
        <v>104</v>
      </c>
      <c r="G26" s="6">
        <v>1</v>
      </c>
      <c r="H26" s="53">
        <v>1</v>
      </c>
      <c r="I26" s="53">
        <v>3</v>
      </c>
      <c r="J26" s="43">
        <f t="shared" si="1"/>
        <v>0.33333333333333331</v>
      </c>
      <c r="P26" s="17" t="s">
        <v>47</v>
      </c>
      <c r="Q26" s="6">
        <v>1</v>
      </c>
      <c r="R26" s="53">
        <v>3</v>
      </c>
      <c r="S26" s="53">
        <v>3</v>
      </c>
      <c r="T26" s="43">
        <f t="shared" si="3"/>
        <v>0.1111111111111111</v>
      </c>
      <c r="AL26" s="17" t="s">
        <v>71</v>
      </c>
      <c r="AM26" s="43">
        <v>0.33333333333333331</v>
      </c>
      <c r="AO26" s="69" t="s">
        <v>61</v>
      </c>
      <c r="AP26" s="70">
        <v>0.5</v>
      </c>
    </row>
    <row r="27" spans="1:42">
      <c r="A27" s="17" t="s">
        <v>51</v>
      </c>
      <c r="B27" s="6">
        <v>1</v>
      </c>
      <c r="C27" s="53">
        <v>1</v>
      </c>
      <c r="D27" s="53">
        <v>2</v>
      </c>
      <c r="E27" s="43">
        <f t="shared" si="0"/>
        <v>0.5</v>
      </c>
      <c r="F27" s="18" t="s">
        <v>150</v>
      </c>
      <c r="G27" s="6">
        <v>1</v>
      </c>
      <c r="H27" s="53">
        <v>1</v>
      </c>
      <c r="I27" s="53">
        <v>1</v>
      </c>
      <c r="J27" s="43">
        <f t="shared" si="1"/>
        <v>1</v>
      </c>
      <c r="P27" s="17" t="s">
        <v>121</v>
      </c>
      <c r="Q27" s="6">
        <v>1</v>
      </c>
      <c r="R27" s="53">
        <v>1</v>
      </c>
      <c r="S27" s="53">
        <v>3</v>
      </c>
      <c r="T27" s="43">
        <f t="shared" si="3"/>
        <v>0.33333333333333331</v>
      </c>
      <c r="AL27" s="17" t="s">
        <v>51</v>
      </c>
      <c r="AM27" s="43">
        <v>0.5</v>
      </c>
      <c r="AO27" s="69" t="s">
        <v>45</v>
      </c>
      <c r="AP27" s="70">
        <v>0.66666666666666663</v>
      </c>
    </row>
    <row r="28" spans="1:42">
      <c r="A28" s="17" t="s">
        <v>93</v>
      </c>
      <c r="B28" s="6">
        <v>1</v>
      </c>
      <c r="C28" s="53">
        <v>2</v>
      </c>
      <c r="D28" s="53">
        <v>2</v>
      </c>
      <c r="E28" s="43">
        <f t="shared" si="0"/>
        <v>0.25</v>
      </c>
      <c r="F28" s="18" t="s">
        <v>151</v>
      </c>
      <c r="G28" s="6">
        <v>1</v>
      </c>
      <c r="H28" s="53">
        <v>1</v>
      </c>
      <c r="I28" s="53">
        <v>1</v>
      </c>
      <c r="J28" s="43">
        <f t="shared" si="1"/>
        <v>1</v>
      </c>
      <c r="P28" s="17" t="s">
        <v>55</v>
      </c>
      <c r="Q28" s="6">
        <v>1</v>
      </c>
      <c r="R28" s="53">
        <v>3</v>
      </c>
      <c r="S28" s="53">
        <v>3</v>
      </c>
      <c r="T28" s="43">
        <f t="shared" si="3"/>
        <v>0.1111111111111111</v>
      </c>
      <c r="AL28" s="17" t="s">
        <v>93</v>
      </c>
      <c r="AM28" s="43">
        <v>0.25</v>
      </c>
      <c r="AO28" s="69" t="s">
        <v>98</v>
      </c>
      <c r="AP28" s="70">
        <v>0.5</v>
      </c>
    </row>
    <row r="29" spans="1:42">
      <c r="A29" s="17" t="s">
        <v>90</v>
      </c>
      <c r="B29" s="6">
        <v>1</v>
      </c>
      <c r="C29" s="53">
        <v>2</v>
      </c>
      <c r="D29" s="53">
        <v>3</v>
      </c>
      <c r="E29" s="43">
        <f t="shared" si="0"/>
        <v>0.16666666666666666</v>
      </c>
      <c r="F29" s="17" t="s">
        <v>125</v>
      </c>
      <c r="G29" s="6">
        <v>1</v>
      </c>
      <c r="H29" s="53">
        <v>1</v>
      </c>
      <c r="I29" s="53">
        <v>2</v>
      </c>
      <c r="J29" s="43">
        <f t="shared" si="1"/>
        <v>0.5</v>
      </c>
      <c r="P29" s="17" t="s">
        <v>57</v>
      </c>
      <c r="Q29" s="6">
        <v>1</v>
      </c>
      <c r="R29" s="53">
        <v>3</v>
      </c>
      <c r="S29" s="53">
        <v>3</v>
      </c>
      <c r="T29" s="43">
        <f t="shared" si="3"/>
        <v>0.1111111111111111</v>
      </c>
      <c r="AL29" s="17" t="s">
        <v>90</v>
      </c>
      <c r="AM29" s="43">
        <v>0.16666666666666666</v>
      </c>
      <c r="AO29" s="69" t="s">
        <v>43</v>
      </c>
      <c r="AP29" s="70">
        <v>0.66666666666666663</v>
      </c>
    </row>
    <row r="30" spans="1:42">
      <c r="A30" s="17" t="s">
        <v>34</v>
      </c>
      <c r="B30" s="6">
        <v>1</v>
      </c>
      <c r="C30" s="53">
        <v>1</v>
      </c>
      <c r="D30" s="53">
        <v>2</v>
      </c>
      <c r="E30" s="43">
        <f t="shared" si="0"/>
        <v>0.5</v>
      </c>
      <c r="F30" s="19" t="s">
        <v>127</v>
      </c>
      <c r="G30" s="6">
        <v>1</v>
      </c>
      <c r="H30" s="53">
        <v>1</v>
      </c>
      <c r="I30" s="53">
        <v>2</v>
      </c>
      <c r="J30" s="43">
        <f t="shared" si="1"/>
        <v>0.5</v>
      </c>
      <c r="P30" s="17" t="s">
        <v>109</v>
      </c>
      <c r="Q30" s="6">
        <v>1</v>
      </c>
      <c r="R30" s="53">
        <v>2</v>
      </c>
      <c r="S30" s="53">
        <v>3</v>
      </c>
      <c r="T30" s="43">
        <f t="shared" si="3"/>
        <v>0.16666666666666666</v>
      </c>
      <c r="AL30" s="17" t="s">
        <v>34</v>
      </c>
      <c r="AM30" s="43">
        <v>0.5</v>
      </c>
      <c r="AO30" s="69" t="s">
        <v>149</v>
      </c>
      <c r="AP30" s="70">
        <v>1</v>
      </c>
    </row>
    <row r="31" spans="1:42">
      <c r="A31" s="17" t="s">
        <v>95</v>
      </c>
      <c r="B31" s="6">
        <v>1</v>
      </c>
      <c r="C31" s="53">
        <v>3</v>
      </c>
      <c r="D31" s="53">
        <v>2</v>
      </c>
      <c r="E31" s="43">
        <f t="shared" si="0"/>
        <v>0.16666666666666666</v>
      </c>
      <c r="F31" s="17" t="s">
        <v>55</v>
      </c>
      <c r="G31" s="6">
        <v>1</v>
      </c>
      <c r="H31" s="53">
        <v>3</v>
      </c>
      <c r="I31" s="53">
        <v>3</v>
      </c>
      <c r="J31" s="43">
        <f t="shared" si="1"/>
        <v>0.1111111111111111</v>
      </c>
      <c r="P31" s="18" t="s">
        <v>145</v>
      </c>
      <c r="Q31" s="6">
        <v>1</v>
      </c>
      <c r="R31" s="53">
        <v>2</v>
      </c>
      <c r="S31" s="53">
        <v>2</v>
      </c>
      <c r="T31" s="43">
        <f t="shared" si="3"/>
        <v>0.25</v>
      </c>
      <c r="AL31" s="17" t="s">
        <v>95</v>
      </c>
      <c r="AM31" s="43">
        <v>0.16666666666666666</v>
      </c>
      <c r="AO31" s="69" t="s">
        <v>112</v>
      </c>
      <c r="AP31" s="70">
        <v>0.66666666666666663</v>
      </c>
    </row>
    <row r="32" spans="1:42">
      <c r="A32" s="17" t="s">
        <v>50</v>
      </c>
      <c r="B32" s="6">
        <v>1</v>
      </c>
      <c r="C32" s="53">
        <v>2</v>
      </c>
      <c r="D32" s="53">
        <v>3</v>
      </c>
      <c r="E32" s="43">
        <f t="shared" si="0"/>
        <v>0.16666666666666666</v>
      </c>
      <c r="F32" s="17" t="s">
        <v>57</v>
      </c>
      <c r="G32" s="6">
        <v>1</v>
      </c>
      <c r="H32" s="53">
        <v>3</v>
      </c>
      <c r="I32" s="53">
        <v>3</v>
      </c>
      <c r="J32" s="43">
        <f t="shared" si="1"/>
        <v>0.1111111111111111</v>
      </c>
      <c r="P32" s="18" t="s">
        <v>146</v>
      </c>
      <c r="Q32" s="6">
        <v>1</v>
      </c>
      <c r="R32" s="53">
        <v>2</v>
      </c>
      <c r="S32" s="53">
        <v>2</v>
      </c>
      <c r="T32" s="43">
        <f t="shared" si="3"/>
        <v>0.25</v>
      </c>
      <c r="AL32" s="17" t="s">
        <v>50</v>
      </c>
      <c r="AM32" s="43">
        <v>0.16666666666666666</v>
      </c>
      <c r="AO32" s="69" t="s">
        <v>71</v>
      </c>
      <c r="AP32" s="70">
        <v>0.66666666666666663</v>
      </c>
    </row>
    <row r="33" spans="1:42">
      <c r="A33" s="17" t="s">
        <v>39</v>
      </c>
      <c r="B33" s="6">
        <v>1</v>
      </c>
      <c r="C33" s="53">
        <v>5</v>
      </c>
      <c r="D33" s="53">
        <v>3</v>
      </c>
      <c r="E33" s="43">
        <f t="shared" si="0"/>
        <v>6.6666666666666666E-2</v>
      </c>
      <c r="F33" s="17" t="s">
        <v>129</v>
      </c>
      <c r="G33" s="6">
        <v>1</v>
      </c>
      <c r="H33" s="53">
        <v>1</v>
      </c>
      <c r="I33" s="53">
        <v>3</v>
      </c>
      <c r="J33" s="43">
        <f t="shared" si="1"/>
        <v>0.33333333333333331</v>
      </c>
      <c r="P33" s="17" t="s">
        <v>67</v>
      </c>
      <c r="Q33" s="6">
        <v>1</v>
      </c>
      <c r="R33" s="53">
        <v>1</v>
      </c>
      <c r="S33" s="53">
        <v>3</v>
      </c>
      <c r="T33" s="43">
        <f t="shared" si="3"/>
        <v>0.33333333333333331</v>
      </c>
      <c r="AL33" s="17" t="s">
        <v>39</v>
      </c>
      <c r="AM33" s="43">
        <v>6.6666666666666666E-2</v>
      </c>
      <c r="AO33" s="69" t="s">
        <v>51</v>
      </c>
      <c r="AP33" s="70">
        <v>0.5</v>
      </c>
    </row>
    <row r="34" spans="1:42">
      <c r="A34" s="17" t="s">
        <v>54</v>
      </c>
      <c r="B34" s="6">
        <v>1</v>
      </c>
      <c r="C34" s="53">
        <v>3</v>
      </c>
      <c r="D34" s="53">
        <v>3</v>
      </c>
      <c r="E34" s="43">
        <f t="shared" si="0"/>
        <v>0.1111111111111111</v>
      </c>
      <c r="F34" s="17" t="s">
        <v>109</v>
      </c>
      <c r="G34" s="6">
        <v>1</v>
      </c>
      <c r="H34" s="53">
        <v>2</v>
      </c>
      <c r="I34" s="53">
        <v>3</v>
      </c>
      <c r="J34" s="43">
        <f t="shared" si="1"/>
        <v>0.16666666666666666</v>
      </c>
      <c r="P34" s="17" t="s">
        <v>68</v>
      </c>
      <c r="Q34" s="6">
        <v>1</v>
      </c>
      <c r="R34" s="53">
        <v>2</v>
      </c>
      <c r="S34" s="53">
        <v>3</v>
      </c>
      <c r="T34" s="43">
        <f t="shared" si="3"/>
        <v>0.16666666666666666</v>
      </c>
      <c r="AL34" s="17" t="s">
        <v>54</v>
      </c>
      <c r="AM34" s="43">
        <v>0.1111111111111111</v>
      </c>
      <c r="AO34" s="69" t="s">
        <v>93</v>
      </c>
      <c r="AP34" s="70">
        <v>1.5</v>
      </c>
    </row>
    <row r="35" spans="1:42">
      <c r="A35" s="17" t="s">
        <v>47</v>
      </c>
      <c r="B35" s="6">
        <v>1</v>
      </c>
      <c r="C35" s="53">
        <v>3</v>
      </c>
      <c r="D35" s="53">
        <v>3</v>
      </c>
      <c r="E35" s="43">
        <f t="shared" si="0"/>
        <v>0.1111111111111111</v>
      </c>
      <c r="F35" s="17" t="s">
        <v>89</v>
      </c>
      <c r="G35" s="6">
        <v>1</v>
      </c>
      <c r="H35" s="53">
        <v>3</v>
      </c>
      <c r="I35" s="53">
        <v>2</v>
      </c>
      <c r="J35" s="43">
        <f t="shared" si="1"/>
        <v>0.16666666666666666</v>
      </c>
      <c r="P35" s="17" t="s">
        <v>119</v>
      </c>
      <c r="Q35" s="6">
        <v>1</v>
      </c>
      <c r="R35" s="53">
        <v>1</v>
      </c>
      <c r="S35" s="53">
        <v>3</v>
      </c>
      <c r="T35" s="43">
        <f t="shared" si="3"/>
        <v>0.33333333333333331</v>
      </c>
      <c r="AL35" s="17" t="s">
        <v>47</v>
      </c>
      <c r="AM35" s="43">
        <v>0.1111111111111111</v>
      </c>
      <c r="AO35" s="69" t="s">
        <v>90</v>
      </c>
      <c r="AP35" s="70">
        <v>1.6666666666666665</v>
      </c>
    </row>
    <row r="36" spans="1:42">
      <c r="A36" s="17" t="s">
        <v>121</v>
      </c>
      <c r="B36" s="6">
        <v>1</v>
      </c>
      <c r="C36" s="53">
        <v>1</v>
      </c>
      <c r="D36" s="53">
        <v>3</v>
      </c>
      <c r="E36" s="43">
        <f t="shared" si="0"/>
        <v>0.33333333333333331</v>
      </c>
      <c r="F36" s="17" t="s">
        <v>143</v>
      </c>
      <c r="G36" s="6">
        <v>1</v>
      </c>
      <c r="H36" s="53">
        <v>1</v>
      </c>
      <c r="I36" s="53">
        <v>2</v>
      </c>
      <c r="J36" s="43">
        <f t="shared" si="1"/>
        <v>0.5</v>
      </c>
      <c r="P36" s="17" t="s">
        <v>69</v>
      </c>
      <c r="Q36" s="6">
        <v>1</v>
      </c>
      <c r="R36" s="53">
        <v>1</v>
      </c>
      <c r="S36" s="53">
        <v>3</v>
      </c>
      <c r="T36" s="43">
        <f t="shared" si="3"/>
        <v>0.33333333333333331</v>
      </c>
      <c r="AL36" s="17" t="s">
        <v>121</v>
      </c>
      <c r="AM36" s="43">
        <v>0.33333333333333331</v>
      </c>
      <c r="AO36" s="69" t="s">
        <v>34</v>
      </c>
      <c r="AP36" s="70">
        <v>0.5</v>
      </c>
    </row>
    <row r="37" spans="1:42">
      <c r="A37" s="17" t="s">
        <v>122</v>
      </c>
      <c r="B37" s="6">
        <v>1</v>
      </c>
      <c r="C37" s="53">
        <v>1</v>
      </c>
      <c r="D37" s="53">
        <v>2</v>
      </c>
      <c r="E37" s="43">
        <f t="shared" si="0"/>
        <v>0.5</v>
      </c>
      <c r="F37" s="18" t="s">
        <v>145</v>
      </c>
      <c r="G37" s="6">
        <v>1</v>
      </c>
      <c r="H37" s="53">
        <v>2</v>
      </c>
      <c r="I37" s="53">
        <v>2</v>
      </c>
      <c r="J37" s="43">
        <f t="shared" si="1"/>
        <v>0.25</v>
      </c>
      <c r="AL37" s="17" t="s">
        <v>122</v>
      </c>
      <c r="AM37" s="43">
        <v>0.5</v>
      </c>
      <c r="AO37" s="69" t="s">
        <v>113</v>
      </c>
      <c r="AP37" s="70">
        <v>0.5</v>
      </c>
    </row>
    <row r="38" spans="1:42">
      <c r="A38" s="19" t="s">
        <v>123</v>
      </c>
      <c r="B38" s="6">
        <v>1</v>
      </c>
      <c r="C38" s="53">
        <v>1</v>
      </c>
      <c r="D38" s="53">
        <v>2</v>
      </c>
      <c r="E38" s="43">
        <f t="shared" si="0"/>
        <v>0.5</v>
      </c>
      <c r="F38" s="18" t="s">
        <v>146</v>
      </c>
      <c r="G38" s="6">
        <v>1</v>
      </c>
      <c r="H38" s="53">
        <v>2</v>
      </c>
      <c r="I38" s="53">
        <v>2</v>
      </c>
      <c r="J38" s="43">
        <f t="shared" si="1"/>
        <v>0.25</v>
      </c>
      <c r="AL38" s="19" t="s">
        <v>123</v>
      </c>
      <c r="AM38" s="43">
        <v>0.5</v>
      </c>
      <c r="AO38" s="69" t="s">
        <v>28</v>
      </c>
      <c r="AP38" s="70">
        <v>0.66666666666666674</v>
      </c>
    </row>
    <row r="39" spans="1:42">
      <c r="A39" s="17" t="s">
        <v>55</v>
      </c>
      <c r="B39" s="6">
        <v>1</v>
      </c>
      <c r="C39" s="53">
        <v>3</v>
      </c>
      <c r="D39" s="53">
        <v>3</v>
      </c>
      <c r="E39" s="43">
        <f t="shared" si="0"/>
        <v>0.1111111111111111</v>
      </c>
      <c r="F39" s="18" t="s">
        <v>147</v>
      </c>
      <c r="G39" s="6">
        <v>1</v>
      </c>
      <c r="H39" s="53">
        <v>1</v>
      </c>
      <c r="I39" s="53">
        <v>3</v>
      </c>
      <c r="J39" s="43">
        <f t="shared" si="1"/>
        <v>0.33333333333333331</v>
      </c>
      <c r="AL39" s="17" t="s">
        <v>55</v>
      </c>
      <c r="AM39" s="43">
        <v>0.1111111111111111</v>
      </c>
      <c r="AO39" s="69" t="s">
        <v>101</v>
      </c>
      <c r="AP39" s="70">
        <v>0.5</v>
      </c>
    </row>
    <row r="40" spans="1:42">
      <c r="A40" s="17" t="s">
        <v>57</v>
      </c>
      <c r="B40" s="6">
        <v>1</v>
      </c>
      <c r="C40" s="53">
        <v>3</v>
      </c>
      <c r="D40" s="53">
        <v>3</v>
      </c>
      <c r="E40" s="43">
        <f t="shared" si="0"/>
        <v>0.1111111111111111</v>
      </c>
      <c r="F40" s="17" t="s">
        <v>60</v>
      </c>
      <c r="G40" s="6">
        <v>1</v>
      </c>
      <c r="H40" s="53">
        <v>3</v>
      </c>
      <c r="I40" s="53">
        <v>2</v>
      </c>
      <c r="J40" s="43">
        <f t="shared" si="1"/>
        <v>0.16666666666666666</v>
      </c>
      <c r="AL40" s="17" t="s">
        <v>57</v>
      </c>
      <c r="AM40" s="43">
        <v>0.1111111111111111</v>
      </c>
      <c r="AO40" s="69" t="s">
        <v>95</v>
      </c>
      <c r="AP40" s="70">
        <v>0.5</v>
      </c>
    </row>
    <row r="41" spans="1:42">
      <c r="A41" s="17" t="s">
        <v>109</v>
      </c>
      <c r="B41" s="6">
        <v>1</v>
      </c>
      <c r="C41" s="53">
        <v>2</v>
      </c>
      <c r="D41" s="53">
        <v>3</v>
      </c>
      <c r="E41" s="43">
        <f t="shared" si="0"/>
        <v>0.16666666666666666</v>
      </c>
      <c r="F41" s="17" t="s">
        <v>37</v>
      </c>
      <c r="G41" s="6">
        <v>1</v>
      </c>
      <c r="H41" s="53">
        <v>3</v>
      </c>
      <c r="I41" s="53">
        <v>2</v>
      </c>
      <c r="J41" s="43">
        <f t="shared" si="1"/>
        <v>0.16666666666666666</v>
      </c>
      <c r="AL41" s="17" t="s">
        <v>109</v>
      </c>
      <c r="AM41" s="43">
        <v>0.16666666666666666</v>
      </c>
      <c r="AO41" s="69" t="s">
        <v>50</v>
      </c>
      <c r="AP41" s="70">
        <v>0.66666666666666663</v>
      </c>
    </row>
    <row r="42" spans="1:42">
      <c r="A42" s="17" t="s">
        <v>89</v>
      </c>
      <c r="B42" s="6">
        <v>1</v>
      </c>
      <c r="C42" s="53">
        <v>3</v>
      </c>
      <c r="D42" s="53">
        <v>2</v>
      </c>
      <c r="E42" s="43">
        <f t="shared" si="0"/>
        <v>0.16666666666666666</v>
      </c>
      <c r="F42" s="17" t="s">
        <v>63</v>
      </c>
      <c r="G42" s="6">
        <v>1</v>
      </c>
      <c r="H42" s="53">
        <v>3</v>
      </c>
      <c r="I42" s="53">
        <v>2</v>
      </c>
      <c r="J42" s="43">
        <f t="shared" si="1"/>
        <v>0.16666666666666666</v>
      </c>
      <c r="AL42" s="17" t="s">
        <v>89</v>
      </c>
      <c r="AM42" s="43">
        <v>0.16666666666666666</v>
      </c>
      <c r="AO42" s="69" t="s">
        <v>39</v>
      </c>
      <c r="AP42" s="70">
        <v>0.66666666666666663</v>
      </c>
    </row>
    <row r="43" spans="1:42">
      <c r="A43" s="18" t="s">
        <v>145</v>
      </c>
      <c r="B43" s="6">
        <v>1</v>
      </c>
      <c r="C43" s="53">
        <v>2</v>
      </c>
      <c r="D43" s="53">
        <v>2</v>
      </c>
      <c r="E43" s="43">
        <f t="shared" si="0"/>
        <v>0.25</v>
      </c>
      <c r="F43" s="17" t="s">
        <v>59</v>
      </c>
      <c r="G43" s="6">
        <v>1</v>
      </c>
      <c r="H43" s="53">
        <v>3</v>
      </c>
      <c r="I43" s="53">
        <v>2</v>
      </c>
      <c r="J43" s="43">
        <f t="shared" si="1"/>
        <v>0.16666666666666666</v>
      </c>
      <c r="AL43" s="18" t="s">
        <v>145</v>
      </c>
      <c r="AM43" s="43">
        <v>0.25</v>
      </c>
      <c r="AO43" s="69" t="s">
        <v>115</v>
      </c>
      <c r="AP43" s="70">
        <v>0.5</v>
      </c>
    </row>
    <row r="44" spans="1:42">
      <c r="A44" s="18" t="s">
        <v>146</v>
      </c>
      <c r="B44" s="6">
        <v>1</v>
      </c>
      <c r="C44" s="53">
        <v>2</v>
      </c>
      <c r="D44" s="53">
        <v>2</v>
      </c>
      <c r="E44" s="43">
        <f t="shared" si="0"/>
        <v>0.25</v>
      </c>
      <c r="F44" s="17" t="s">
        <v>99</v>
      </c>
      <c r="G44" s="6">
        <v>1</v>
      </c>
      <c r="H44" s="53">
        <v>3</v>
      </c>
      <c r="I44" s="53">
        <v>2</v>
      </c>
      <c r="J44" s="43">
        <f t="shared" si="1"/>
        <v>0.16666666666666666</v>
      </c>
      <c r="AL44" s="18" t="s">
        <v>146</v>
      </c>
      <c r="AM44" s="43">
        <v>0.25</v>
      </c>
      <c r="AO44" s="69" t="s">
        <v>38</v>
      </c>
      <c r="AP44" s="70">
        <v>1</v>
      </c>
    </row>
    <row r="45" spans="1:42">
      <c r="A45" s="17" t="s">
        <v>60</v>
      </c>
      <c r="B45" s="6">
        <v>1</v>
      </c>
      <c r="C45" s="53">
        <v>3</v>
      </c>
      <c r="D45" s="53">
        <v>2</v>
      </c>
      <c r="E45" s="43">
        <f t="shared" si="0"/>
        <v>0.16666666666666666</v>
      </c>
      <c r="F45" s="18" t="s">
        <v>66</v>
      </c>
      <c r="G45" s="6">
        <v>1</v>
      </c>
      <c r="H45" s="53">
        <v>3</v>
      </c>
      <c r="I45" s="53">
        <v>2</v>
      </c>
      <c r="J45" s="43">
        <f t="shared" si="1"/>
        <v>0.16666666666666666</v>
      </c>
      <c r="AL45" s="17" t="s">
        <v>60</v>
      </c>
      <c r="AM45" s="43">
        <v>0.16666666666666666</v>
      </c>
      <c r="AO45" s="69" t="s">
        <v>54</v>
      </c>
      <c r="AP45" s="70">
        <v>0.66666666666666663</v>
      </c>
    </row>
    <row r="46" spans="1:42">
      <c r="A46" s="17" t="s">
        <v>37</v>
      </c>
      <c r="B46" s="6">
        <v>1</v>
      </c>
      <c r="C46" s="53">
        <v>3</v>
      </c>
      <c r="D46" s="53">
        <v>2</v>
      </c>
      <c r="E46" s="43">
        <f t="shared" si="0"/>
        <v>0.16666666666666666</v>
      </c>
      <c r="F46" s="17" t="s">
        <v>53</v>
      </c>
      <c r="G46" s="6">
        <v>1</v>
      </c>
      <c r="H46" s="53">
        <v>3</v>
      </c>
      <c r="I46" s="53">
        <v>2</v>
      </c>
      <c r="J46" s="43">
        <f t="shared" si="1"/>
        <v>0.16666666666666666</v>
      </c>
      <c r="AL46" s="17" t="s">
        <v>37</v>
      </c>
      <c r="AM46" s="43">
        <v>0.16666666666666666</v>
      </c>
      <c r="AO46" s="69" t="s">
        <v>110</v>
      </c>
      <c r="AP46" s="70">
        <v>1</v>
      </c>
    </row>
    <row r="47" spans="1:42">
      <c r="A47" s="17" t="s">
        <v>63</v>
      </c>
      <c r="B47" s="6">
        <v>1</v>
      </c>
      <c r="C47" s="53">
        <v>3</v>
      </c>
      <c r="D47" s="53">
        <v>2</v>
      </c>
      <c r="E47" s="43">
        <f t="shared" si="0"/>
        <v>0.16666666666666666</v>
      </c>
      <c r="F47" s="18" t="s">
        <v>62</v>
      </c>
      <c r="G47" s="6">
        <v>1</v>
      </c>
      <c r="H47" s="53">
        <v>3</v>
      </c>
      <c r="I47" s="53">
        <v>2</v>
      </c>
      <c r="J47" s="43">
        <f t="shared" si="1"/>
        <v>0.16666666666666666</v>
      </c>
      <c r="AL47" s="17" t="s">
        <v>63</v>
      </c>
      <c r="AM47" s="43">
        <v>0.16666666666666666</v>
      </c>
      <c r="AO47" s="69" t="s">
        <v>106</v>
      </c>
      <c r="AP47" s="70">
        <v>0.5</v>
      </c>
    </row>
    <row r="48" spans="1:42">
      <c r="A48" s="17" t="s">
        <v>59</v>
      </c>
      <c r="B48" s="6">
        <v>1</v>
      </c>
      <c r="C48" s="53">
        <v>3</v>
      </c>
      <c r="D48" s="53">
        <v>2</v>
      </c>
      <c r="E48" s="43">
        <f t="shared" si="0"/>
        <v>0.16666666666666666</v>
      </c>
      <c r="F48" s="18" t="s">
        <v>46</v>
      </c>
      <c r="G48" s="6">
        <v>1</v>
      </c>
      <c r="H48" s="53">
        <v>3</v>
      </c>
      <c r="I48" s="53">
        <v>2</v>
      </c>
      <c r="J48" s="43">
        <f t="shared" si="1"/>
        <v>0.16666666666666666</v>
      </c>
      <c r="AL48" s="17" t="s">
        <v>59</v>
      </c>
      <c r="AM48" s="43">
        <v>0.16666666666666666</v>
      </c>
      <c r="AO48" s="69" t="s">
        <v>103</v>
      </c>
      <c r="AP48" s="70">
        <v>0.5</v>
      </c>
    </row>
    <row r="49" spans="1:42">
      <c r="A49" s="17" t="s">
        <v>99</v>
      </c>
      <c r="B49" s="6">
        <v>1</v>
      </c>
      <c r="C49" s="53">
        <v>3</v>
      </c>
      <c r="D49" s="53">
        <v>2</v>
      </c>
      <c r="E49" s="43">
        <f t="shared" si="0"/>
        <v>0.16666666666666666</v>
      </c>
      <c r="F49" s="18" t="s">
        <v>70</v>
      </c>
      <c r="G49" s="6">
        <v>1</v>
      </c>
      <c r="H49" s="53">
        <v>3</v>
      </c>
      <c r="I49" s="53">
        <v>2</v>
      </c>
      <c r="J49" s="43">
        <f t="shared" si="1"/>
        <v>0.16666666666666666</v>
      </c>
      <c r="AL49" s="17" t="s">
        <v>99</v>
      </c>
      <c r="AM49" s="43">
        <v>0.16666666666666666</v>
      </c>
      <c r="AO49" s="69" t="s">
        <v>114</v>
      </c>
      <c r="AP49" s="70">
        <v>1.1666666666666665</v>
      </c>
    </row>
    <row r="50" spans="1:42">
      <c r="A50" s="18" t="s">
        <v>66</v>
      </c>
      <c r="B50" s="6">
        <v>1</v>
      </c>
      <c r="C50" s="53">
        <v>3</v>
      </c>
      <c r="D50" s="53">
        <v>2</v>
      </c>
      <c r="E50" s="43">
        <f t="shared" si="0"/>
        <v>0.16666666666666666</v>
      </c>
      <c r="F50" s="18" t="s">
        <v>64</v>
      </c>
      <c r="G50" s="6">
        <v>1</v>
      </c>
      <c r="H50" s="53">
        <v>3</v>
      </c>
      <c r="I50" s="53">
        <v>2</v>
      </c>
      <c r="J50" s="43">
        <f t="shared" si="1"/>
        <v>0.16666666666666666</v>
      </c>
      <c r="AL50" s="18" t="s">
        <v>66</v>
      </c>
      <c r="AM50" s="43">
        <v>0.16666666666666666</v>
      </c>
      <c r="AO50" s="69" t="s">
        <v>47</v>
      </c>
      <c r="AP50" s="70">
        <v>0.66666666666666674</v>
      </c>
    </row>
    <row r="51" spans="1:42">
      <c r="A51" s="17" t="s">
        <v>53</v>
      </c>
      <c r="B51" s="6">
        <v>1</v>
      </c>
      <c r="C51" s="53">
        <v>3</v>
      </c>
      <c r="D51" s="53">
        <v>2</v>
      </c>
      <c r="E51" s="43">
        <f t="shared" si="0"/>
        <v>0.16666666666666666</v>
      </c>
      <c r="F51" s="18" t="s">
        <v>72</v>
      </c>
      <c r="G51" s="6">
        <v>1</v>
      </c>
      <c r="H51" s="53">
        <v>3</v>
      </c>
      <c r="I51" s="53">
        <v>2</v>
      </c>
      <c r="J51" s="43">
        <f t="shared" si="1"/>
        <v>0.16666666666666666</v>
      </c>
      <c r="AL51" s="17" t="s">
        <v>53</v>
      </c>
      <c r="AM51" s="43">
        <v>0.16666666666666666</v>
      </c>
      <c r="AO51" s="69" t="s">
        <v>104</v>
      </c>
      <c r="AP51" s="70">
        <v>1.6666666666666665</v>
      </c>
    </row>
    <row r="52" spans="1:42">
      <c r="A52" s="18" t="s">
        <v>62</v>
      </c>
      <c r="B52" s="6">
        <v>1</v>
      </c>
      <c r="C52" s="53">
        <v>3</v>
      </c>
      <c r="D52" s="53">
        <v>2</v>
      </c>
      <c r="E52" s="43">
        <f t="shared" si="0"/>
        <v>0.16666666666666666</v>
      </c>
      <c r="F52" s="17" t="s">
        <v>58</v>
      </c>
      <c r="G52" s="6">
        <v>1</v>
      </c>
      <c r="H52" s="53">
        <v>3</v>
      </c>
      <c r="I52" s="53">
        <v>2</v>
      </c>
      <c r="J52" s="43">
        <f t="shared" si="1"/>
        <v>0.16666666666666666</v>
      </c>
      <c r="AL52" s="18" t="s">
        <v>62</v>
      </c>
      <c r="AM52" s="43">
        <v>0.16666666666666666</v>
      </c>
      <c r="AO52" s="69" t="s">
        <v>121</v>
      </c>
      <c r="AP52" s="70">
        <v>1.6666666666666665</v>
      </c>
    </row>
    <row r="53" spans="1:42">
      <c r="A53" s="18" t="s">
        <v>46</v>
      </c>
      <c r="B53" s="6">
        <v>1</v>
      </c>
      <c r="C53" s="53">
        <v>3</v>
      </c>
      <c r="D53" s="53">
        <v>2</v>
      </c>
      <c r="E53" s="43">
        <f t="shared" si="0"/>
        <v>0.16666666666666666</v>
      </c>
      <c r="F53" s="17" t="s">
        <v>102</v>
      </c>
      <c r="G53" s="6">
        <v>1</v>
      </c>
      <c r="H53" s="53">
        <v>3</v>
      </c>
      <c r="I53" s="53">
        <v>2</v>
      </c>
      <c r="J53" s="43">
        <f t="shared" si="1"/>
        <v>0.16666666666666666</v>
      </c>
      <c r="AL53" s="18" t="s">
        <v>46</v>
      </c>
      <c r="AM53" s="43">
        <v>0.16666666666666666</v>
      </c>
      <c r="AO53" s="69" t="s">
        <v>150</v>
      </c>
      <c r="AP53" s="70">
        <v>1</v>
      </c>
    </row>
    <row r="54" spans="1:42">
      <c r="A54" s="18" t="s">
        <v>70</v>
      </c>
      <c r="B54" s="6">
        <v>1</v>
      </c>
      <c r="C54" s="53">
        <v>3</v>
      </c>
      <c r="D54" s="53">
        <v>2</v>
      </c>
      <c r="E54" s="43">
        <f t="shared" si="0"/>
        <v>0.16666666666666666</v>
      </c>
      <c r="F54" s="17" t="s">
        <v>117</v>
      </c>
      <c r="G54" s="6">
        <v>1</v>
      </c>
      <c r="H54" s="53">
        <v>1</v>
      </c>
      <c r="I54" s="53">
        <v>2</v>
      </c>
      <c r="J54" s="43">
        <f t="shared" si="1"/>
        <v>0.5</v>
      </c>
      <c r="AL54" s="18" t="s">
        <v>70</v>
      </c>
      <c r="AM54" s="43">
        <v>0.16666666666666666</v>
      </c>
      <c r="AO54" s="69" t="s">
        <v>142</v>
      </c>
      <c r="AP54" s="70">
        <v>1</v>
      </c>
    </row>
    <row r="55" spans="1:42">
      <c r="A55" s="18" t="s">
        <v>64</v>
      </c>
      <c r="B55" s="6">
        <v>1</v>
      </c>
      <c r="C55" s="53">
        <v>3</v>
      </c>
      <c r="D55" s="53">
        <v>2</v>
      </c>
      <c r="E55" s="43">
        <f t="shared" si="0"/>
        <v>0.16666666666666666</v>
      </c>
      <c r="F55" s="17" t="s">
        <v>96</v>
      </c>
      <c r="G55" s="6">
        <v>1</v>
      </c>
      <c r="H55" s="53">
        <v>2</v>
      </c>
      <c r="I55" s="53">
        <v>2</v>
      </c>
      <c r="J55" s="43">
        <f t="shared" si="1"/>
        <v>0.25</v>
      </c>
      <c r="AL55" s="18" t="s">
        <v>64</v>
      </c>
      <c r="AM55" s="43">
        <v>0.16666666666666666</v>
      </c>
      <c r="AO55" s="69" t="s">
        <v>151</v>
      </c>
      <c r="AP55" s="70">
        <v>1</v>
      </c>
    </row>
    <row r="56" spans="1:42">
      <c r="A56" s="18" t="s">
        <v>72</v>
      </c>
      <c r="B56" s="6">
        <v>1</v>
      </c>
      <c r="C56" s="53">
        <v>3</v>
      </c>
      <c r="D56" s="53">
        <v>2</v>
      </c>
      <c r="E56" s="43">
        <f t="shared" si="0"/>
        <v>0.16666666666666666</v>
      </c>
      <c r="F56" s="17" t="s">
        <v>105</v>
      </c>
      <c r="G56" s="6">
        <v>1</v>
      </c>
      <c r="H56" s="53">
        <v>2</v>
      </c>
      <c r="I56" s="53">
        <v>2</v>
      </c>
      <c r="J56" s="43">
        <f t="shared" si="1"/>
        <v>0.25</v>
      </c>
      <c r="AL56" s="18" t="s">
        <v>72</v>
      </c>
      <c r="AM56" s="43">
        <v>0.16666666666666666</v>
      </c>
      <c r="AO56" s="69" t="s">
        <v>125</v>
      </c>
      <c r="AP56" s="70">
        <v>0.5</v>
      </c>
    </row>
    <row r="57" spans="1:42">
      <c r="A57" s="17" t="s">
        <v>58</v>
      </c>
      <c r="B57" s="6">
        <v>1</v>
      </c>
      <c r="C57" s="53">
        <v>3</v>
      </c>
      <c r="D57" s="53">
        <v>2</v>
      </c>
      <c r="E57" s="43">
        <f t="shared" si="0"/>
        <v>0.16666666666666666</v>
      </c>
      <c r="F57" s="17" t="s">
        <v>108</v>
      </c>
      <c r="G57" s="6">
        <v>1</v>
      </c>
      <c r="H57" s="53">
        <v>2</v>
      </c>
      <c r="I57" s="53">
        <v>2</v>
      </c>
      <c r="J57" s="43">
        <f t="shared" si="1"/>
        <v>0.25</v>
      </c>
      <c r="AL57" s="17" t="s">
        <v>58</v>
      </c>
      <c r="AM57" s="43">
        <v>0.16666666666666666</v>
      </c>
      <c r="AO57" s="69" t="s">
        <v>127</v>
      </c>
      <c r="AP57" s="70">
        <v>0.5</v>
      </c>
    </row>
    <row r="58" spans="1:42">
      <c r="A58" s="17" t="s">
        <v>67</v>
      </c>
      <c r="B58" s="6">
        <v>1</v>
      </c>
      <c r="C58" s="53">
        <v>1</v>
      </c>
      <c r="D58" s="53">
        <v>3</v>
      </c>
      <c r="E58" s="43">
        <f t="shared" si="0"/>
        <v>0.33333333333333331</v>
      </c>
      <c r="F58" s="17" t="s">
        <v>118</v>
      </c>
      <c r="G58" s="6">
        <v>1</v>
      </c>
      <c r="H58" s="53">
        <v>2</v>
      </c>
      <c r="I58" s="53">
        <v>2</v>
      </c>
      <c r="J58" s="43">
        <f t="shared" si="1"/>
        <v>0.25</v>
      </c>
      <c r="AL58" s="17" t="s">
        <v>67</v>
      </c>
      <c r="AM58" s="43">
        <v>0.33333333333333331</v>
      </c>
      <c r="AO58" s="69" t="s">
        <v>122</v>
      </c>
      <c r="AP58" s="70">
        <v>0.5</v>
      </c>
    </row>
    <row r="59" spans="1:42">
      <c r="A59" s="17" t="s">
        <v>102</v>
      </c>
      <c r="B59" s="6">
        <v>1</v>
      </c>
      <c r="C59" s="53">
        <v>3</v>
      </c>
      <c r="D59" s="53">
        <v>2</v>
      </c>
      <c r="E59" s="43">
        <f t="shared" si="0"/>
        <v>0.16666666666666666</v>
      </c>
      <c r="F59" s="17" t="s">
        <v>120</v>
      </c>
      <c r="G59" s="6">
        <v>1</v>
      </c>
      <c r="H59" s="53">
        <v>1</v>
      </c>
      <c r="I59" s="53">
        <v>2</v>
      </c>
      <c r="J59" s="43">
        <f t="shared" si="1"/>
        <v>0.5</v>
      </c>
      <c r="AL59" s="17" t="s">
        <v>102</v>
      </c>
      <c r="AM59" s="43">
        <v>0.16666666666666666</v>
      </c>
      <c r="AO59" s="69" t="s">
        <v>123</v>
      </c>
      <c r="AP59" s="70">
        <v>0.5</v>
      </c>
    </row>
    <row r="60" spans="1:42">
      <c r="A60" s="17" t="s">
        <v>105</v>
      </c>
      <c r="B60" s="6">
        <v>1</v>
      </c>
      <c r="C60" s="53">
        <v>2</v>
      </c>
      <c r="D60" s="53">
        <v>2</v>
      </c>
      <c r="E60" s="43">
        <f t="shared" si="0"/>
        <v>0.25</v>
      </c>
      <c r="F60" s="17" t="s">
        <v>126</v>
      </c>
      <c r="G60" s="6">
        <v>1</v>
      </c>
      <c r="H60" s="53">
        <v>1</v>
      </c>
      <c r="I60" s="53">
        <v>2</v>
      </c>
      <c r="J60" s="43">
        <f t="shared" si="1"/>
        <v>0.5</v>
      </c>
      <c r="AL60" s="17" t="s">
        <v>105</v>
      </c>
      <c r="AM60" s="43">
        <v>0.25</v>
      </c>
      <c r="AO60" s="69" t="s">
        <v>55</v>
      </c>
      <c r="AP60" s="70">
        <v>0.66666666666666674</v>
      </c>
    </row>
    <row r="61" spans="1:42">
      <c r="A61" s="17" t="s">
        <v>108</v>
      </c>
      <c r="B61" s="6">
        <v>1</v>
      </c>
      <c r="C61" s="53">
        <v>2</v>
      </c>
      <c r="D61" s="53">
        <v>2</v>
      </c>
      <c r="E61" s="43">
        <f t="shared" si="0"/>
        <v>0.25</v>
      </c>
      <c r="F61" s="17" t="s">
        <v>124</v>
      </c>
      <c r="G61" s="6">
        <v>1</v>
      </c>
      <c r="H61" s="53">
        <v>1</v>
      </c>
      <c r="I61" s="53">
        <v>2</v>
      </c>
      <c r="J61" s="43">
        <f t="shared" si="1"/>
        <v>0.5</v>
      </c>
      <c r="AL61" s="17" t="s">
        <v>108</v>
      </c>
      <c r="AM61" s="43">
        <v>0.25</v>
      </c>
      <c r="AO61" s="69" t="s">
        <v>57</v>
      </c>
      <c r="AP61" s="70">
        <v>0.66666666666666674</v>
      </c>
    </row>
    <row r="62" spans="1:42">
      <c r="A62" s="17" t="s">
        <v>118</v>
      </c>
      <c r="B62" s="6">
        <v>1</v>
      </c>
      <c r="C62" s="53">
        <v>2</v>
      </c>
      <c r="D62" s="53">
        <v>2</v>
      </c>
      <c r="E62" s="43">
        <f t="shared" si="0"/>
        <v>0.25</v>
      </c>
      <c r="F62" s="17" t="s">
        <v>68</v>
      </c>
      <c r="G62" s="6">
        <v>1</v>
      </c>
      <c r="H62" s="53">
        <v>2</v>
      </c>
      <c r="I62" s="53">
        <v>3</v>
      </c>
      <c r="J62" s="43">
        <f t="shared" si="1"/>
        <v>0.16666666666666666</v>
      </c>
      <c r="AL62" s="17" t="s">
        <v>118</v>
      </c>
      <c r="AM62" s="43">
        <v>0.25</v>
      </c>
      <c r="AO62" s="69" t="s">
        <v>129</v>
      </c>
      <c r="AP62" s="70">
        <v>1.6666666666666665</v>
      </c>
    </row>
    <row r="63" spans="1:42">
      <c r="A63" s="17" t="s">
        <v>91</v>
      </c>
      <c r="B63" s="6">
        <v>1</v>
      </c>
      <c r="C63" s="53">
        <v>1</v>
      </c>
      <c r="D63" s="53">
        <v>2</v>
      </c>
      <c r="E63" s="43">
        <f t="shared" si="0"/>
        <v>0.5</v>
      </c>
      <c r="AL63" s="17" t="s">
        <v>91</v>
      </c>
      <c r="AM63" s="43">
        <v>0.5</v>
      </c>
      <c r="AO63" s="69" t="s">
        <v>109</v>
      </c>
      <c r="AP63" s="70">
        <v>1.6666666666666665</v>
      </c>
    </row>
    <row r="64" spans="1:42">
      <c r="A64" s="17" t="s">
        <v>68</v>
      </c>
      <c r="B64" s="6">
        <v>1</v>
      </c>
      <c r="C64" s="53">
        <v>2</v>
      </c>
      <c r="D64" s="53">
        <v>3</v>
      </c>
      <c r="E64" s="43">
        <f t="shared" si="0"/>
        <v>0.16666666666666666</v>
      </c>
      <c r="AL64" s="17" t="s">
        <v>68</v>
      </c>
      <c r="AM64" s="43">
        <v>0.16666666666666666</v>
      </c>
      <c r="AO64" s="69" t="s">
        <v>89</v>
      </c>
      <c r="AP64" s="70">
        <v>0.5</v>
      </c>
    </row>
    <row r="65" spans="1:42">
      <c r="A65" s="17" t="s">
        <v>119</v>
      </c>
      <c r="B65" s="6">
        <v>1</v>
      </c>
      <c r="C65" s="53">
        <v>1</v>
      </c>
      <c r="D65" s="53">
        <v>3</v>
      </c>
      <c r="E65" s="43">
        <f t="shared" si="0"/>
        <v>0.33333333333333331</v>
      </c>
      <c r="AL65" s="17" t="s">
        <v>119</v>
      </c>
      <c r="AM65" s="43">
        <v>0.33333333333333331</v>
      </c>
      <c r="AO65" s="69" t="s">
        <v>143</v>
      </c>
      <c r="AP65" s="70">
        <v>2</v>
      </c>
    </row>
    <row r="66" spans="1:42">
      <c r="A66" s="17" t="s">
        <v>69</v>
      </c>
      <c r="B66" s="6">
        <v>1</v>
      </c>
      <c r="C66" s="53">
        <v>1</v>
      </c>
      <c r="D66" s="53">
        <v>3</v>
      </c>
      <c r="E66" s="43">
        <f t="shared" si="0"/>
        <v>0.33333333333333331</v>
      </c>
      <c r="AL66" s="17" t="s">
        <v>69</v>
      </c>
      <c r="AM66" s="43">
        <v>0.33333333333333331</v>
      </c>
      <c r="AO66" s="69" t="s">
        <v>145</v>
      </c>
      <c r="AP66" s="70">
        <v>2</v>
      </c>
    </row>
    <row r="67" spans="1:42">
      <c r="AL67" s="17" t="s">
        <v>32</v>
      </c>
      <c r="AM67" s="43">
        <v>0.16666666666666666</v>
      </c>
      <c r="AO67" s="69" t="s">
        <v>146</v>
      </c>
      <c r="AP67" s="70">
        <v>2</v>
      </c>
    </row>
    <row r="68" spans="1:42">
      <c r="AL68" s="17" t="s">
        <v>31</v>
      </c>
      <c r="AM68" s="43">
        <v>0.16666666666666666</v>
      </c>
      <c r="AO68" s="69" t="s">
        <v>147</v>
      </c>
      <c r="AP68" s="70">
        <v>1.6666666666666665</v>
      </c>
    </row>
    <row r="69" spans="1:42">
      <c r="AL69" s="18" t="s">
        <v>116</v>
      </c>
      <c r="AM69" s="43">
        <v>0.5</v>
      </c>
      <c r="AO69" s="69" t="s">
        <v>60</v>
      </c>
      <c r="AP69" s="70">
        <v>0.5</v>
      </c>
    </row>
    <row r="70" spans="1:42">
      <c r="AL70" s="18" t="s">
        <v>94</v>
      </c>
      <c r="AM70" s="43">
        <v>0.5</v>
      </c>
      <c r="AO70" s="69" t="s">
        <v>37</v>
      </c>
      <c r="AP70" s="70">
        <v>0.5</v>
      </c>
    </row>
    <row r="71" spans="1:42">
      <c r="AL71" s="18" t="s">
        <v>40</v>
      </c>
      <c r="AM71" s="43">
        <v>0.16666666666666666</v>
      </c>
      <c r="AO71" s="69" t="s">
        <v>63</v>
      </c>
      <c r="AP71" s="70">
        <v>0.5</v>
      </c>
    </row>
    <row r="72" spans="1:42">
      <c r="AL72" s="17" t="s">
        <v>111</v>
      </c>
      <c r="AM72" s="43">
        <v>0.25</v>
      </c>
      <c r="AO72" s="69" t="s">
        <v>59</v>
      </c>
      <c r="AP72" s="70">
        <v>0.5</v>
      </c>
    </row>
    <row r="73" spans="1:42">
      <c r="AL73" s="17" t="s">
        <v>43</v>
      </c>
      <c r="AM73" s="43">
        <v>0.16666666666666666</v>
      </c>
      <c r="AO73" s="69" t="s">
        <v>99</v>
      </c>
      <c r="AP73" s="70">
        <v>0.5</v>
      </c>
    </row>
    <row r="74" spans="1:42">
      <c r="AL74" s="18" t="s">
        <v>112</v>
      </c>
      <c r="AM74" s="43">
        <v>0.16666666666666666</v>
      </c>
      <c r="AO74" s="69" t="s">
        <v>66</v>
      </c>
      <c r="AP74" s="70">
        <v>0.5</v>
      </c>
    </row>
    <row r="75" spans="1:42">
      <c r="AL75" s="17" t="s">
        <v>93</v>
      </c>
      <c r="AM75" s="43">
        <v>0.25</v>
      </c>
      <c r="AO75" s="69" t="s">
        <v>53</v>
      </c>
      <c r="AP75" s="70">
        <v>0.5</v>
      </c>
    </row>
    <row r="76" spans="1:42">
      <c r="AL76" s="17" t="s">
        <v>90</v>
      </c>
      <c r="AM76" s="43">
        <v>0.16666666666666666</v>
      </c>
      <c r="AO76" s="69" t="s">
        <v>62</v>
      </c>
      <c r="AP76" s="70">
        <v>0.5</v>
      </c>
    </row>
    <row r="77" spans="1:42">
      <c r="AL77" s="17" t="s">
        <v>113</v>
      </c>
      <c r="AM77" s="43">
        <v>0.5</v>
      </c>
      <c r="AO77" s="69" t="s">
        <v>46</v>
      </c>
      <c r="AP77" s="70">
        <v>0.5</v>
      </c>
    </row>
    <row r="78" spans="1:42">
      <c r="AL78" s="17" t="s">
        <v>28</v>
      </c>
      <c r="AM78" s="43">
        <v>0.22222222222222221</v>
      </c>
      <c r="AO78" s="69" t="s">
        <v>70</v>
      </c>
      <c r="AP78" s="70">
        <v>0.5</v>
      </c>
    </row>
    <row r="79" spans="1:42">
      <c r="AL79" s="17" t="s">
        <v>101</v>
      </c>
      <c r="AM79" s="43">
        <v>0.5</v>
      </c>
      <c r="AO79" s="69" t="s">
        <v>64</v>
      </c>
      <c r="AP79" s="70">
        <v>0.5</v>
      </c>
    </row>
    <row r="80" spans="1:42">
      <c r="AL80" s="17" t="s">
        <v>95</v>
      </c>
      <c r="AM80" s="43">
        <v>0.33333333333333331</v>
      </c>
      <c r="AO80" s="69" t="s">
        <v>72</v>
      </c>
      <c r="AP80" s="70">
        <v>0.5</v>
      </c>
    </row>
    <row r="81" spans="38:42">
      <c r="AL81" s="17" t="s">
        <v>50</v>
      </c>
      <c r="AM81" s="43">
        <v>0.16666666666666666</v>
      </c>
      <c r="AO81" s="69" t="s">
        <v>58</v>
      </c>
      <c r="AP81" s="70">
        <v>0.5</v>
      </c>
    </row>
    <row r="82" spans="38:42">
      <c r="AL82" s="17" t="s">
        <v>39</v>
      </c>
      <c r="AM82" s="43">
        <v>0.13333333333333333</v>
      </c>
      <c r="AO82" s="69" t="s">
        <v>67</v>
      </c>
      <c r="AP82" s="70">
        <v>0.66666666666666663</v>
      </c>
    </row>
    <row r="83" spans="38:42">
      <c r="AL83" s="5" t="s">
        <v>115</v>
      </c>
      <c r="AM83" s="43">
        <v>0.5</v>
      </c>
      <c r="AO83" s="69" t="s">
        <v>102</v>
      </c>
      <c r="AP83" s="70">
        <v>0.5</v>
      </c>
    </row>
    <row r="84" spans="38:42">
      <c r="AL84" s="17" t="s">
        <v>38</v>
      </c>
      <c r="AM84" s="43">
        <v>0.16666666666666666</v>
      </c>
      <c r="AO84" s="69" t="s">
        <v>117</v>
      </c>
      <c r="AP84" s="70">
        <v>0.5</v>
      </c>
    </row>
    <row r="85" spans="38:42">
      <c r="AL85" s="17" t="s">
        <v>54</v>
      </c>
      <c r="AM85" s="43">
        <v>0.22222222222222221</v>
      </c>
      <c r="AO85" s="69" t="s">
        <v>96</v>
      </c>
      <c r="AP85" s="70">
        <v>1.5</v>
      </c>
    </row>
    <row r="86" spans="38:42">
      <c r="AL86" s="17" t="s">
        <v>110</v>
      </c>
      <c r="AM86" s="43">
        <v>0.5</v>
      </c>
      <c r="AO86" s="69" t="s">
        <v>105</v>
      </c>
      <c r="AP86" s="70">
        <v>1.5</v>
      </c>
    </row>
    <row r="87" spans="38:42">
      <c r="AL87" s="19" t="s">
        <v>106</v>
      </c>
      <c r="AM87" s="43">
        <v>0.5</v>
      </c>
      <c r="AO87" s="69" t="s">
        <v>108</v>
      </c>
      <c r="AP87" s="70">
        <v>1.5</v>
      </c>
    </row>
    <row r="88" spans="38:42">
      <c r="AL88" s="17" t="s">
        <v>103</v>
      </c>
      <c r="AM88" s="43">
        <v>0.25</v>
      </c>
      <c r="AO88" s="69" t="s">
        <v>118</v>
      </c>
      <c r="AP88" s="70">
        <v>1.5</v>
      </c>
    </row>
    <row r="89" spans="38:42">
      <c r="AL89" s="19" t="s">
        <v>114</v>
      </c>
      <c r="AM89" s="43">
        <v>0.33333333333333331</v>
      </c>
      <c r="AO89" s="69" t="s">
        <v>120</v>
      </c>
      <c r="AP89" s="70">
        <v>0.5</v>
      </c>
    </row>
    <row r="90" spans="38:42">
      <c r="AL90" s="17" t="s">
        <v>47</v>
      </c>
      <c r="AM90" s="43">
        <v>0.1111111111111111</v>
      </c>
      <c r="AO90" s="69" t="s">
        <v>126</v>
      </c>
      <c r="AP90" s="70">
        <v>0.5</v>
      </c>
    </row>
    <row r="91" spans="38:42">
      <c r="AL91" s="17" t="s">
        <v>104</v>
      </c>
      <c r="AM91" s="43">
        <v>0.33333333333333331</v>
      </c>
      <c r="AO91" s="69" t="s">
        <v>124</v>
      </c>
      <c r="AP91" s="70">
        <v>0.5</v>
      </c>
    </row>
    <row r="92" spans="38:42">
      <c r="AL92" s="18" t="s">
        <v>150</v>
      </c>
      <c r="AM92" s="43">
        <v>1</v>
      </c>
      <c r="AO92" s="69" t="s">
        <v>91</v>
      </c>
      <c r="AP92" s="70">
        <v>0.5</v>
      </c>
    </row>
    <row r="93" spans="38:42">
      <c r="AL93" s="18" t="s">
        <v>151</v>
      </c>
      <c r="AM93" s="43">
        <v>1</v>
      </c>
      <c r="AO93" s="69" t="s">
        <v>68</v>
      </c>
      <c r="AP93" s="70">
        <v>1.6666666666666665</v>
      </c>
    </row>
    <row r="94" spans="38:42">
      <c r="AL94" s="17" t="s">
        <v>125</v>
      </c>
      <c r="AM94" s="43">
        <v>0.5</v>
      </c>
      <c r="AO94" s="69" t="s">
        <v>119</v>
      </c>
      <c r="AP94" s="70">
        <v>1.6666666666666665</v>
      </c>
    </row>
    <row r="95" spans="38:42">
      <c r="AL95" s="19" t="s">
        <v>127</v>
      </c>
      <c r="AM95" s="43">
        <v>0.5</v>
      </c>
      <c r="AO95" s="69" t="s">
        <v>69</v>
      </c>
      <c r="AP95" s="70">
        <v>1.6666666666666665</v>
      </c>
    </row>
    <row r="96" spans="38:42">
      <c r="AL96" s="17" t="s">
        <v>55</v>
      </c>
      <c r="AM96" s="43">
        <v>0.1111111111111111</v>
      </c>
      <c r="AO96" s="69" t="s">
        <v>73</v>
      </c>
      <c r="AP96" s="70"/>
    </row>
    <row r="97" spans="38:42">
      <c r="AL97" s="17" t="s">
        <v>57</v>
      </c>
      <c r="AM97" s="43">
        <v>0.1111111111111111</v>
      </c>
      <c r="AO97" s="71" t="s">
        <v>74</v>
      </c>
      <c r="AP97" s="72">
        <v>75.166666666666671</v>
      </c>
    </row>
    <row r="98" spans="38:42">
      <c r="AL98" s="17" t="s">
        <v>129</v>
      </c>
      <c r="AM98" s="43">
        <v>0.33333333333333331</v>
      </c>
    </row>
    <row r="99" spans="38:42">
      <c r="AL99" s="17" t="s">
        <v>109</v>
      </c>
      <c r="AM99" s="43">
        <v>0.16666666666666666</v>
      </c>
    </row>
    <row r="100" spans="38:42">
      <c r="AL100" s="17" t="s">
        <v>89</v>
      </c>
      <c r="AM100" s="43">
        <v>0.16666666666666666</v>
      </c>
    </row>
    <row r="101" spans="38:42">
      <c r="AL101" s="17" t="s">
        <v>143</v>
      </c>
      <c r="AM101" s="43">
        <v>0.5</v>
      </c>
    </row>
    <row r="102" spans="38:42">
      <c r="AL102" s="18" t="s">
        <v>145</v>
      </c>
      <c r="AM102" s="43">
        <v>0.25</v>
      </c>
    </row>
    <row r="103" spans="38:42">
      <c r="AL103" s="18" t="s">
        <v>146</v>
      </c>
      <c r="AM103" s="43">
        <v>0.25</v>
      </c>
    </row>
    <row r="104" spans="38:42">
      <c r="AL104" s="18" t="s">
        <v>147</v>
      </c>
      <c r="AM104" s="43">
        <v>0.33333333333333331</v>
      </c>
    </row>
    <row r="105" spans="38:42">
      <c r="AL105" s="17" t="s">
        <v>60</v>
      </c>
      <c r="AM105" s="43">
        <v>0.16666666666666666</v>
      </c>
    </row>
    <row r="106" spans="38:42">
      <c r="AL106" s="17" t="s">
        <v>37</v>
      </c>
      <c r="AM106" s="43">
        <v>0.16666666666666666</v>
      </c>
    </row>
    <row r="107" spans="38:42">
      <c r="AL107" s="17" t="s">
        <v>63</v>
      </c>
      <c r="AM107" s="43">
        <v>0.16666666666666666</v>
      </c>
    </row>
    <row r="108" spans="38:42">
      <c r="AL108" s="17" t="s">
        <v>59</v>
      </c>
      <c r="AM108" s="43">
        <v>0.16666666666666666</v>
      </c>
    </row>
    <row r="109" spans="38:42">
      <c r="AL109" s="17" t="s">
        <v>99</v>
      </c>
      <c r="AM109" s="43">
        <v>0.16666666666666666</v>
      </c>
    </row>
    <row r="110" spans="38:42">
      <c r="AL110" s="18" t="s">
        <v>66</v>
      </c>
      <c r="AM110" s="43">
        <v>0.16666666666666666</v>
      </c>
    </row>
    <row r="111" spans="38:42">
      <c r="AL111" s="17" t="s">
        <v>53</v>
      </c>
      <c r="AM111" s="43">
        <v>0.16666666666666666</v>
      </c>
    </row>
    <row r="112" spans="38:42">
      <c r="AL112" s="18" t="s">
        <v>62</v>
      </c>
      <c r="AM112" s="43">
        <v>0.16666666666666666</v>
      </c>
    </row>
    <row r="113" spans="38:39">
      <c r="AL113" s="18" t="s">
        <v>46</v>
      </c>
      <c r="AM113" s="43">
        <v>0.16666666666666666</v>
      </c>
    </row>
    <row r="114" spans="38:39">
      <c r="AL114" s="18" t="s">
        <v>70</v>
      </c>
      <c r="AM114" s="43">
        <v>0.16666666666666666</v>
      </c>
    </row>
    <row r="115" spans="38:39">
      <c r="AL115" s="18" t="s">
        <v>64</v>
      </c>
      <c r="AM115" s="43">
        <v>0.16666666666666666</v>
      </c>
    </row>
    <row r="116" spans="38:39">
      <c r="AL116" s="18" t="s">
        <v>72</v>
      </c>
      <c r="AM116" s="43">
        <v>0.16666666666666666</v>
      </c>
    </row>
    <row r="117" spans="38:39">
      <c r="AL117" s="17" t="s">
        <v>58</v>
      </c>
      <c r="AM117" s="43">
        <v>0.16666666666666666</v>
      </c>
    </row>
    <row r="118" spans="38:39">
      <c r="AL118" s="17" t="s">
        <v>102</v>
      </c>
      <c r="AM118" s="43">
        <v>0.16666666666666666</v>
      </c>
    </row>
    <row r="119" spans="38:39">
      <c r="AL119" s="17" t="s">
        <v>117</v>
      </c>
      <c r="AM119" s="43">
        <v>0.5</v>
      </c>
    </row>
    <row r="120" spans="38:39">
      <c r="AL120" s="17" t="s">
        <v>96</v>
      </c>
      <c r="AM120" s="43">
        <v>0.25</v>
      </c>
    </row>
    <row r="121" spans="38:39">
      <c r="AL121" s="17" t="s">
        <v>105</v>
      </c>
      <c r="AM121" s="43">
        <v>0.25</v>
      </c>
    </row>
    <row r="122" spans="38:39">
      <c r="AL122" s="17" t="s">
        <v>108</v>
      </c>
      <c r="AM122" s="43">
        <v>0.25</v>
      </c>
    </row>
    <row r="123" spans="38:39">
      <c r="AL123" s="17" t="s">
        <v>118</v>
      </c>
      <c r="AM123" s="43">
        <v>0.25</v>
      </c>
    </row>
    <row r="124" spans="38:39">
      <c r="AL124" s="17" t="s">
        <v>120</v>
      </c>
      <c r="AM124" s="43">
        <v>0.5</v>
      </c>
    </row>
    <row r="125" spans="38:39">
      <c r="AL125" s="17" t="s">
        <v>126</v>
      </c>
      <c r="AM125" s="43">
        <v>0.5</v>
      </c>
    </row>
    <row r="126" spans="38:39">
      <c r="AL126" s="17" t="s">
        <v>124</v>
      </c>
      <c r="AM126" s="43">
        <v>0.5</v>
      </c>
    </row>
    <row r="127" spans="38:39">
      <c r="AL127" s="17" t="s">
        <v>68</v>
      </c>
      <c r="AM127" s="43">
        <v>0.16666666666666666</v>
      </c>
    </row>
    <row r="128" spans="38:39">
      <c r="AL128" s="17" t="s">
        <v>28</v>
      </c>
      <c r="AM128" s="43">
        <v>0.1111111111111111</v>
      </c>
    </row>
    <row r="129" spans="38:39">
      <c r="AL129" s="17" t="s">
        <v>39</v>
      </c>
      <c r="AM129" s="43">
        <v>0.13333333333333333</v>
      </c>
    </row>
    <row r="130" spans="38:39">
      <c r="AL130" s="17" t="s">
        <v>38</v>
      </c>
      <c r="AM130" s="43">
        <v>0.16666666666666666</v>
      </c>
    </row>
    <row r="131" spans="38:39">
      <c r="AL131" s="17" t="s">
        <v>103</v>
      </c>
      <c r="AM131" s="43">
        <v>0.25</v>
      </c>
    </row>
    <row r="132" spans="38:39">
      <c r="AL132" s="17" t="s">
        <v>47</v>
      </c>
      <c r="AM132" s="43">
        <v>0.1111111111111111</v>
      </c>
    </row>
    <row r="133" spans="38:39">
      <c r="AL133" s="17" t="s">
        <v>55</v>
      </c>
      <c r="AM133" s="43">
        <v>0.1111111111111111</v>
      </c>
    </row>
    <row r="134" spans="38:39">
      <c r="AL134" s="17" t="s">
        <v>57</v>
      </c>
      <c r="AM134" s="43">
        <v>0.1111111111111111</v>
      </c>
    </row>
    <row r="135" spans="38:39">
      <c r="AL135" s="17" t="s">
        <v>89</v>
      </c>
      <c r="AM135" s="43">
        <v>0.16666666666666666</v>
      </c>
    </row>
    <row r="136" spans="38:39">
      <c r="AL136" s="17" t="s">
        <v>60</v>
      </c>
      <c r="AM136" s="43">
        <v>0.16666666666666666</v>
      </c>
    </row>
    <row r="137" spans="38:39">
      <c r="AL137" s="17" t="s">
        <v>37</v>
      </c>
      <c r="AM137" s="43">
        <v>0.16666666666666666</v>
      </c>
    </row>
    <row r="138" spans="38:39">
      <c r="AL138" s="17" t="s">
        <v>63</v>
      </c>
      <c r="AM138" s="43">
        <v>0.16666666666666666</v>
      </c>
    </row>
    <row r="139" spans="38:39">
      <c r="AL139" s="17" t="s">
        <v>59</v>
      </c>
      <c r="AM139" s="43">
        <v>0.16666666666666666</v>
      </c>
    </row>
    <row r="140" spans="38:39">
      <c r="AL140" s="17" t="s">
        <v>99</v>
      </c>
      <c r="AM140" s="43">
        <v>0.16666666666666666</v>
      </c>
    </row>
    <row r="141" spans="38:39">
      <c r="AL141" s="18" t="s">
        <v>66</v>
      </c>
      <c r="AM141" s="43">
        <v>0.16666666666666666</v>
      </c>
    </row>
    <row r="142" spans="38:39">
      <c r="AL142" s="17" t="s">
        <v>53</v>
      </c>
      <c r="AM142" s="43">
        <v>0.16666666666666666</v>
      </c>
    </row>
    <row r="143" spans="38:39">
      <c r="AL143" s="18" t="s">
        <v>62</v>
      </c>
      <c r="AM143" s="43">
        <v>0.16666666666666666</v>
      </c>
    </row>
    <row r="144" spans="38:39">
      <c r="AL144" s="18" t="s">
        <v>46</v>
      </c>
      <c r="AM144" s="43">
        <v>0.16666666666666666</v>
      </c>
    </row>
    <row r="145" spans="38:39">
      <c r="AL145" s="18" t="s">
        <v>70</v>
      </c>
      <c r="AM145" s="43">
        <v>0.16666666666666666</v>
      </c>
    </row>
    <row r="146" spans="38:39">
      <c r="AL146" s="18" t="s">
        <v>64</v>
      </c>
      <c r="AM146" s="43">
        <v>0.16666666666666666</v>
      </c>
    </row>
    <row r="147" spans="38:39">
      <c r="AL147" s="18" t="s">
        <v>72</v>
      </c>
      <c r="AM147" s="43">
        <v>0.16666666666666666</v>
      </c>
    </row>
    <row r="148" spans="38:39">
      <c r="AL148" s="17" t="s">
        <v>58</v>
      </c>
      <c r="AM148" s="43">
        <v>0.16666666666666666</v>
      </c>
    </row>
    <row r="149" spans="38:39">
      <c r="AL149" s="17" t="s">
        <v>102</v>
      </c>
      <c r="AM149" s="43">
        <v>0.16666666666666666</v>
      </c>
    </row>
    <row r="150" spans="38:39">
      <c r="AL150" s="17" t="s">
        <v>96</v>
      </c>
      <c r="AM150" s="43">
        <v>0.25</v>
      </c>
    </row>
    <row r="151" spans="38:39">
      <c r="AL151" s="17" t="s">
        <v>32</v>
      </c>
      <c r="AM151" s="43">
        <v>0.16666666666666666</v>
      </c>
    </row>
    <row r="152" spans="38:39">
      <c r="AL152" s="17" t="s">
        <v>42</v>
      </c>
      <c r="AM152" s="43">
        <v>0.5</v>
      </c>
    </row>
    <row r="153" spans="38:39">
      <c r="AL153" s="17" t="s">
        <v>33</v>
      </c>
      <c r="AM153" s="43">
        <v>0.33333333333333331</v>
      </c>
    </row>
    <row r="154" spans="38:39">
      <c r="AL154" s="17" t="s">
        <v>36</v>
      </c>
      <c r="AM154" s="43">
        <v>0.33333333333333331</v>
      </c>
    </row>
    <row r="155" spans="38:39">
      <c r="AL155" s="17" t="s">
        <v>30</v>
      </c>
      <c r="AM155" s="43">
        <v>0.33333333333333331</v>
      </c>
    </row>
    <row r="156" spans="38:39">
      <c r="AL156" s="18" t="s">
        <v>44</v>
      </c>
      <c r="AM156" s="43">
        <v>0.25</v>
      </c>
    </row>
    <row r="157" spans="38:39">
      <c r="AL157" s="17" t="s">
        <v>31</v>
      </c>
      <c r="AM157" s="43">
        <v>0.16666666666666666</v>
      </c>
    </row>
    <row r="158" spans="38:39">
      <c r="AL158" s="18" t="s">
        <v>144</v>
      </c>
      <c r="AM158" s="43">
        <v>1</v>
      </c>
    </row>
    <row r="159" spans="38:39">
      <c r="AL159" s="17" t="s">
        <v>35</v>
      </c>
      <c r="AM159" s="43">
        <v>0.33333333333333331</v>
      </c>
    </row>
    <row r="160" spans="38:39">
      <c r="AL160" s="17" t="s">
        <v>41</v>
      </c>
      <c r="AM160" s="43">
        <v>0.33333333333333331</v>
      </c>
    </row>
    <row r="161" spans="38:39">
      <c r="AL161" s="17" t="s">
        <v>48</v>
      </c>
      <c r="AM161" s="43">
        <v>0.33333333333333331</v>
      </c>
    </row>
    <row r="162" spans="38:39">
      <c r="AL162" s="17" t="s">
        <v>65</v>
      </c>
      <c r="AM162" s="43">
        <v>0.33333333333333331</v>
      </c>
    </row>
    <row r="163" spans="38:39">
      <c r="AL163" s="18" t="s">
        <v>40</v>
      </c>
      <c r="AM163" s="43">
        <v>0.16666666666666666</v>
      </c>
    </row>
    <row r="164" spans="38:39">
      <c r="AL164" s="17" t="s">
        <v>56</v>
      </c>
      <c r="AM164" s="43">
        <v>0.33333333333333331</v>
      </c>
    </row>
    <row r="165" spans="38:39">
      <c r="AL165" s="17" t="s">
        <v>49</v>
      </c>
      <c r="AM165" s="43">
        <v>0.33333333333333331</v>
      </c>
    </row>
    <row r="166" spans="38:39">
      <c r="AL166" s="17" t="s">
        <v>45</v>
      </c>
      <c r="AM166" s="43">
        <v>0.33333333333333331</v>
      </c>
    </row>
    <row r="167" spans="38:39">
      <c r="AL167" s="17" t="s">
        <v>43</v>
      </c>
      <c r="AM167" s="43">
        <v>0.16666666666666666</v>
      </c>
    </row>
    <row r="168" spans="38:39">
      <c r="AL168" s="18" t="s">
        <v>149</v>
      </c>
      <c r="AM168" s="43">
        <v>0.5</v>
      </c>
    </row>
    <row r="169" spans="38:39">
      <c r="AL169" s="18" t="s">
        <v>112</v>
      </c>
      <c r="AM169" s="43">
        <v>0.16666666666666666</v>
      </c>
    </row>
    <row r="170" spans="38:39">
      <c r="AL170" s="17" t="s">
        <v>71</v>
      </c>
      <c r="AM170" s="43">
        <v>0.33333333333333331</v>
      </c>
    </row>
    <row r="171" spans="38:39">
      <c r="AL171" s="17" t="s">
        <v>90</v>
      </c>
      <c r="AM171" s="43">
        <v>0.16666666666666666</v>
      </c>
    </row>
    <row r="172" spans="38:39">
      <c r="AL172" s="17" t="s">
        <v>50</v>
      </c>
      <c r="AM172" s="43">
        <v>0.16666666666666666</v>
      </c>
    </row>
    <row r="173" spans="38:39">
      <c r="AL173" s="17" t="s">
        <v>39</v>
      </c>
      <c r="AM173" s="43">
        <v>6.6666666666666666E-2</v>
      </c>
    </row>
    <row r="174" spans="38:39">
      <c r="AL174" s="17" t="s">
        <v>54</v>
      </c>
      <c r="AM174" s="43">
        <v>0.1111111111111111</v>
      </c>
    </row>
    <row r="175" spans="38:39">
      <c r="AL175" s="17" t="s">
        <v>47</v>
      </c>
      <c r="AM175" s="43">
        <v>0.1111111111111111</v>
      </c>
    </row>
    <row r="176" spans="38:39">
      <c r="AL176" s="17" t="s">
        <v>121</v>
      </c>
      <c r="AM176" s="43">
        <v>0.33333333333333331</v>
      </c>
    </row>
    <row r="177" spans="38:39">
      <c r="AL177" s="17" t="s">
        <v>55</v>
      </c>
      <c r="AM177" s="43">
        <v>0.1111111111111111</v>
      </c>
    </row>
    <row r="178" spans="38:39">
      <c r="AL178" s="17" t="s">
        <v>57</v>
      </c>
      <c r="AM178" s="43">
        <v>0.1111111111111111</v>
      </c>
    </row>
    <row r="179" spans="38:39">
      <c r="AL179" s="17" t="s">
        <v>109</v>
      </c>
      <c r="AM179" s="43">
        <v>0.16666666666666666</v>
      </c>
    </row>
    <row r="180" spans="38:39">
      <c r="AL180" s="18" t="s">
        <v>145</v>
      </c>
      <c r="AM180" s="43">
        <v>0.25</v>
      </c>
    </row>
    <row r="181" spans="38:39">
      <c r="AL181" s="18" t="s">
        <v>146</v>
      </c>
      <c r="AM181" s="43">
        <v>0.25</v>
      </c>
    </row>
    <row r="182" spans="38:39">
      <c r="AL182" s="17" t="s">
        <v>67</v>
      </c>
      <c r="AM182" s="43">
        <v>0.33333333333333331</v>
      </c>
    </row>
    <row r="183" spans="38:39">
      <c r="AL183" s="17" t="s">
        <v>68</v>
      </c>
      <c r="AM183" s="43">
        <v>0.16666666666666666</v>
      </c>
    </row>
    <row r="184" spans="38:39">
      <c r="AL184" s="17" t="s">
        <v>119</v>
      </c>
      <c r="AM184" s="43">
        <v>0.33333333333333331</v>
      </c>
    </row>
    <row r="185" spans="38:39">
      <c r="AL185" s="17" t="s">
        <v>69</v>
      </c>
      <c r="AM185" s="43">
        <v>0.33333333333333331</v>
      </c>
    </row>
    <row r="186" spans="38:39">
      <c r="AL186" s="17" t="s">
        <v>32</v>
      </c>
      <c r="AM186" s="43">
        <v>0.16666666666666666</v>
      </c>
    </row>
    <row r="187" spans="38:39">
      <c r="AL187" s="18" t="s">
        <v>44</v>
      </c>
      <c r="AM187" s="43">
        <v>0.25</v>
      </c>
    </row>
    <row r="188" spans="38:39">
      <c r="AL188" s="17" t="s">
        <v>31</v>
      </c>
      <c r="AM188" s="43">
        <v>0.16666666666666666</v>
      </c>
    </row>
    <row r="189" spans="38:39">
      <c r="AL189" s="18" t="s">
        <v>40</v>
      </c>
      <c r="AM189" s="43">
        <v>0.16666666666666666</v>
      </c>
    </row>
    <row r="190" spans="38:39">
      <c r="AL190" s="17" t="s">
        <v>43</v>
      </c>
      <c r="AM190" s="43">
        <v>0.16666666666666666</v>
      </c>
    </row>
    <row r="191" spans="38:39">
      <c r="AL191" s="18" t="s">
        <v>112</v>
      </c>
      <c r="AM191" s="43">
        <v>0.16666666666666666</v>
      </c>
    </row>
    <row r="192" spans="38:39">
      <c r="AL192" s="17" t="s">
        <v>90</v>
      </c>
      <c r="AM192" s="43">
        <v>0.16666666666666666</v>
      </c>
    </row>
    <row r="193" spans="38:39">
      <c r="AL193" s="17" t="s">
        <v>28</v>
      </c>
      <c r="AM193" s="43">
        <v>0.22222222222222221</v>
      </c>
    </row>
    <row r="194" spans="38:39">
      <c r="AL194" s="17" t="s">
        <v>50</v>
      </c>
      <c r="AM194" s="43">
        <v>0.16666666666666666</v>
      </c>
    </row>
    <row r="195" spans="38:39">
      <c r="AL195" s="17" t="s">
        <v>39</v>
      </c>
      <c r="AM195" s="43">
        <v>0.13333333333333333</v>
      </c>
    </row>
    <row r="196" spans="38:39">
      <c r="AL196" s="17" t="s">
        <v>38</v>
      </c>
      <c r="AM196" s="43">
        <v>0.16666666666666666</v>
      </c>
    </row>
    <row r="197" spans="38:39">
      <c r="AL197" s="17" t="s">
        <v>54</v>
      </c>
      <c r="AM197" s="43">
        <v>0.22222222222222221</v>
      </c>
    </row>
    <row r="198" spans="38:39">
      <c r="AL198" s="19" t="s">
        <v>114</v>
      </c>
      <c r="AM198" s="43">
        <v>0.33333333333333331</v>
      </c>
    </row>
    <row r="199" spans="38:39">
      <c r="AL199" s="17" t="s">
        <v>47</v>
      </c>
      <c r="AM199" s="43">
        <v>0.1111111111111111</v>
      </c>
    </row>
    <row r="200" spans="38:39">
      <c r="AL200" s="17" t="s">
        <v>104</v>
      </c>
      <c r="AM200" s="43">
        <v>0.33333333333333331</v>
      </c>
    </row>
    <row r="201" spans="38:39">
      <c r="AL201" s="17" t="s">
        <v>55</v>
      </c>
      <c r="AM201" s="43">
        <v>0.1111111111111111</v>
      </c>
    </row>
    <row r="202" spans="38:39">
      <c r="AL202" s="17" t="s">
        <v>57</v>
      </c>
      <c r="AM202" s="43">
        <v>0.1111111111111111</v>
      </c>
    </row>
    <row r="203" spans="38:39">
      <c r="AL203" s="17" t="s">
        <v>129</v>
      </c>
      <c r="AM203" s="43">
        <v>0.33333333333333331</v>
      </c>
    </row>
    <row r="204" spans="38:39">
      <c r="AL204" s="17" t="s">
        <v>109</v>
      </c>
      <c r="AM204" s="43">
        <v>0.16666666666666666</v>
      </c>
    </row>
    <row r="205" spans="38:39">
      <c r="AL205" s="17" t="s">
        <v>143</v>
      </c>
      <c r="AM205" s="43">
        <v>0.5</v>
      </c>
    </row>
    <row r="206" spans="38:39">
      <c r="AL206" s="18" t="s">
        <v>145</v>
      </c>
      <c r="AM206" s="43">
        <v>0.25</v>
      </c>
    </row>
    <row r="207" spans="38:39">
      <c r="AL207" s="18" t="s">
        <v>146</v>
      </c>
      <c r="AM207" s="43">
        <v>0.25</v>
      </c>
    </row>
    <row r="208" spans="38:39">
      <c r="AL208" s="18" t="s">
        <v>147</v>
      </c>
      <c r="AM208" s="43">
        <v>0.33333333333333331</v>
      </c>
    </row>
    <row r="209" spans="38:39">
      <c r="AL209" s="17" t="s">
        <v>68</v>
      </c>
      <c r="AM209" s="43">
        <v>0.16666666666666666</v>
      </c>
    </row>
    <row r="210" spans="38:39">
      <c r="AL210" s="17" t="s">
        <v>28</v>
      </c>
      <c r="AM210" s="43">
        <v>0.1111111111111111</v>
      </c>
    </row>
    <row r="211" spans="38:39">
      <c r="AL211" s="17" t="s">
        <v>39</v>
      </c>
      <c r="AM211" s="43">
        <v>0.13333333333333333</v>
      </c>
    </row>
    <row r="212" spans="38:39">
      <c r="AL212" s="17" t="s">
        <v>38</v>
      </c>
      <c r="AM212" s="43">
        <v>0.16666666666666666</v>
      </c>
    </row>
    <row r="213" spans="38:39">
      <c r="AL213" s="17" t="s">
        <v>47</v>
      </c>
      <c r="AM213" s="43">
        <v>0.1111111111111111</v>
      </c>
    </row>
    <row r="214" spans="38:39">
      <c r="AL214" s="18" t="s">
        <v>142</v>
      </c>
      <c r="AM214" s="43">
        <v>1</v>
      </c>
    </row>
    <row r="215" spans="38:39">
      <c r="AL215" s="17" t="s">
        <v>55</v>
      </c>
      <c r="AM215" s="43">
        <v>0.1111111111111111</v>
      </c>
    </row>
    <row r="216" spans="38:39">
      <c r="AL216" s="17" t="s">
        <v>57</v>
      </c>
      <c r="AM216" s="43">
        <v>0.1111111111111111</v>
      </c>
    </row>
    <row r="217" spans="38:39">
      <c r="AL217" s="17" t="s">
        <v>38</v>
      </c>
      <c r="AM217" s="43">
        <v>0.33333333333333331</v>
      </c>
    </row>
    <row r="218" spans="38:39">
      <c r="AL218" s="17" t="s">
        <v>110</v>
      </c>
      <c r="AM218" s="43">
        <v>0.5</v>
      </c>
    </row>
    <row r="219" spans="38:39">
      <c r="AL219" s="19" t="s">
        <v>114</v>
      </c>
      <c r="AM219" s="43">
        <v>0.5</v>
      </c>
    </row>
    <row r="220" spans="38:39">
      <c r="AL220" s="17" t="s">
        <v>93</v>
      </c>
      <c r="AM220" s="43">
        <v>1</v>
      </c>
    </row>
    <row r="221" spans="38:39">
      <c r="AL221" s="17" t="s">
        <v>90</v>
      </c>
      <c r="AM221" s="43">
        <v>1</v>
      </c>
    </row>
    <row r="222" spans="38:39">
      <c r="AL222" s="17" t="s">
        <v>104</v>
      </c>
      <c r="AM222" s="43">
        <v>1</v>
      </c>
    </row>
    <row r="223" spans="38:39">
      <c r="AL223" s="17" t="s">
        <v>121</v>
      </c>
      <c r="AM223" s="43">
        <v>1</v>
      </c>
    </row>
    <row r="224" spans="38:39">
      <c r="AL224" s="17" t="s">
        <v>129</v>
      </c>
      <c r="AM224" s="43">
        <v>1</v>
      </c>
    </row>
    <row r="225" spans="38:39">
      <c r="AL225" s="17" t="s">
        <v>109</v>
      </c>
      <c r="AM225" s="43">
        <v>1</v>
      </c>
    </row>
    <row r="226" spans="38:39">
      <c r="AL226" s="17" t="s">
        <v>143</v>
      </c>
      <c r="AM226" s="43">
        <v>1</v>
      </c>
    </row>
    <row r="227" spans="38:39">
      <c r="AL227" s="18" t="s">
        <v>145</v>
      </c>
      <c r="AM227" s="43">
        <v>1</v>
      </c>
    </row>
    <row r="228" spans="38:39">
      <c r="AL228" s="18" t="s">
        <v>146</v>
      </c>
      <c r="AM228" s="43">
        <v>1</v>
      </c>
    </row>
    <row r="229" spans="38:39">
      <c r="AL229" s="18" t="s">
        <v>147</v>
      </c>
      <c r="AM229" s="43">
        <v>1</v>
      </c>
    </row>
    <row r="230" spans="38:39">
      <c r="AL230" s="17" t="s">
        <v>96</v>
      </c>
      <c r="AM230" s="43">
        <v>1</v>
      </c>
    </row>
    <row r="231" spans="38:39">
      <c r="AL231" s="17" t="s">
        <v>105</v>
      </c>
      <c r="AM231" s="43">
        <v>1</v>
      </c>
    </row>
    <row r="232" spans="38:39">
      <c r="AL232" s="17" t="s">
        <v>108</v>
      </c>
      <c r="AM232" s="43">
        <v>1</v>
      </c>
    </row>
    <row r="233" spans="38:39">
      <c r="AL233" s="17" t="s">
        <v>118</v>
      </c>
      <c r="AM233" s="43">
        <v>1</v>
      </c>
    </row>
    <row r="234" spans="38:39">
      <c r="AL234" s="17" t="s">
        <v>68</v>
      </c>
      <c r="AM234" s="43">
        <v>1</v>
      </c>
    </row>
    <row r="235" spans="38:39">
      <c r="AL235" s="17" t="s">
        <v>119</v>
      </c>
      <c r="AM235" s="43">
        <v>1</v>
      </c>
    </row>
    <row r="236" spans="38:39">
      <c r="AL236" s="17" t="s">
        <v>69</v>
      </c>
      <c r="AM236" s="43">
        <v>1</v>
      </c>
    </row>
  </sheetData>
  <phoneticPr fontId="9" type="noConversion"/>
  <pageMargins left="0.75" right="0.75" top="1" bottom="1" header="0.5" footer="0.5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57"/>
  <sheetViews>
    <sheetView topLeftCell="K1" zoomScale="94" workbookViewId="0">
      <selection activeCell="AB13" sqref="AB13"/>
    </sheetView>
  </sheetViews>
  <sheetFormatPr defaultColWidth="8.85546875" defaultRowHeight="12.75"/>
  <cols>
    <col min="1" max="1" width="27" style="43" bestFit="1" customWidth="1"/>
    <col min="2" max="2" width="18.42578125" style="43" bestFit="1" customWidth="1"/>
    <col min="3" max="3" width="8.85546875" style="43" bestFit="1" customWidth="1"/>
    <col min="4" max="4" width="9.42578125" style="43" bestFit="1" customWidth="1"/>
    <col min="5" max="5" width="6.140625" style="43" bestFit="1" customWidth="1"/>
    <col min="6" max="6" width="25.85546875" style="43" bestFit="1" customWidth="1"/>
    <col min="7" max="7" width="17.42578125" style="43" bestFit="1" customWidth="1"/>
    <col min="8" max="8" width="8.85546875" style="43" bestFit="1" customWidth="1"/>
    <col min="9" max="9" width="9.42578125" style="43" bestFit="1" customWidth="1"/>
    <col min="10" max="10" width="6.140625" style="43" bestFit="1" customWidth="1"/>
    <col min="11" max="11" width="25.85546875" style="43" bestFit="1" customWidth="1"/>
    <col min="12" max="12" width="17.42578125" style="43" bestFit="1" customWidth="1"/>
    <col min="13" max="13" width="8.85546875" style="43" bestFit="1" customWidth="1"/>
    <col min="14" max="14" width="9.42578125" style="43" bestFit="1" customWidth="1"/>
    <col min="15" max="15" width="6.140625" style="43" bestFit="1" customWidth="1"/>
    <col min="16" max="16" width="37.140625" style="43" bestFit="1" customWidth="1"/>
    <col min="17" max="17" width="11.28515625" style="43" bestFit="1" customWidth="1"/>
    <col min="18" max="18" width="8.85546875" style="43"/>
    <col min="19" max="19" width="13.28515625" style="43" customWidth="1"/>
    <col min="20" max="21" width="9.28515625" style="43" customWidth="1"/>
    <col min="22" max="49" width="8.85546875" style="43"/>
    <col min="50" max="50" width="25" style="43" bestFit="1" customWidth="1"/>
    <col min="51" max="51" width="13.7109375" style="43" bestFit="1" customWidth="1"/>
    <col min="52" max="16384" width="8.85546875" style="43"/>
  </cols>
  <sheetData>
    <row r="1" spans="1:51">
      <c r="S1" s="39" t="s">
        <v>152</v>
      </c>
      <c r="T1" s="39"/>
      <c r="U1" s="39"/>
      <c r="AB1" s="39" t="s">
        <v>153</v>
      </c>
      <c r="AE1" s="39" t="s">
        <v>154</v>
      </c>
      <c r="AF1" s="39"/>
      <c r="AG1" s="39"/>
      <c r="AU1" s="43" t="s">
        <v>1</v>
      </c>
      <c r="AV1" s="43" t="s">
        <v>2</v>
      </c>
      <c r="AX1" s="65" t="s">
        <v>3</v>
      </c>
      <c r="AY1" s="66"/>
    </row>
    <row r="2" spans="1:51">
      <c r="A2" s="64" t="s">
        <v>130</v>
      </c>
      <c r="B2" s="64" t="s">
        <v>131</v>
      </c>
      <c r="C2" s="64" t="s">
        <v>132</v>
      </c>
      <c r="D2" s="64" t="s">
        <v>133</v>
      </c>
      <c r="E2" s="64" t="s">
        <v>2</v>
      </c>
      <c r="F2" s="64" t="s">
        <v>134</v>
      </c>
      <c r="G2" s="64" t="s">
        <v>135</v>
      </c>
      <c r="H2" s="64" t="s">
        <v>132</v>
      </c>
      <c r="I2" s="64" t="s">
        <v>133</v>
      </c>
      <c r="J2" s="64" t="s">
        <v>2</v>
      </c>
      <c r="K2" s="64" t="s">
        <v>136</v>
      </c>
      <c r="L2" s="64" t="s">
        <v>5</v>
      </c>
      <c r="M2" s="64" t="s">
        <v>132</v>
      </c>
      <c r="N2" s="64" t="s">
        <v>133</v>
      </c>
      <c r="O2" s="64" t="s">
        <v>2</v>
      </c>
      <c r="P2" s="39" t="s">
        <v>140</v>
      </c>
      <c r="Q2" s="39" t="s">
        <v>77</v>
      </c>
      <c r="R2" s="39" t="s">
        <v>2</v>
      </c>
      <c r="S2" s="39" t="s">
        <v>16</v>
      </c>
      <c r="T2" s="39" t="s">
        <v>155</v>
      </c>
      <c r="U2" s="39" t="s">
        <v>2</v>
      </c>
      <c r="V2" s="39" t="s">
        <v>79</v>
      </c>
      <c r="W2" s="39" t="s">
        <v>155</v>
      </c>
      <c r="X2" s="39" t="s">
        <v>2</v>
      </c>
      <c r="Y2" s="39" t="s">
        <v>88</v>
      </c>
      <c r="Z2" s="39" t="s">
        <v>155</v>
      </c>
      <c r="AA2" s="39" t="s">
        <v>2</v>
      </c>
      <c r="AB2" s="39" t="s">
        <v>16</v>
      </c>
      <c r="AC2" s="39" t="s">
        <v>155</v>
      </c>
      <c r="AD2" s="39" t="s">
        <v>2</v>
      </c>
      <c r="AE2" s="39" t="s">
        <v>16</v>
      </c>
      <c r="AF2" s="39" t="s">
        <v>155</v>
      </c>
      <c r="AG2" s="39" t="s">
        <v>2</v>
      </c>
      <c r="AH2" s="39" t="s">
        <v>79</v>
      </c>
      <c r="AI2" s="39" t="s">
        <v>155</v>
      </c>
      <c r="AJ2" s="39" t="s">
        <v>2</v>
      </c>
      <c r="AK2" s="39" t="s">
        <v>156</v>
      </c>
      <c r="AL2" s="39" t="s">
        <v>155</v>
      </c>
      <c r="AM2" s="39" t="s">
        <v>2</v>
      </c>
      <c r="AN2" s="39" t="s">
        <v>157</v>
      </c>
      <c r="AO2" s="39" t="s">
        <v>155</v>
      </c>
      <c r="AP2" s="39" t="s">
        <v>2</v>
      </c>
      <c r="AQ2" s="39" t="s">
        <v>88</v>
      </c>
      <c r="AR2" s="39" t="s">
        <v>155</v>
      </c>
      <c r="AS2" s="39" t="s">
        <v>2</v>
      </c>
      <c r="AU2" s="17" t="s">
        <v>32</v>
      </c>
      <c r="AV2" s="43">
        <v>0.16666666666666666</v>
      </c>
      <c r="AX2" s="65" t="s">
        <v>1</v>
      </c>
      <c r="AY2" s="66" t="s">
        <v>29</v>
      </c>
    </row>
    <row r="3" spans="1:51">
      <c r="A3" s="17" t="s">
        <v>32</v>
      </c>
      <c r="B3" s="6">
        <v>1</v>
      </c>
      <c r="C3" s="53">
        <v>2</v>
      </c>
      <c r="D3" s="53">
        <v>3</v>
      </c>
      <c r="E3" s="43">
        <f>B3/(C3*D3)</f>
        <v>0.16666666666666666</v>
      </c>
      <c r="F3" s="17" t="s">
        <v>32</v>
      </c>
      <c r="G3" s="6">
        <v>1</v>
      </c>
      <c r="H3" s="53">
        <v>2</v>
      </c>
      <c r="I3" s="53">
        <v>3</v>
      </c>
      <c r="J3" s="43">
        <f>G3/(H3*I3)</f>
        <v>0.16666666666666666</v>
      </c>
      <c r="K3" s="17" t="s">
        <v>28</v>
      </c>
      <c r="L3" s="6">
        <v>1</v>
      </c>
      <c r="M3" s="53">
        <v>3</v>
      </c>
      <c r="N3" s="53">
        <v>3</v>
      </c>
      <c r="O3" s="43">
        <f>L3/(M3*N3)</f>
        <v>0.1111111111111111</v>
      </c>
      <c r="P3" s="17" t="s">
        <v>38</v>
      </c>
      <c r="Q3" s="62">
        <v>3</v>
      </c>
      <c r="R3" s="43">
        <f>1/Q3</f>
        <v>0.33333333333333331</v>
      </c>
      <c r="S3" s="17" t="s">
        <v>32</v>
      </c>
      <c r="T3" s="86">
        <v>28</v>
      </c>
      <c r="U3" s="43">
        <f>1/T3</f>
        <v>3.5714285714285712E-2</v>
      </c>
      <c r="V3" s="17" t="s">
        <v>31</v>
      </c>
      <c r="W3" s="87">
        <v>51</v>
      </c>
      <c r="X3" s="43">
        <f>1/W3</f>
        <v>1.9607843137254902E-2</v>
      </c>
      <c r="Y3" s="17" t="s">
        <v>34</v>
      </c>
      <c r="Z3" s="87">
        <v>14</v>
      </c>
      <c r="AA3" s="43">
        <f t="shared" ref="AA3:AA8" si="0">1/Z3</f>
        <v>7.1428571428571425E-2</v>
      </c>
      <c r="AB3" s="17" t="s">
        <v>32</v>
      </c>
      <c r="AC3" s="86">
        <v>28</v>
      </c>
      <c r="AD3" s="43">
        <f>1/AC3</f>
        <v>3.5714285714285712E-2</v>
      </c>
      <c r="AE3" s="17" t="s">
        <v>32</v>
      </c>
      <c r="AF3" s="86">
        <v>28</v>
      </c>
      <c r="AG3" s="43">
        <f>1/AF3</f>
        <v>3.5714285714285712E-2</v>
      </c>
      <c r="AH3" s="17" t="s">
        <v>31</v>
      </c>
      <c r="AI3" s="87">
        <v>51</v>
      </c>
      <c r="AJ3" s="43">
        <f>1/AI3</f>
        <v>1.9607843137254902E-2</v>
      </c>
      <c r="AK3" s="17" t="s">
        <v>32</v>
      </c>
      <c r="AL3" s="86">
        <v>28</v>
      </c>
      <c r="AM3" s="43">
        <f>1/AL3</f>
        <v>3.5714285714285712E-2</v>
      </c>
      <c r="AN3" s="17" t="s">
        <v>42</v>
      </c>
      <c r="AO3" s="87">
        <v>8</v>
      </c>
      <c r="AP3" s="43">
        <f>1/AO3</f>
        <v>0.125</v>
      </c>
      <c r="AQ3" s="17" t="s">
        <v>39</v>
      </c>
      <c r="AR3" s="87">
        <v>42</v>
      </c>
      <c r="AS3" s="43">
        <f>1/AR3</f>
        <v>2.3809523809523808E-2</v>
      </c>
      <c r="AU3" s="17" t="s">
        <v>33</v>
      </c>
      <c r="AV3" s="43">
        <v>0.33333333333333331</v>
      </c>
      <c r="AX3" s="67" t="s">
        <v>32</v>
      </c>
      <c r="AY3" s="68">
        <v>0.47619047619047611</v>
      </c>
    </row>
    <row r="4" spans="1:51">
      <c r="A4" s="17" t="s">
        <v>33</v>
      </c>
      <c r="B4" s="6">
        <v>1</v>
      </c>
      <c r="C4" s="53">
        <v>1</v>
      </c>
      <c r="D4" s="53">
        <v>3</v>
      </c>
      <c r="E4" s="43">
        <f t="shared" ref="E4:E67" si="1">B4/(C4*D4)</f>
        <v>0.33333333333333331</v>
      </c>
      <c r="F4" s="17" t="s">
        <v>31</v>
      </c>
      <c r="G4" s="6">
        <v>1</v>
      </c>
      <c r="H4" s="53">
        <v>2</v>
      </c>
      <c r="I4" s="53">
        <v>3</v>
      </c>
      <c r="J4" s="43">
        <f t="shared" ref="J4:J63" si="2">G4/(H4*I4)</f>
        <v>0.16666666666666666</v>
      </c>
      <c r="K4" s="17" t="s">
        <v>39</v>
      </c>
      <c r="L4" s="6">
        <v>2</v>
      </c>
      <c r="M4" s="53">
        <v>5</v>
      </c>
      <c r="N4" s="53">
        <v>3</v>
      </c>
      <c r="O4" s="43">
        <f t="shared" ref="O4:O25" si="3">L4/(M4*N4)</f>
        <v>0.13333333333333333</v>
      </c>
      <c r="P4" s="17" t="s">
        <v>110</v>
      </c>
      <c r="Q4" s="62">
        <v>2</v>
      </c>
      <c r="R4" s="43">
        <f>1/Q4</f>
        <v>0.5</v>
      </c>
      <c r="S4" s="17" t="s">
        <v>31</v>
      </c>
      <c r="T4" s="87">
        <v>51</v>
      </c>
      <c r="U4" s="43">
        <f t="shared" ref="U4:U14" si="4">1/T4</f>
        <v>1.9607843137254902E-2</v>
      </c>
      <c r="V4" s="18" t="s">
        <v>94</v>
      </c>
      <c r="W4" s="87">
        <v>3</v>
      </c>
      <c r="X4" s="43">
        <f t="shared" ref="X4:X28" si="5">1/W4</f>
        <v>0.33333333333333331</v>
      </c>
      <c r="Y4" s="17" t="s">
        <v>39</v>
      </c>
      <c r="Z4" s="87">
        <v>42</v>
      </c>
      <c r="AA4" s="43">
        <f t="shared" si="0"/>
        <v>2.3809523809523808E-2</v>
      </c>
      <c r="AB4" s="17" t="s">
        <v>31</v>
      </c>
      <c r="AC4" s="87">
        <v>51</v>
      </c>
      <c r="AD4" s="43">
        <f t="shared" ref="AD4:AD14" si="6">1/AC4</f>
        <v>1.9607843137254902E-2</v>
      </c>
      <c r="AE4" s="17" t="s">
        <v>31</v>
      </c>
      <c r="AF4" s="87">
        <v>51</v>
      </c>
      <c r="AG4" s="43">
        <f t="shared" ref="AG4:AG11" si="7">1/AF4</f>
        <v>1.9607843137254902E-2</v>
      </c>
      <c r="AH4" s="18" t="s">
        <v>40</v>
      </c>
      <c r="AI4" s="87">
        <v>26</v>
      </c>
      <c r="AJ4" s="43">
        <f t="shared" ref="AJ4:AJ14" si="8">1/AI4</f>
        <v>3.8461538461538464E-2</v>
      </c>
      <c r="AK4" s="17" t="s">
        <v>42</v>
      </c>
      <c r="AL4" s="87">
        <v>8</v>
      </c>
      <c r="AM4" s="43">
        <f t="shared" ref="AM4:AM22" si="9">1/AL4</f>
        <v>0.125</v>
      </c>
      <c r="AN4" s="17" t="s">
        <v>48</v>
      </c>
      <c r="AO4" s="87">
        <v>27</v>
      </c>
      <c r="AP4" s="43">
        <f>1/AO4</f>
        <v>3.7037037037037035E-2</v>
      </c>
      <c r="AQ4" s="17" t="s">
        <v>38</v>
      </c>
      <c r="AR4" s="87">
        <v>54</v>
      </c>
      <c r="AS4" s="43">
        <f>1/AR4</f>
        <v>1.8518518518518517E-2</v>
      </c>
      <c r="AU4" s="17" t="s">
        <v>36</v>
      </c>
      <c r="AV4" s="43">
        <v>0.33333333333333331</v>
      </c>
      <c r="AX4" s="69" t="s">
        <v>42</v>
      </c>
      <c r="AY4" s="70">
        <v>0.25</v>
      </c>
    </row>
    <row r="5" spans="1:51">
      <c r="A5" s="17" t="s">
        <v>36</v>
      </c>
      <c r="B5" s="6">
        <v>1</v>
      </c>
      <c r="C5" s="53">
        <v>1</v>
      </c>
      <c r="D5" s="53">
        <v>3</v>
      </c>
      <c r="E5" s="43">
        <f t="shared" si="1"/>
        <v>0.33333333333333331</v>
      </c>
      <c r="F5" s="18" t="s">
        <v>116</v>
      </c>
      <c r="G5" s="6">
        <v>1</v>
      </c>
      <c r="H5" s="53">
        <v>1</v>
      </c>
      <c r="I5" s="53">
        <v>2</v>
      </c>
      <c r="J5" s="43">
        <f t="shared" si="2"/>
        <v>0.5</v>
      </c>
      <c r="K5" s="17" t="s">
        <v>38</v>
      </c>
      <c r="L5" s="6">
        <v>1</v>
      </c>
      <c r="M5" s="53">
        <v>2</v>
      </c>
      <c r="N5" s="53">
        <v>3</v>
      </c>
      <c r="O5" s="43">
        <f t="shared" si="3"/>
        <v>0.16666666666666666</v>
      </c>
      <c r="P5" s="19" t="s">
        <v>114</v>
      </c>
      <c r="Q5" s="62">
        <v>2</v>
      </c>
      <c r="R5" s="43">
        <f>1/Q5</f>
        <v>0.5</v>
      </c>
      <c r="S5" s="17" t="s">
        <v>43</v>
      </c>
      <c r="T5" s="87">
        <v>35</v>
      </c>
      <c r="U5" s="43">
        <f t="shared" si="4"/>
        <v>2.8571428571428571E-2</v>
      </c>
      <c r="V5" s="18" t="s">
        <v>40</v>
      </c>
      <c r="W5" s="87">
        <v>26</v>
      </c>
      <c r="X5" s="43">
        <f t="shared" si="5"/>
        <v>3.8461538461538464E-2</v>
      </c>
      <c r="Y5" s="17" t="s">
        <v>38</v>
      </c>
      <c r="Z5" s="87">
        <v>54</v>
      </c>
      <c r="AA5" s="43">
        <f t="shared" si="0"/>
        <v>1.8518518518518517E-2</v>
      </c>
      <c r="AB5" s="17" t="s">
        <v>43</v>
      </c>
      <c r="AC5" s="87">
        <v>35</v>
      </c>
      <c r="AD5" s="43">
        <f t="shared" si="6"/>
        <v>2.8571428571428571E-2</v>
      </c>
      <c r="AE5" s="17" t="s">
        <v>43</v>
      </c>
      <c r="AF5" s="87">
        <v>35</v>
      </c>
      <c r="AG5" s="43">
        <f t="shared" si="7"/>
        <v>2.8571428571428571E-2</v>
      </c>
      <c r="AH5" s="17" t="s">
        <v>28</v>
      </c>
      <c r="AI5" s="87">
        <v>39</v>
      </c>
      <c r="AJ5" s="43">
        <f t="shared" si="8"/>
        <v>2.564102564102564E-2</v>
      </c>
      <c r="AK5" s="17" t="s">
        <v>33</v>
      </c>
      <c r="AL5" s="87">
        <v>19</v>
      </c>
      <c r="AM5" s="43">
        <f t="shared" si="9"/>
        <v>5.2631578947368418E-2</v>
      </c>
      <c r="AN5" s="17" t="s">
        <v>65</v>
      </c>
      <c r="AO5" s="87">
        <v>8</v>
      </c>
      <c r="AP5" s="43">
        <f>1/AO5</f>
        <v>0.125</v>
      </c>
      <c r="AQ5" s="17" t="s">
        <v>54</v>
      </c>
      <c r="AR5" s="87">
        <v>42</v>
      </c>
      <c r="AS5" s="43">
        <f>1/AR5</f>
        <v>2.3809523809523808E-2</v>
      </c>
      <c r="AU5" s="17" t="s">
        <v>30</v>
      </c>
      <c r="AV5" s="43">
        <v>0.33333333333333331</v>
      </c>
      <c r="AX5" s="69" t="s">
        <v>33</v>
      </c>
      <c r="AY5" s="70">
        <v>0.38596491228070173</v>
      </c>
    </row>
    <row r="6" spans="1:51">
      <c r="A6" s="17" t="s">
        <v>30</v>
      </c>
      <c r="B6" s="6">
        <v>1</v>
      </c>
      <c r="C6" s="53">
        <v>1</v>
      </c>
      <c r="D6" s="53">
        <v>3</v>
      </c>
      <c r="E6" s="43">
        <f t="shared" si="1"/>
        <v>0.33333333333333331</v>
      </c>
      <c r="F6" s="18" t="s">
        <v>94</v>
      </c>
      <c r="G6" s="6">
        <v>1</v>
      </c>
      <c r="H6" s="53">
        <v>1</v>
      </c>
      <c r="I6" s="53">
        <v>2</v>
      </c>
      <c r="J6" s="43">
        <f t="shared" si="2"/>
        <v>0.5</v>
      </c>
      <c r="K6" s="17" t="s">
        <v>103</v>
      </c>
      <c r="L6" s="6">
        <v>1</v>
      </c>
      <c r="M6" s="53">
        <v>2</v>
      </c>
      <c r="N6" s="53">
        <v>2</v>
      </c>
      <c r="O6" s="43">
        <f t="shared" si="3"/>
        <v>0.25</v>
      </c>
      <c r="S6" s="17" t="s">
        <v>28</v>
      </c>
      <c r="T6" s="87">
        <v>39</v>
      </c>
      <c r="U6" s="43">
        <f t="shared" si="4"/>
        <v>2.564102564102564E-2</v>
      </c>
      <c r="V6" s="19" t="s">
        <v>97</v>
      </c>
      <c r="W6" s="87">
        <v>8</v>
      </c>
      <c r="X6" s="43">
        <f t="shared" si="5"/>
        <v>0.125</v>
      </c>
      <c r="Y6" s="17" t="s">
        <v>54</v>
      </c>
      <c r="Z6" s="87">
        <v>42</v>
      </c>
      <c r="AA6" s="43">
        <f t="shared" si="0"/>
        <v>2.3809523809523808E-2</v>
      </c>
      <c r="AB6" s="17" t="s">
        <v>28</v>
      </c>
      <c r="AC6" s="87">
        <v>39</v>
      </c>
      <c r="AD6" s="43">
        <f t="shared" si="6"/>
        <v>2.564102564102564E-2</v>
      </c>
      <c r="AE6" s="17" t="s">
        <v>28</v>
      </c>
      <c r="AF6" s="87">
        <v>39</v>
      </c>
      <c r="AG6" s="43">
        <f t="shared" si="7"/>
        <v>2.564102564102564E-2</v>
      </c>
      <c r="AH6" s="17" t="s">
        <v>50</v>
      </c>
      <c r="AI6" s="87">
        <v>46</v>
      </c>
      <c r="AJ6" s="43">
        <f t="shared" si="8"/>
        <v>2.1739130434782608E-2</v>
      </c>
      <c r="AK6" s="17" t="s">
        <v>30</v>
      </c>
      <c r="AL6" s="87">
        <v>17</v>
      </c>
      <c r="AM6" s="43">
        <f t="shared" si="9"/>
        <v>5.8823529411764705E-2</v>
      </c>
      <c r="AN6" s="17" t="s">
        <v>57</v>
      </c>
      <c r="AO6" s="87">
        <v>42</v>
      </c>
      <c r="AP6" s="43">
        <f>1/AO6</f>
        <v>2.3809523809523808E-2</v>
      </c>
      <c r="AU6" s="17" t="s">
        <v>31</v>
      </c>
      <c r="AV6" s="43">
        <v>0.16666666666666666</v>
      </c>
      <c r="AX6" s="69" t="s">
        <v>36</v>
      </c>
      <c r="AY6" s="70">
        <v>0.33333333333333331</v>
      </c>
    </row>
    <row r="7" spans="1:51">
      <c r="A7" s="17" t="s">
        <v>31</v>
      </c>
      <c r="B7" s="6">
        <v>1</v>
      </c>
      <c r="C7" s="53">
        <v>2</v>
      </c>
      <c r="D7" s="53">
        <v>3</v>
      </c>
      <c r="E7" s="43">
        <f t="shared" si="1"/>
        <v>0.16666666666666666</v>
      </c>
      <c r="F7" s="18" t="s">
        <v>40</v>
      </c>
      <c r="G7" s="6">
        <v>1</v>
      </c>
      <c r="H7" s="53">
        <v>2</v>
      </c>
      <c r="I7" s="53">
        <v>3</v>
      </c>
      <c r="J7" s="43">
        <f t="shared" si="2"/>
        <v>0.16666666666666666</v>
      </c>
      <c r="K7" s="17" t="s">
        <v>47</v>
      </c>
      <c r="L7" s="6">
        <v>1</v>
      </c>
      <c r="M7" s="53">
        <v>3</v>
      </c>
      <c r="N7" s="53">
        <v>3</v>
      </c>
      <c r="O7" s="43">
        <f t="shared" si="3"/>
        <v>0.1111111111111111</v>
      </c>
      <c r="P7" s="18"/>
      <c r="S7" s="17" t="s">
        <v>95</v>
      </c>
      <c r="T7" s="87">
        <v>15</v>
      </c>
      <c r="U7" s="43">
        <f t="shared" si="4"/>
        <v>6.6666666666666666E-2</v>
      </c>
      <c r="V7" s="17" t="s">
        <v>28</v>
      </c>
      <c r="W7" s="87">
        <v>39</v>
      </c>
      <c r="X7" s="43">
        <f t="shared" si="5"/>
        <v>2.564102564102564E-2</v>
      </c>
      <c r="Y7" s="19" t="s">
        <v>106</v>
      </c>
      <c r="Z7" s="87">
        <v>12</v>
      </c>
      <c r="AA7" s="43">
        <f t="shared" si="0"/>
        <v>8.3333333333333329E-2</v>
      </c>
      <c r="AB7" s="17" t="s">
        <v>95</v>
      </c>
      <c r="AC7" s="87">
        <v>15</v>
      </c>
      <c r="AD7" s="43">
        <f t="shared" si="6"/>
        <v>6.6666666666666666E-2</v>
      </c>
      <c r="AE7" s="17" t="s">
        <v>50</v>
      </c>
      <c r="AF7" s="87">
        <v>46</v>
      </c>
      <c r="AG7" s="43">
        <f t="shared" si="7"/>
        <v>2.1739130434782608E-2</v>
      </c>
      <c r="AH7" s="17" t="s">
        <v>39</v>
      </c>
      <c r="AI7" s="87">
        <v>42</v>
      </c>
      <c r="AJ7" s="43">
        <f t="shared" si="8"/>
        <v>2.3809523809523808E-2</v>
      </c>
      <c r="AK7" s="18" t="s">
        <v>44</v>
      </c>
      <c r="AL7" s="87">
        <v>13</v>
      </c>
      <c r="AM7" s="43">
        <f t="shared" si="9"/>
        <v>7.6923076923076927E-2</v>
      </c>
      <c r="AU7" s="17" t="s">
        <v>35</v>
      </c>
      <c r="AV7" s="43">
        <v>0.33333333333333331</v>
      </c>
      <c r="AX7" s="69" t="s">
        <v>30</v>
      </c>
      <c r="AY7" s="70">
        <v>0.39215686274509803</v>
      </c>
    </row>
    <row r="8" spans="1:51">
      <c r="A8" s="17" t="s">
        <v>35</v>
      </c>
      <c r="B8" s="6">
        <v>1</v>
      </c>
      <c r="C8" s="53">
        <v>1</v>
      </c>
      <c r="D8" s="53">
        <v>3</v>
      </c>
      <c r="E8" s="43">
        <f t="shared" si="1"/>
        <v>0.33333333333333331</v>
      </c>
      <c r="F8" s="17" t="s">
        <v>111</v>
      </c>
      <c r="G8" s="6">
        <v>1</v>
      </c>
      <c r="H8" s="53">
        <v>2</v>
      </c>
      <c r="I8" s="53">
        <v>2</v>
      </c>
      <c r="J8" s="43">
        <f t="shared" si="2"/>
        <v>0.25</v>
      </c>
      <c r="K8" s="17" t="s">
        <v>55</v>
      </c>
      <c r="L8" s="6">
        <v>1</v>
      </c>
      <c r="M8" s="53">
        <v>3</v>
      </c>
      <c r="N8" s="53">
        <v>3</v>
      </c>
      <c r="O8" s="43">
        <f t="shared" si="3"/>
        <v>0.1111111111111111</v>
      </c>
      <c r="P8" s="18"/>
      <c r="S8" s="17" t="s">
        <v>50</v>
      </c>
      <c r="T8" s="87">
        <v>46</v>
      </c>
      <c r="U8" s="43">
        <f t="shared" si="4"/>
        <v>2.1739130434782608E-2</v>
      </c>
      <c r="V8" s="17" t="s">
        <v>95</v>
      </c>
      <c r="W8" s="87">
        <v>15</v>
      </c>
      <c r="X8" s="43">
        <f t="shared" si="5"/>
        <v>6.6666666666666666E-2</v>
      </c>
      <c r="Y8" s="17" t="s">
        <v>96</v>
      </c>
      <c r="Z8" s="87">
        <v>21</v>
      </c>
      <c r="AA8" s="43">
        <f t="shared" si="0"/>
        <v>4.7619047619047616E-2</v>
      </c>
      <c r="AB8" s="17" t="s">
        <v>50</v>
      </c>
      <c r="AC8" s="87">
        <v>46</v>
      </c>
      <c r="AD8" s="43">
        <f t="shared" si="6"/>
        <v>2.1739130434782608E-2</v>
      </c>
      <c r="AE8" s="17" t="s">
        <v>38</v>
      </c>
      <c r="AF8" s="87">
        <v>54</v>
      </c>
      <c r="AG8" s="43">
        <f t="shared" si="7"/>
        <v>1.8518518518518517E-2</v>
      </c>
      <c r="AH8" s="17" t="s">
        <v>38</v>
      </c>
      <c r="AI8" s="87">
        <v>54</v>
      </c>
      <c r="AJ8" s="43">
        <f t="shared" si="8"/>
        <v>1.8518518518518517E-2</v>
      </c>
      <c r="AK8" s="17" t="s">
        <v>31</v>
      </c>
      <c r="AL8" s="87">
        <v>51</v>
      </c>
      <c r="AM8" s="43">
        <f t="shared" si="9"/>
        <v>1.9607843137254902E-2</v>
      </c>
      <c r="AU8" s="17" t="s">
        <v>41</v>
      </c>
      <c r="AV8" s="43">
        <v>0.33333333333333331</v>
      </c>
      <c r="AX8" s="69" t="s">
        <v>44</v>
      </c>
      <c r="AY8" s="70">
        <v>7.6923076923076927E-2</v>
      </c>
    </row>
    <row r="9" spans="1:51">
      <c r="A9" s="17" t="s">
        <v>41</v>
      </c>
      <c r="B9" s="6">
        <v>1</v>
      </c>
      <c r="C9" s="53">
        <v>1</v>
      </c>
      <c r="D9" s="53">
        <v>3</v>
      </c>
      <c r="E9" s="43">
        <f t="shared" si="1"/>
        <v>0.33333333333333331</v>
      </c>
      <c r="F9" s="17" t="s">
        <v>43</v>
      </c>
      <c r="G9" s="6">
        <v>1</v>
      </c>
      <c r="H9" s="53">
        <v>2</v>
      </c>
      <c r="I9" s="53">
        <v>3</v>
      </c>
      <c r="J9" s="43">
        <f t="shared" si="2"/>
        <v>0.16666666666666666</v>
      </c>
      <c r="K9" s="17" t="s">
        <v>57</v>
      </c>
      <c r="L9" s="6">
        <v>1</v>
      </c>
      <c r="M9" s="53">
        <v>3</v>
      </c>
      <c r="N9" s="53">
        <v>3</v>
      </c>
      <c r="O9" s="43">
        <f t="shared" si="3"/>
        <v>0.1111111111111111</v>
      </c>
      <c r="P9" s="18"/>
      <c r="S9" s="17" t="s">
        <v>38</v>
      </c>
      <c r="T9" s="87">
        <v>54</v>
      </c>
      <c r="U9" s="43">
        <f t="shared" si="4"/>
        <v>1.8518518518518517E-2</v>
      </c>
      <c r="V9" s="17" t="s">
        <v>50</v>
      </c>
      <c r="W9" s="87">
        <v>46</v>
      </c>
      <c r="X9" s="43">
        <f t="shared" si="5"/>
        <v>2.1739130434782608E-2</v>
      </c>
      <c r="AB9" s="17" t="s">
        <v>38</v>
      </c>
      <c r="AC9" s="87">
        <v>54</v>
      </c>
      <c r="AD9" s="43">
        <f t="shared" si="6"/>
        <v>1.8518518518518517E-2</v>
      </c>
      <c r="AE9" s="17" t="s">
        <v>54</v>
      </c>
      <c r="AF9" s="87">
        <v>42</v>
      </c>
      <c r="AG9" s="43">
        <f t="shared" si="7"/>
        <v>2.3809523809523808E-2</v>
      </c>
      <c r="AH9" s="19" t="s">
        <v>114</v>
      </c>
      <c r="AI9" s="87">
        <v>20</v>
      </c>
      <c r="AJ9" s="43">
        <f t="shared" si="8"/>
        <v>0.05</v>
      </c>
      <c r="AK9" s="17" t="s">
        <v>41</v>
      </c>
      <c r="AL9" s="87">
        <v>22</v>
      </c>
      <c r="AM9" s="43">
        <f t="shared" si="9"/>
        <v>4.5454545454545456E-2</v>
      </c>
      <c r="AU9" s="17" t="s">
        <v>48</v>
      </c>
      <c r="AV9" s="43">
        <v>0.33333333333333331</v>
      </c>
      <c r="AX9" s="69" t="s">
        <v>31</v>
      </c>
      <c r="AY9" s="70">
        <v>0.45098039215686264</v>
      </c>
    </row>
    <row r="10" spans="1:51">
      <c r="A10" s="17" t="s">
        <v>48</v>
      </c>
      <c r="B10" s="6">
        <v>1</v>
      </c>
      <c r="C10" s="53">
        <v>1</v>
      </c>
      <c r="D10" s="53">
        <v>3</v>
      </c>
      <c r="E10" s="43">
        <f t="shared" si="1"/>
        <v>0.33333333333333331</v>
      </c>
      <c r="F10" s="18" t="s">
        <v>112</v>
      </c>
      <c r="G10" s="6">
        <v>1</v>
      </c>
      <c r="H10" s="53">
        <v>2</v>
      </c>
      <c r="I10" s="53">
        <v>3</v>
      </c>
      <c r="J10" s="43">
        <f t="shared" si="2"/>
        <v>0.16666666666666666</v>
      </c>
      <c r="K10" s="17" t="s">
        <v>89</v>
      </c>
      <c r="L10" s="6">
        <v>1</v>
      </c>
      <c r="M10" s="53">
        <v>3</v>
      </c>
      <c r="N10" s="53">
        <v>2</v>
      </c>
      <c r="O10" s="43">
        <f t="shared" si="3"/>
        <v>0.16666666666666666</v>
      </c>
      <c r="P10" s="18"/>
      <c r="S10" s="17" t="s">
        <v>54</v>
      </c>
      <c r="T10" s="87">
        <v>42</v>
      </c>
      <c r="U10" s="43">
        <f t="shared" si="4"/>
        <v>2.3809523809523808E-2</v>
      </c>
      <c r="V10" s="17" t="s">
        <v>39</v>
      </c>
      <c r="W10" s="87">
        <v>42</v>
      </c>
      <c r="X10" s="43">
        <f t="shared" si="5"/>
        <v>2.3809523809523808E-2</v>
      </c>
      <c r="AB10" s="17" t="s">
        <v>54</v>
      </c>
      <c r="AC10" s="87">
        <v>42</v>
      </c>
      <c r="AD10" s="43">
        <f t="shared" si="6"/>
        <v>2.3809523809523808E-2</v>
      </c>
      <c r="AE10" s="19" t="s">
        <v>114</v>
      </c>
      <c r="AF10" s="87">
        <v>20</v>
      </c>
      <c r="AG10" s="43">
        <f t="shared" si="7"/>
        <v>0.05</v>
      </c>
      <c r="AH10" s="17" t="s">
        <v>47</v>
      </c>
      <c r="AI10" s="87">
        <v>43</v>
      </c>
      <c r="AJ10" s="43">
        <f t="shared" si="8"/>
        <v>2.3255813953488372E-2</v>
      </c>
      <c r="AK10" s="18" t="s">
        <v>40</v>
      </c>
      <c r="AL10" s="87">
        <v>26</v>
      </c>
      <c r="AM10" s="43">
        <f t="shared" si="9"/>
        <v>3.8461538461538464E-2</v>
      </c>
      <c r="AU10" s="17" t="s">
        <v>65</v>
      </c>
      <c r="AV10" s="43">
        <v>0.33333333333333331</v>
      </c>
      <c r="AX10" s="69" t="s">
        <v>35</v>
      </c>
      <c r="AY10" s="70">
        <v>0.33333333333333331</v>
      </c>
    </row>
    <row r="11" spans="1:51">
      <c r="A11" s="17" t="s">
        <v>65</v>
      </c>
      <c r="B11" s="6">
        <v>1</v>
      </c>
      <c r="C11" s="53">
        <v>1</v>
      </c>
      <c r="D11" s="53">
        <v>3</v>
      </c>
      <c r="E11" s="43">
        <f t="shared" si="1"/>
        <v>0.33333333333333331</v>
      </c>
      <c r="F11" s="17" t="s">
        <v>93</v>
      </c>
      <c r="G11" s="6">
        <v>1</v>
      </c>
      <c r="H11" s="53">
        <v>2</v>
      </c>
      <c r="I11" s="53">
        <v>2</v>
      </c>
      <c r="J11" s="43">
        <f t="shared" si="2"/>
        <v>0.25</v>
      </c>
      <c r="K11" s="17" t="s">
        <v>60</v>
      </c>
      <c r="L11" s="6">
        <v>1</v>
      </c>
      <c r="M11" s="53">
        <v>3</v>
      </c>
      <c r="N11" s="53">
        <v>2</v>
      </c>
      <c r="O11" s="43">
        <f t="shared" si="3"/>
        <v>0.16666666666666666</v>
      </c>
      <c r="P11" s="18"/>
      <c r="S11" s="19" t="s">
        <v>114</v>
      </c>
      <c r="T11" s="87">
        <v>20</v>
      </c>
      <c r="U11" s="43">
        <f t="shared" si="4"/>
        <v>0.05</v>
      </c>
      <c r="V11" s="5" t="s">
        <v>115</v>
      </c>
      <c r="W11" s="87">
        <v>9</v>
      </c>
      <c r="X11" s="43">
        <f t="shared" si="5"/>
        <v>0.1111111111111111</v>
      </c>
      <c r="AB11" s="19" t="s">
        <v>114</v>
      </c>
      <c r="AC11" s="87">
        <v>20</v>
      </c>
      <c r="AD11" s="43">
        <f t="shared" si="6"/>
        <v>0.05</v>
      </c>
      <c r="AE11" s="17" t="s">
        <v>47</v>
      </c>
      <c r="AF11" s="87">
        <v>43</v>
      </c>
      <c r="AG11" s="43">
        <f t="shared" si="7"/>
        <v>2.3255813953488372E-2</v>
      </c>
      <c r="AH11" s="17" t="s">
        <v>55</v>
      </c>
      <c r="AI11" s="87">
        <v>26</v>
      </c>
      <c r="AJ11" s="43">
        <f t="shared" si="8"/>
        <v>3.8461538461538464E-2</v>
      </c>
      <c r="AK11" s="17" t="s">
        <v>49</v>
      </c>
      <c r="AL11" s="87">
        <v>30</v>
      </c>
      <c r="AM11" s="43">
        <f t="shared" si="9"/>
        <v>3.3333333333333333E-2</v>
      </c>
      <c r="AU11" s="18" t="s">
        <v>100</v>
      </c>
      <c r="AV11" s="43">
        <v>0.5</v>
      </c>
      <c r="AX11" s="69" t="s">
        <v>41</v>
      </c>
      <c r="AY11" s="70">
        <v>0.37878787878787878</v>
      </c>
    </row>
    <row r="12" spans="1:51">
      <c r="A12" s="18" t="s">
        <v>100</v>
      </c>
      <c r="B12" s="6">
        <v>1</v>
      </c>
      <c r="C12" s="53">
        <v>1</v>
      </c>
      <c r="D12" s="53">
        <v>2</v>
      </c>
      <c r="E12" s="43">
        <f t="shared" si="1"/>
        <v>0.5</v>
      </c>
      <c r="F12" s="17" t="s">
        <v>90</v>
      </c>
      <c r="G12" s="6">
        <v>1</v>
      </c>
      <c r="H12" s="53">
        <v>2</v>
      </c>
      <c r="I12" s="53">
        <v>3</v>
      </c>
      <c r="J12" s="43">
        <f t="shared" si="2"/>
        <v>0.16666666666666666</v>
      </c>
      <c r="K12" s="17" t="s">
        <v>37</v>
      </c>
      <c r="L12" s="6">
        <v>1</v>
      </c>
      <c r="M12" s="53">
        <v>3</v>
      </c>
      <c r="N12" s="53">
        <v>2</v>
      </c>
      <c r="O12" s="43">
        <f t="shared" si="3"/>
        <v>0.16666666666666666</v>
      </c>
      <c r="P12" s="18"/>
      <c r="S12" s="17" t="s">
        <v>47</v>
      </c>
      <c r="T12" s="87">
        <v>43</v>
      </c>
      <c r="U12" s="43">
        <f t="shared" si="4"/>
        <v>2.3255813953488372E-2</v>
      </c>
      <c r="V12" s="17" t="s">
        <v>38</v>
      </c>
      <c r="W12" s="87">
        <v>54</v>
      </c>
      <c r="X12" s="43">
        <f t="shared" si="5"/>
        <v>1.8518518518518517E-2</v>
      </c>
      <c r="AB12" s="17" t="s">
        <v>47</v>
      </c>
      <c r="AC12" s="87">
        <v>43</v>
      </c>
      <c r="AD12" s="43">
        <f t="shared" si="6"/>
        <v>2.3255813953488372E-2</v>
      </c>
      <c r="AH12" s="17" t="s">
        <v>57</v>
      </c>
      <c r="AI12" s="87">
        <v>42</v>
      </c>
      <c r="AJ12" s="43">
        <f t="shared" si="8"/>
        <v>2.3809523809523808E-2</v>
      </c>
      <c r="AK12" s="17" t="s">
        <v>43</v>
      </c>
      <c r="AL12" s="87">
        <v>35</v>
      </c>
      <c r="AM12" s="43">
        <f t="shared" si="9"/>
        <v>2.8571428571428571E-2</v>
      </c>
      <c r="AU12" s="17" t="s">
        <v>52</v>
      </c>
      <c r="AV12" s="43">
        <v>0.5</v>
      </c>
      <c r="AX12" s="69" t="s">
        <v>116</v>
      </c>
      <c r="AY12" s="70">
        <v>0.5</v>
      </c>
    </row>
    <row r="13" spans="1:51">
      <c r="A13" s="17" t="s">
        <v>52</v>
      </c>
      <c r="B13" s="6">
        <v>1</v>
      </c>
      <c r="C13" s="53">
        <v>1</v>
      </c>
      <c r="D13" s="53">
        <v>2</v>
      </c>
      <c r="E13" s="43">
        <f t="shared" si="1"/>
        <v>0.5</v>
      </c>
      <c r="F13" s="17" t="s">
        <v>113</v>
      </c>
      <c r="G13" s="6">
        <v>1</v>
      </c>
      <c r="H13" s="53">
        <v>1</v>
      </c>
      <c r="I13" s="53">
        <v>2</v>
      </c>
      <c r="J13" s="43">
        <f t="shared" si="2"/>
        <v>0.5</v>
      </c>
      <c r="K13" s="17" t="s">
        <v>63</v>
      </c>
      <c r="L13" s="6">
        <v>1</v>
      </c>
      <c r="M13" s="53">
        <v>3</v>
      </c>
      <c r="N13" s="53">
        <v>2</v>
      </c>
      <c r="O13" s="43">
        <f t="shared" si="3"/>
        <v>0.16666666666666666</v>
      </c>
      <c r="P13" s="18"/>
      <c r="S13" s="17" t="s">
        <v>117</v>
      </c>
      <c r="T13" s="87">
        <v>20</v>
      </c>
      <c r="U13" s="43">
        <f t="shared" si="4"/>
        <v>0.05</v>
      </c>
      <c r="V13" s="17" t="s">
        <v>110</v>
      </c>
      <c r="W13" s="87">
        <v>12</v>
      </c>
      <c r="X13" s="43">
        <f t="shared" si="5"/>
        <v>8.3333333333333329E-2</v>
      </c>
      <c r="AB13" s="17" t="s">
        <v>117</v>
      </c>
      <c r="AC13" s="87">
        <v>20</v>
      </c>
      <c r="AD13" s="43">
        <f t="shared" si="6"/>
        <v>0.05</v>
      </c>
      <c r="AH13" s="17" t="s">
        <v>109</v>
      </c>
      <c r="AI13" s="87">
        <v>17</v>
      </c>
      <c r="AJ13" s="43">
        <f t="shared" si="8"/>
        <v>5.8823529411764705E-2</v>
      </c>
      <c r="AK13" s="18" t="s">
        <v>149</v>
      </c>
      <c r="AL13" s="87">
        <v>4</v>
      </c>
      <c r="AM13" s="43">
        <f t="shared" si="9"/>
        <v>0.25</v>
      </c>
      <c r="AU13" s="18" t="s">
        <v>92</v>
      </c>
      <c r="AV13" s="43">
        <v>0.5</v>
      </c>
      <c r="AX13" s="69" t="s">
        <v>48</v>
      </c>
      <c r="AY13" s="70">
        <v>0.37037037037037035</v>
      </c>
    </row>
    <row r="14" spans="1:51">
      <c r="A14" s="18" t="s">
        <v>92</v>
      </c>
      <c r="B14" s="6">
        <v>1</v>
      </c>
      <c r="C14" s="53">
        <v>1</v>
      </c>
      <c r="D14" s="53">
        <v>2</v>
      </c>
      <c r="E14" s="43">
        <f t="shared" si="1"/>
        <v>0.5</v>
      </c>
      <c r="F14" s="17" t="s">
        <v>28</v>
      </c>
      <c r="G14" s="6">
        <v>2</v>
      </c>
      <c r="H14" s="53">
        <v>3</v>
      </c>
      <c r="I14" s="53">
        <v>3</v>
      </c>
      <c r="J14" s="43">
        <f t="shared" si="2"/>
        <v>0.22222222222222221</v>
      </c>
      <c r="K14" s="17" t="s">
        <v>59</v>
      </c>
      <c r="L14" s="6">
        <v>1</v>
      </c>
      <c r="M14" s="53">
        <v>3</v>
      </c>
      <c r="N14" s="53">
        <v>2</v>
      </c>
      <c r="O14" s="43">
        <f t="shared" si="3"/>
        <v>0.16666666666666666</v>
      </c>
      <c r="P14" s="18"/>
      <c r="S14" s="17" t="s">
        <v>118</v>
      </c>
      <c r="T14" s="87">
        <v>8</v>
      </c>
      <c r="U14" s="43">
        <f t="shared" si="4"/>
        <v>0.125</v>
      </c>
      <c r="V14" s="17" t="s">
        <v>103</v>
      </c>
      <c r="W14" s="87">
        <v>10</v>
      </c>
      <c r="X14" s="43">
        <f t="shared" si="5"/>
        <v>0.1</v>
      </c>
      <c r="AB14" s="17" t="s">
        <v>118</v>
      </c>
      <c r="AC14" s="87">
        <v>8</v>
      </c>
      <c r="AD14" s="43">
        <f t="shared" si="6"/>
        <v>0.125</v>
      </c>
      <c r="AH14" s="17" t="s">
        <v>143</v>
      </c>
      <c r="AI14" s="87">
        <v>15</v>
      </c>
      <c r="AJ14" s="43">
        <f t="shared" si="8"/>
        <v>6.6666666666666666E-2</v>
      </c>
      <c r="AK14" s="18" t="s">
        <v>112</v>
      </c>
      <c r="AL14" s="87">
        <v>13</v>
      </c>
      <c r="AM14" s="43">
        <f t="shared" si="9"/>
        <v>7.6923076923076927E-2</v>
      </c>
      <c r="AU14" s="13" t="s">
        <v>107</v>
      </c>
      <c r="AV14" s="43">
        <v>0.5</v>
      </c>
      <c r="AX14" s="69" t="s">
        <v>94</v>
      </c>
      <c r="AY14" s="70">
        <v>0.83333333333333326</v>
      </c>
    </row>
    <row r="15" spans="1:51">
      <c r="A15" s="13" t="s">
        <v>107</v>
      </c>
      <c r="B15" s="6">
        <v>1</v>
      </c>
      <c r="C15" s="53">
        <v>1</v>
      </c>
      <c r="D15" s="53">
        <v>2</v>
      </c>
      <c r="E15" s="43">
        <f t="shared" si="1"/>
        <v>0.5</v>
      </c>
      <c r="F15" s="17" t="s">
        <v>101</v>
      </c>
      <c r="G15" s="6">
        <v>1</v>
      </c>
      <c r="H15" s="53">
        <v>1</v>
      </c>
      <c r="I15" s="53">
        <v>2</v>
      </c>
      <c r="J15" s="43">
        <f t="shared" si="2"/>
        <v>0.5</v>
      </c>
      <c r="K15" s="17" t="s">
        <v>99</v>
      </c>
      <c r="L15" s="6">
        <v>1</v>
      </c>
      <c r="M15" s="53">
        <v>3</v>
      </c>
      <c r="N15" s="53">
        <v>2</v>
      </c>
      <c r="O15" s="43">
        <f t="shared" si="3"/>
        <v>0.16666666666666666</v>
      </c>
      <c r="P15" s="18"/>
      <c r="V15" s="19" t="s">
        <v>114</v>
      </c>
      <c r="W15" s="87">
        <v>20</v>
      </c>
      <c r="X15" s="43">
        <f t="shared" si="5"/>
        <v>0.05</v>
      </c>
      <c r="AK15" s="17" t="s">
        <v>71</v>
      </c>
      <c r="AL15" s="87">
        <v>18</v>
      </c>
      <c r="AM15" s="43">
        <f t="shared" si="9"/>
        <v>5.5555555555555552E-2</v>
      </c>
      <c r="AU15" s="18" t="s">
        <v>40</v>
      </c>
      <c r="AV15" s="43">
        <v>0.16666666666666666</v>
      </c>
      <c r="AX15" s="69" t="s">
        <v>65</v>
      </c>
      <c r="AY15" s="70">
        <v>0.45833333333333331</v>
      </c>
    </row>
    <row r="16" spans="1:51">
      <c r="A16" s="18" t="s">
        <v>40</v>
      </c>
      <c r="B16" s="6">
        <v>1</v>
      </c>
      <c r="C16" s="53">
        <v>2</v>
      </c>
      <c r="D16" s="53">
        <v>3</v>
      </c>
      <c r="E16" s="43">
        <f t="shared" si="1"/>
        <v>0.16666666666666666</v>
      </c>
      <c r="F16" s="17" t="s">
        <v>95</v>
      </c>
      <c r="G16" s="6">
        <v>2</v>
      </c>
      <c r="H16" s="53">
        <v>3</v>
      </c>
      <c r="I16" s="53">
        <v>2</v>
      </c>
      <c r="J16" s="43">
        <f t="shared" si="2"/>
        <v>0.33333333333333331</v>
      </c>
      <c r="K16" s="18" t="s">
        <v>66</v>
      </c>
      <c r="L16" s="6">
        <v>1</v>
      </c>
      <c r="M16" s="53">
        <v>3</v>
      </c>
      <c r="N16" s="53">
        <v>2</v>
      </c>
      <c r="O16" s="43">
        <f t="shared" si="3"/>
        <v>0.16666666666666666</v>
      </c>
      <c r="P16" s="18"/>
      <c r="V16" s="17" t="s">
        <v>47</v>
      </c>
      <c r="W16" s="87">
        <v>43</v>
      </c>
      <c r="X16" s="43">
        <f t="shared" si="5"/>
        <v>2.3255813953488372E-2</v>
      </c>
      <c r="AK16" s="17" t="s">
        <v>50</v>
      </c>
      <c r="AL16" s="87">
        <v>46</v>
      </c>
      <c r="AM16" s="43">
        <f t="shared" si="9"/>
        <v>2.1739130434782608E-2</v>
      </c>
      <c r="AU16" s="17" t="s">
        <v>111</v>
      </c>
      <c r="AV16" s="43">
        <v>0.25</v>
      </c>
      <c r="AX16" s="69" t="s">
        <v>100</v>
      </c>
      <c r="AY16" s="70">
        <v>0.5</v>
      </c>
    </row>
    <row r="17" spans="1:51">
      <c r="A17" s="17" t="s">
        <v>111</v>
      </c>
      <c r="B17" s="6">
        <v>1</v>
      </c>
      <c r="C17" s="53">
        <v>2</v>
      </c>
      <c r="D17" s="53">
        <v>2</v>
      </c>
      <c r="E17" s="43">
        <f t="shared" si="1"/>
        <v>0.25</v>
      </c>
      <c r="F17" s="17" t="s">
        <v>50</v>
      </c>
      <c r="G17" s="6">
        <v>1</v>
      </c>
      <c r="H17" s="53">
        <v>2</v>
      </c>
      <c r="I17" s="53">
        <v>3</v>
      </c>
      <c r="J17" s="43">
        <f t="shared" si="2"/>
        <v>0.16666666666666666</v>
      </c>
      <c r="K17" s="17" t="s">
        <v>53</v>
      </c>
      <c r="L17" s="6">
        <v>1</v>
      </c>
      <c r="M17" s="53">
        <v>3</v>
      </c>
      <c r="N17" s="53">
        <v>2</v>
      </c>
      <c r="O17" s="43">
        <f t="shared" si="3"/>
        <v>0.16666666666666666</v>
      </c>
      <c r="P17" s="18"/>
      <c r="V17" s="17" t="s">
        <v>55</v>
      </c>
      <c r="W17" s="87">
        <v>26</v>
      </c>
      <c r="X17" s="43">
        <f t="shared" si="5"/>
        <v>3.8461538461538464E-2</v>
      </c>
      <c r="AK17" s="17" t="s">
        <v>39</v>
      </c>
      <c r="AL17" s="87">
        <v>42</v>
      </c>
      <c r="AM17" s="43">
        <f t="shared" si="9"/>
        <v>2.3809523809523808E-2</v>
      </c>
      <c r="AU17" s="17" t="s">
        <v>56</v>
      </c>
      <c r="AV17" s="43">
        <v>0.33333333333333331</v>
      </c>
      <c r="AX17" s="69" t="s">
        <v>52</v>
      </c>
      <c r="AY17" s="70">
        <v>0.5</v>
      </c>
    </row>
    <row r="18" spans="1:51">
      <c r="A18" s="17" t="s">
        <v>56</v>
      </c>
      <c r="B18" s="6">
        <v>1</v>
      </c>
      <c r="C18" s="53">
        <v>1</v>
      </c>
      <c r="D18" s="53">
        <v>3</v>
      </c>
      <c r="E18" s="43">
        <f t="shared" si="1"/>
        <v>0.33333333333333331</v>
      </c>
      <c r="F18" s="17" t="s">
        <v>39</v>
      </c>
      <c r="G18" s="6">
        <v>2</v>
      </c>
      <c r="H18" s="53">
        <v>5</v>
      </c>
      <c r="I18" s="53">
        <v>3</v>
      </c>
      <c r="J18" s="43">
        <f t="shared" si="2"/>
        <v>0.13333333333333333</v>
      </c>
      <c r="K18" s="18" t="s">
        <v>62</v>
      </c>
      <c r="L18" s="6">
        <v>1</v>
      </c>
      <c r="M18" s="53">
        <v>3</v>
      </c>
      <c r="N18" s="53">
        <v>2</v>
      </c>
      <c r="O18" s="43">
        <f t="shared" si="3"/>
        <v>0.16666666666666666</v>
      </c>
      <c r="P18" s="18"/>
      <c r="V18" s="17" t="s">
        <v>57</v>
      </c>
      <c r="W18" s="87">
        <v>42</v>
      </c>
      <c r="X18" s="43">
        <f t="shared" si="5"/>
        <v>2.3809523809523808E-2</v>
      </c>
      <c r="AK18" s="17" t="s">
        <v>38</v>
      </c>
      <c r="AL18" s="87">
        <v>54</v>
      </c>
      <c r="AM18" s="43">
        <f t="shared" si="9"/>
        <v>1.8518518518518517E-2</v>
      </c>
      <c r="AU18" s="17" t="s">
        <v>49</v>
      </c>
      <c r="AV18" s="43">
        <v>0.33333333333333331</v>
      </c>
      <c r="AX18" s="69" t="s">
        <v>92</v>
      </c>
      <c r="AY18" s="70">
        <v>0.5</v>
      </c>
    </row>
    <row r="19" spans="1:51">
      <c r="A19" s="17" t="s">
        <v>49</v>
      </c>
      <c r="B19" s="6">
        <v>1</v>
      </c>
      <c r="C19" s="53">
        <v>1</v>
      </c>
      <c r="D19" s="53">
        <v>3</v>
      </c>
      <c r="E19" s="43">
        <f t="shared" si="1"/>
        <v>0.33333333333333331</v>
      </c>
      <c r="F19" s="5" t="s">
        <v>115</v>
      </c>
      <c r="G19" s="6">
        <v>1</v>
      </c>
      <c r="H19" s="53">
        <v>1</v>
      </c>
      <c r="I19" s="53">
        <v>2</v>
      </c>
      <c r="J19" s="43">
        <f t="shared" si="2"/>
        <v>0.5</v>
      </c>
      <c r="K19" s="18" t="s">
        <v>46</v>
      </c>
      <c r="L19" s="6">
        <v>1</v>
      </c>
      <c r="M19" s="53">
        <v>3</v>
      </c>
      <c r="N19" s="53">
        <v>2</v>
      </c>
      <c r="O19" s="43">
        <f t="shared" si="3"/>
        <v>0.16666666666666666</v>
      </c>
      <c r="P19" s="18"/>
      <c r="V19" s="17" t="s">
        <v>109</v>
      </c>
      <c r="W19" s="87">
        <v>17</v>
      </c>
      <c r="X19" s="43">
        <f t="shared" si="5"/>
        <v>5.8823529411764705E-2</v>
      </c>
      <c r="AK19" s="17" t="s">
        <v>54</v>
      </c>
      <c r="AL19" s="87">
        <v>42</v>
      </c>
      <c r="AM19" s="43">
        <f t="shared" si="9"/>
        <v>2.3809523809523808E-2</v>
      </c>
      <c r="AU19" s="17" t="s">
        <v>148</v>
      </c>
      <c r="AV19" s="43">
        <v>1</v>
      </c>
      <c r="AX19" s="69" t="s">
        <v>107</v>
      </c>
      <c r="AY19" s="70">
        <v>0.5</v>
      </c>
    </row>
    <row r="20" spans="1:51">
      <c r="A20" s="17" t="s">
        <v>148</v>
      </c>
      <c r="B20" s="6">
        <v>1</v>
      </c>
      <c r="C20" s="53">
        <v>1</v>
      </c>
      <c r="D20" s="53">
        <v>1</v>
      </c>
      <c r="E20" s="43">
        <f t="shared" si="1"/>
        <v>1</v>
      </c>
      <c r="F20" s="17" t="s">
        <v>38</v>
      </c>
      <c r="G20" s="6">
        <v>1</v>
      </c>
      <c r="H20" s="53">
        <v>2</v>
      </c>
      <c r="I20" s="53">
        <v>3</v>
      </c>
      <c r="J20" s="43">
        <f t="shared" si="2"/>
        <v>0.16666666666666666</v>
      </c>
      <c r="K20" s="18" t="s">
        <v>70</v>
      </c>
      <c r="L20" s="6">
        <v>1</v>
      </c>
      <c r="M20" s="53">
        <v>3</v>
      </c>
      <c r="N20" s="53">
        <v>2</v>
      </c>
      <c r="O20" s="43">
        <f t="shared" si="3"/>
        <v>0.16666666666666666</v>
      </c>
      <c r="P20" s="18"/>
      <c r="V20" s="17" t="s">
        <v>60</v>
      </c>
      <c r="W20" s="87">
        <v>14</v>
      </c>
      <c r="X20" s="43">
        <f t="shared" si="5"/>
        <v>7.1428571428571425E-2</v>
      </c>
      <c r="AK20" s="17" t="s">
        <v>47</v>
      </c>
      <c r="AL20" s="87">
        <v>43</v>
      </c>
      <c r="AM20" s="43">
        <f t="shared" si="9"/>
        <v>2.3255813953488372E-2</v>
      </c>
      <c r="AU20" s="17" t="s">
        <v>61</v>
      </c>
      <c r="AV20" s="43">
        <v>0.5</v>
      </c>
      <c r="AX20" s="69" t="s">
        <v>40</v>
      </c>
      <c r="AY20" s="70">
        <v>0.44871794871794868</v>
      </c>
    </row>
    <row r="21" spans="1:51">
      <c r="A21" s="17" t="s">
        <v>61</v>
      </c>
      <c r="B21" s="6">
        <v>1</v>
      </c>
      <c r="C21" s="53">
        <v>1</v>
      </c>
      <c r="D21" s="53">
        <v>2</v>
      </c>
      <c r="E21" s="43">
        <f t="shared" si="1"/>
        <v>0.5</v>
      </c>
      <c r="F21" s="17" t="s">
        <v>54</v>
      </c>
      <c r="G21" s="6">
        <v>2</v>
      </c>
      <c r="H21" s="53">
        <v>3</v>
      </c>
      <c r="I21" s="53">
        <v>3</v>
      </c>
      <c r="J21" s="43">
        <f t="shared" si="2"/>
        <v>0.22222222222222221</v>
      </c>
      <c r="K21" s="18" t="s">
        <v>64</v>
      </c>
      <c r="L21" s="6">
        <v>1</v>
      </c>
      <c r="M21" s="53">
        <v>3</v>
      </c>
      <c r="N21" s="53">
        <v>2</v>
      </c>
      <c r="O21" s="43">
        <f t="shared" si="3"/>
        <v>0.16666666666666666</v>
      </c>
      <c r="P21" s="18"/>
      <c r="V21" s="17" t="s">
        <v>37</v>
      </c>
      <c r="W21" s="87">
        <v>25</v>
      </c>
      <c r="X21" s="43">
        <f t="shared" si="5"/>
        <v>0.04</v>
      </c>
      <c r="AK21" s="17" t="s">
        <v>55</v>
      </c>
      <c r="AL21" s="87">
        <v>26</v>
      </c>
      <c r="AM21" s="43">
        <f t="shared" si="9"/>
        <v>3.8461538461538464E-2</v>
      </c>
      <c r="AU21" s="17" t="s">
        <v>45</v>
      </c>
      <c r="AV21" s="43">
        <v>0.33333333333333331</v>
      </c>
      <c r="AX21" s="69" t="s">
        <v>111</v>
      </c>
      <c r="AY21" s="70">
        <v>0.5</v>
      </c>
    </row>
    <row r="22" spans="1:51">
      <c r="A22" s="17" t="s">
        <v>45</v>
      </c>
      <c r="B22" s="6">
        <v>1</v>
      </c>
      <c r="C22" s="53">
        <v>1</v>
      </c>
      <c r="D22" s="53">
        <v>3</v>
      </c>
      <c r="E22" s="43">
        <f t="shared" si="1"/>
        <v>0.33333333333333331</v>
      </c>
      <c r="F22" s="17" t="s">
        <v>110</v>
      </c>
      <c r="G22" s="6">
        <v>1</v>
      </c>
      <c r="H22" s="53">
        <v>1</v>
      </c>
      <c r="I22" s="53">
        <v>2</v>
      </c>
      <c r="J22" s="43">
        <f t="shared" si="2"/>
        <v>0.5</v>
      </c>
      <c r="K22" s="18" t="s">
        <v>72</v>
      </c>
      <c r="L22" s="6">
        <v>1</v>
      </c>
      <c r="M22" s="53">
        <v>3</v>
      </c>
      <c r="N22" s="53">
        <v>2</v>
      </c>
      <c r="O22" s="43">
        <f t="shared" si="3"/>
        <v>0.16666666666666666</v>
      </c>
      <c r="P22" s="18"/>
      <c r="V22" s="17" t="s">
        <v>63</v>
      </c>
      <c r="W22" s="87">
        <v>13</v>
      </c>
      <c r="X22" s="43">
        <f t="shared" si="5"/>
        <v>7.6923076923076927E-2</v>
      </c>
      <c r="AK22" s="17" t="s">
        <v>69</v>
      </c>
      <c r="AL22" s="87">
        <v>18</v>
      </c>
      <c r="AM22" s="43">
        <f t="shared" si="9"/>
        <v>5.5555555555555552E-2</v>
      </c>
      <c r="AU22" s="18" t="s">
        <v>98</v>
      </c>
      <c r="AV22" s="43">
        <v>0.5</v>
      </c>
      <c r="AX22" s="69" t="s">
        <v>56</v>
      </c>
      <c r="AY22" s="70">
        <v>0.33333333333333331</v>
      </c>
    </row>
    <row r="23" spans="1:51">
      <c r="A23" s="18" t="s">
        <v>98</v>
      </c>
      <c r="B23" s="6">
        <v>1</v>
      </c>
      <c r="C23" s="53">
        <v>1</v>
      </c>
      <c r="D23" s="53">
        <v>2</v>
      </c>
      <c r="E23" s="43">
        <f t="shared" si="1"/>
        <v>0.5</v>
      </c>
      <c r="F23" s="19" t="s">
        <v>106</v>
      </c>
      <c r="G23" s="6">
        <v>2</v>
      </c>
      <c r="H23" s="53">
        <v>2</v>
      </c>
      <c r="I23" s="53">
        <v>2</v>
      </c>
      <c r="J23" s="43">
        <f t="shared" si="2"/>
        <v>0.5</v>
      </c>
      <c r="K23" s="17" t="s">
        <v>58</v>
      </c>
      <c r="L23" s="6">
        <v>1</v>
      </c>
      <c r="M23" s="53">
        <v>3</v>
      </c>
      <c r="N23" s="53">
        <v>2</v>
      </c>
      <c r="O23" s="43">
        <f t="shared" si="3"/>
        <v>0.16666666666666666</v>
      </c>
      <c r="P23" s="18"/>
      <c r="V23" s="17" t="s">
        <v>99</v>
      </c>
      <c r="W23" s="87">
        <v>22</v>
      </c>
      <c r="X23" s="43">
        <f t="shared" si="5"/>
        <v>4.5454545454545456E-2</v>
      </c>
      <c r="AU23" s="17" t="s">
        <v>43</v>
      </c>
      <c r="AV23" s="43">
        <v>0.16666666666666666</v>
      </c>
      <c r="AX23" s="69" t="s">
        <v>49</v>
      </c>
      <c r="AY23" s="70">
        <v>0.36666666666666664</v>
      </c>
    </row>
    <row r="24" spans="1:51">
      <c r="A24" s="17" t="s">
        <v>43</v>
      </c>
      <c r="B24" s="6">
        <v>1</v>
      </c>
      <c r="C24" s="53">
        <v>2</v>
      </c>
      <c r="D24" s="53">
        <v>3</v>
      </c>
      <c r="E24" s="43">
        <f t="shared" si="1"/>
        <v>0.16666666666666666</v>
      </c>
      <c r="F24" s="17" t="s">
        <v>103</v>
      </c>
      <c r="G24" s="6">
        <v>1</v>
      </c>
      <c r="H24" s="53">
        <v>2</v>
      </c>
      <c r="I24" s="53">
        <v>2</v>
      </c>
      <c r="J24" s="43">
        <f t="shared" si="2"/>
        <v>0.25</v>
      </c>
      <c r="K24" s="17" t="s">
        <v>102</v>
      </c>
      <c r="L24" s="6">
        <v>1</v>
      </c>
      <c r="M24" s="53">
        <v>3</v>
      </c>
      <c r="N24" s="53">
        <v>2</v>
      </c>
      <c r="O24" s="43">
        <f t="shared" si="3"/>
        <v>0.16666666666666666</v>
      </c>
      <c r="P24" s="18"/>
      <c r="V24" s="17" t="s">
        <v>53</v>
      </c>
      <c r="W24" s="87">
        <v>23</v>
      </c>
      <c r="X24" s="43">
        <f t="shared" si="5"/>
        <v>4.3478260869565216E-2</v>
      </c>
      <c r="AU24" s="18" t="s">
        <v>149</v>
      </c>
      <c r="AV24" s="43">
        <v>0.5</v>
      </c>
      <c r="AX24" s="69" t="s">
        <v>148</v>
      </c>
      <c r="AY24" s="70">
        <v>1</v>
      </c>
    </row>
    <row r="25" spans="1:51">
      <c r="A25" s="18" t="s">
        <v>149</v>
      </c>
      <c r="B25" s="6">
        <v>1</v>
      </c>
      <c r="C25" s="53">
        <v>1</v>
      </c>
      <c r="D25" s="53">
        <v>2</v>
      </c>
      <c r="E25" s="43">
        <f t="shared" si="1"/>
        <v>0.5</v>
      </c>
      <c r="F25" s="19" t="s">
        <v>114</v>
      </c>
      <c r="G25" s="6">
        <v>1</v>
      </c>
      <c r="H25" s="53">
        <v>1</v>
      </c>
      <c r="I25" s="53">
        <v>3</v>
      </c>
      <c r="J25" s="43">
        <f t="shared" si="2"/>
        <v>0.33333333333333331</v>
      </c>
      <c r="K25" s="17" t="s">
        <v>96</v>
      </c>
      <c r="L25" s="6">
        <v>1</v>
      </c>
      <c r="M25" s="53">
        <v>2</v>
      </c>
      <c r="N25" s="53">
        <v>2</v>
      </c>
      <c r="O25" s="43">
        <f t="shared" si="3"/>
        <v>0.25</v>
      </c>
      <c r="P25" s="18"/>
      <c r="V25" s="18" t="s">
        <v>62</v>
      </c>
      <c r="W25" s="87">
        <v>10</v>
      </c>
      <c r="X25" s="43">
        <f t="shared" si="5"/>
        <v>0.1</v>
      </c>
      <c r="AU25" s="18" t="s">
        <v>112</v>
      </c>
      <c r="AV25" s="43">
        <v>0.16666666666666666</v>
      </c>
      <c r="AX25" s="69" t="s">
        <v>61</v>
      </c>
      <c r="AY25" s="70">
        <v>0.5</v>
      </c>
    </row>
    <row r="26" spans="1:51">
      <c r="A26" s="18" t="s">
        <v>112</v>
      </c>
      <c r="B26" s="6">
        <v>1</v>
      </c>
      <c r="C26" s="53">
        <v>2</v>
      </c>
      <c r="D26" s="53">
        <v>3</v>
      </c>
      <c r="E26" s="43">
        <f t="shared" si="1"/>
        <v>0.16666666666666666</v>
      </c>
      <c r="F26" s="17" t="s">
        <v>47</v>
      </c>
      <c r="G26" s="6">
        <v>1</v>
      </c>
      <c r="H26" s="53">
        <v>3</v>
      </c>
      <c r="I26" s="53">
        <v>3</v>
      </c>
      <c r="J26" s="43">
        <f t="shared" si="2"/>
        <v>0.1111111111111111</v>
      </c>
      <c r="P26" s="18"/>
      <c r="V26" s="17" t="s">
        <v>102</v>
      </c>
      <c r="W26" s="87">
        <v>20</v>
      </c>
      <c r="X26" s="43">
        <f t="shared" si="5"/>
        <v>0.05</v>
      </c>
      <c r="AU26" s="17" t="s">
        <v>71</v>
      </c>
      <c r="AV26" s="43">
        <v>0.33333333333333331</v>
      </c>
      <c r="AX26" s="69" t="s">
        <v>45</v>
      </c>
      <c r="AY26" s="70">
        <v>0.33333333333333331</v>
      </c>
    </row>
    <row r="27" spans="1:51">
      <c r="A27" s="17" t="s">
        <v>71</v>
      </c>
      <c r="B27" s="6">
        <v>1</v>
      </c>
      <c r="C27" s="53">
        <v>1</v>
      </c>
      <c r="D27" s="53">
        <v>3</v>
      </c>
      <c r="E27" s="43">
        <f t="shared" si="1"/>
        <v>0.33333333333333331</v>
      </c>
      <c r="F27" s="17" t="s">
        <v>104</v>
      </c>
      <c r="G27" s="6">
        <v>1</v>
      </c>
      <c r="H27" s="53">
        <v>1</v>
      </c>
      <c r="I27" s="53">
        <v>3</v>
      </c>
      <c r="J27" s="43">
        <f t="shared" si="2"/>
        <v>0.33333333333333331</v>
      </c>
      <c r="P27" s="18"/>
      <c r="V27" s="17" t="s">
        <v>105</v>
      </c>
      <c r="W27" s="87">
        <v>11</v>
      </c>
      <c r="X27" s="43">
        <f t="shared" si="5"/>
        <v>9.0909090909090912E-2</v>
      </c>
      <c r="AU27" s="17" t="s">
        <v>51</v>
      </c>
      <c r="AV27" s="43">
        <v>0.5</v>
      </c>
      <c r="AX27" s="69" t="s">
        <v>98</v>
      </c>
      <c r="AY27" s="70">
        <v>0.5</v>
      </c>
    </row>
    <row r="28" spans="1:51">
      <c r="A28" s="17" t="s">
        <v>51</v>
      </c>
      <c r="B28" s="6">
        <v>1</v>
      </c>
      <c r="C28" s="53">
        <v>1</v>
      </c>
      <c r="D28" s="53">
        <v>2</v>
      </c>
      <c r="E28" s="43">
        <f t="shared" si="1"/>
        <v>0.5</v>
      </c>
      <c r="F28" s="18" t="s">
        <v>150</v>
      </c>
      <c r="G28" s="6">
        <v>1</v>
      </c>
      <c r="H28" s="53">
        <v>1</v>
      </c>
      <c r="I28" s="53">
        <v>1</v>
      </c>
      <c r="J28" s="43">
        <f t="shared" si="2"/>
        <v>1</v>
      </c>
      <c r="P28" s="18"/>
      <c r="V28" s="17" t="s">
        <v>108</v>
      </c>
      <c r="W28" s="87">
        <v>12</v>
      </c>
      <c r="X28" s="43">
        <f t="shared" si="5"/>
        <v>8.3333333333333329E-2</v>
      </c>
      <c r="AU28" s="17" t="s">
        <v>93</v>
      </c>
      <c r="AV28" s="43">
        <v>0.25</v>
      </c>
      <c r="AX28" s="69" t="s">
        <v>43</v>
      </c>
      <c r="AY28" s="70">
        <v>0.44761904761904764</v>
      </c>
    </row>
    <row r="29" spans="1:51">
      <c r="A29" s="17" t="s">
        <v>93</v>
      </c>
      <c r="B29" s="6">
        <v>1</v>
      </c>
      <c r="C29" s="53">
        <v>2</v>
      </c>
      <c r="D29" s="53">
        <v>2</v>
      </c>
      <c r="E29" s="43">
        <f t="shared" si="1"/>
        <v>0.25</v>
      </c>
      <c r="F29" s="18" t="s">
        <v>151</v>
      </c>
      <c r="G29" s="6">
        <v>1</v>
      </c>
      <c r="H29" s="53">
        <v>1</v>
      </c>
      <c r="I29" s="53">
        <v>1</v>
      </c>
      <c r="J29" s="43">
        <f t="shared" si="2"/>
        <v>1</v>
      </c>
      <c r="P29" s="18"/>
      <c r="AU29" s="17" t="s">
        <v>90</v>
      </c>
      <c r="AV29" s="43">
        <v>0.16666666666666666</v>
      </c>
      <c r="AX29" s="69" t="s">
        <v>149</v>
      </c>
      <c r="AY29" s="70">
        <v>0.75</v>
      </c>
    </row>
    <row r="30" spans="1:51">
      <c r="A30" s="17" t="s">
        <v>90</v>
      </c>
      <c r="B30" s="6">
        <v>1</v>
      </c>
      <c r="C30" s="53">
        <v>2</v>
      </c>
      <c r="D30" s="53">
        <v>3</v>
      </c>
      <c r="E30" s="43">
        <f t="shared" si="1"/>
        <v>0.16666666666666666</v>
      </c>
      <c r="F30" s="17" t="s">
        <v>125</v>
      </c>
      <c r="G30" s="6">
        <v>1</v>
      </c>
      <c r="H30" s="53">
        <v>1</v>
      </c>
      <c r="I30" s="53">
        <v>2</v>
      </c>
      <c r="J30" s="43">
        <f t="shared" si="2"/>
        <v>0.5</v>
      </c>
      <c r="P30" s="18"/>
      <c r="AU30" s="17" t="s">
        <v>34</v>
      </c>
      <c r="AV30" s="43">
        <v>0.5</v>
      </c>
      <c r="AX30" s="69" t="s">
        <v>112</v>
      </c>
      <c r="AY30" s="70">
        <v>0.41025641025641024</v>
      </c>
    </row>
    <row r="31" spans="1:51">
      <c r="A31" s="17" t="s">
        <v>34</v>
      </c>
      <c r="B31" s="6">
        <v>1</v>
      </c>
      <c r="C31" s="53">
        <v>1</v>
      </c>
      <c r="D31" s="53">
        <v>2</v>
      </c>
      <c r="E31" s="43">
        <f t="shared" si="1"/>
        <v>0.5</v>
      </c>
      <c r="F31" s="19" t="s">
        <v>127</v>
      </c>
      <c r="G31" s="6">
        <v>1</v>
      </c>
      <c r="H31" s="53">
        <v>1</v>
      </c>
      <c r="I31" s="53">
        <v>2</v>
      </c>
      <c r="J31" s="43">
        <f t="shared" si="2"/>
        <v>0.5</v>
      </c>
      <c r="P31" s="18"/>
      <c r="AU31" s="17" t="s">
        <v>95</v>
      </c>
      <c r="AV31" s="43">
        <v>0.16666666666666666</v>
      </c>
      <c r="AX31" s="69" t="s">
        <v>71</v>
      </c>
      <c r="AY31" s="70">
        <v>0.38888888888888884</v>
      </c>
    </row>
    <row r="32" spans="1:51">
      <c r="A32" s="17" t="s">
        <v>95</v>
      </c>
      <c r="B32" s="6">
        <v>1</v>
      </c>
      <c r="C32" s="53">
        <v>3</v>
      </c>
      <c r="D32" s="53">
        <v>2</v>
      </c>
      <c r="E32" s="43">
        <f t="shared" si="1"/>
        <v>0.16666666666666666</v>
      </c>
      <c r="F32" s="17" t="s">
        <v>55</v>
      </c>
      <c r="G32" s="6">
        <v>1</v>
      </c>
      <c r="H32" s="53">
        <v>3</v>
      </c>
      <c r="I32" s="53">
        <v>3</v>
      </c>
      <c r="J32" s="43">
        <f t="shared" si="2"/>
        <v>0.1111111111111111</v>
      </c>
      <c r="P32" s="18"/>
      <c r="AU32" s="17" t="s">
        <v>50</v>
      </c>
      <c r="AV32" s="43">
        <v>0.16666666666666666</v>
      </c>
      <c r="AX32" s="69" t="s">
        <v>51</v>
      </c>
      <c r="AY32" s="70">
        <v>0.5</v>
      </c>
    </row>
    <row r="33" spans="1:51">
      <c r="A33" s="17" t="s">
        <v>50</v>
      </c>
      <c r="B33" s="6">
        <v>1</v>
      </c>
      <c r="C33" s="53">
        <v>2</v>
      </c>
      <c r="D33" s="53">
        <v>3</v>
      </c>
      <c r="E33" s="43">
        <f t="shared" si="1"/>
        <v>0.16666666666666666</v>
      </c>
      <c r="F33" s="17" t="s">
        <v>57</v>
      </c>
      <c r="G33" s="6">
        <v>1</v>
      </c>
      <c r="H33" s="53">
        <v>3</v>
      </c>
      <c r="I33" s="53">
        <v>3</v>
      </c>
      <c r="J33" s="43">
        <f t="shared" si="2"/>
        <v>0.1111111111111111</v>
      </c>
      <c r="AU33" s="17" t="s">
        <v>39</v>
      </c>
      <c r="AV33" s="43">
        <v>6.6666666666666666E-2</v>
      </c>
      <c r="AX33" s="69" t="s">
        <v>93</v>
      </c>
      <c r="AY33" s="70">
        <v>0.5</v>
      </c>
    </row>
    <row r="34" spans="1:51">
      <c r="A34" s="17" t="s">
        <v>39</v>
      </c>
      <c r="B34" s="6">
        <v>1</v>
      </c>
      <c r="C34" s="53">
        <v>5</v>
      </c>
      <c r="D34" s="53">
        <v>3</v>
      </c>
      <c r="E34" s="43">
        <f t="shared" si="1"/>
        <v>6.6666666666666666E-2</v>
      </c>
      <c r="F34" s="17" t="s">
        <v>129</v>
      </c>
      <c r="G34" s="6">
        <v>1</v>
      </c>
      <c r="H34" s="53">
        <v>1</v>
      </c>
      <c r="I34" s="53">
        <v>3</v>
      </c>
      <c r="J34" s="43">
        <f t="shared" si="2"/>
        <v>0.33333333333333331</v>
      </c>
      <c r="AU34" s="17" t="s">
        <v>54</v>
      </c>
      <c r="AV34" s="43">
        <v>0.1111111111111111</v>
      </c>
      <c r="AX34" s="69" t="s">
        <v>90</v>
      </c>
      <c r="AY34" s="70">
        <v>0.33333333333333331</v>
      </c>
    </row>
    <row r="35" spans="1:51">
      <c r="A35" s="17" t="s">
        <v>54</v>
      </c>
      <c r="B35" s="6">
        <v>1</v>
      </c>
      <c r="C35" s="53">
        <v>3</v>
      </c>
      <c r="D35" s="53">
        <v>3</v>
      </c>
      <c r="E35" s="43">
        <f t="shared" si="1"/>
        <v>0.1111111111111111</v>
      </c>
      <c r="F35" s="17" t="s">
        <v>109</v>
      </c>
      <c r="G35" s="6">
        <v>1</v>
      </c>
      <c r="H35" s="53">
        <v>2</v>
      </c>
      <c r="I35" s="53">
        <v>3</v>
      </c>
      <c r="J35" s="43">
        <f t="shared" si="2"/>
        <v>0.16666666666666666</v>
      </c>
      <c r="AU35" s="17" t="s">
        <v>47</v>
      </c>
      <c r="AV35" s="43">
        <v>0.1111111111111111</v>
      </c>
      <c r="AX35" s="69" t="s">
        <v>34</v>
      </c>
      <c r="AY35" s="70">
        <v>0.5714285714285714</v>
      </c>
    </row>
    <row r="36" spans="1:51">
      <c r="A36" s="17" t="s">
        <v>47</v>
      </c>
      <c r="B36" s="6">
        <v>1</v>
      </c>
      <c r="C36" s="53">
        <v>3</v>
      </c>
      <c r="D36" s="53">
        <v>3</v>
      </c>
      <c r="E36" s="43">
        <f t="shared" si="1"/>
        <v>0.1111111111111111</v>
      </c>
      <c r="F36" s="17" t="s">
        <v>89</v>
      </c>
      <c r="G36" s="6">
        <v>1</v>
      </c>
      <c r="H36" s="53">
        <v>3</v>
      </c>
      <c r="I36" s="53">
        <v>2</v>
      </c>
      <c r="J36" s="43">
        <f t="shared" si="2"/>
        <v>0.16666666666666666</v>
      </c>
      <c r="AU36" s="17" t="s">
        <v>121</v>
      </c>
      <c r="AV36" s="43">
        <v>0.33333333333333331</v>
      </c>
      <c r="AX36" s="69" t="s">
        <v>113</v>
      </c>
      <c r="AY36" s="70">
        <v>0.5</v>
      </c>
    </row>
    <row r="37" spans="1:51">
      <c r="A37" s="17" t="s">
        <v>121</v>
      </c>
      <c r="B37" s="6">
        <v>1</v>
      </c>
      <c r="C37" s="53">
        <v>1</v>
      </c>
      <c r="D37" s="53">
        <v>3</v>
      </c>
      <c r="E37" s="43">
        <f t="shared" si="1"/>
        <v>0.33333333333333331</v>
      </c>
      <c r="F37" s="17" t="s">
        <v>143</v>
      </c>
      <c r="G37" s="6">
        <v>1</v>
      </c>
      <c r="H37" s="53">
        <v>1</v>
      </c>
      <c r="I37" s="53">
        <v>2</v>
      </c>
      <c r="J37" s="43">
        <f t="shared" si="2"/>
        <v>0.5</v>
      </c>
      <c r="AU37" s="17" t="s">
        <v>122</v>
      </c>
      <c r="AV37" s="43">
        <v>0.5</v>
      </c>
      <c r="AX37" s="69" t="s">
        <v>97</v>
      </c>
      <c r="AY37" s="70">
        <v>0.125</v>
      </c>
    </row>
    <row r="38" spans="1:51">
      <c r="A38" s="17" t="s">
        <v>122</v>
      </c>
      <c r="B38" s="6">
        <v>1</v>
      </c>
      <c r="C38" s="53">
        <v>1</v>
      </c>
      <c r="D38" s="53">
        <v>2</v>
      </c>
      <c r="E38" s="43">
        <f t="shared" si="1"/>
        <v>0.5</v>
      </c>
      <c r="F38" s="18" t="s">
        <v>145</v>
      </c>
      <c r="G38" s="6">
        <v>1</v>
      </c>
      <c r="H38" s="53">
        <v>2</v>
      </c>
      <c r="I38" s="53">
        <v>2</v>
      </c>
      <c r="J38" s="43">
        <f t="shared" si="2"/>
        <v>0.25</v>
      </c>
      <c r="AU38" s="19" t="s">
        <v>123</v>
      </c>
      <c r="AV38" s="43">
        <v>0.5</v>
      </c>
      <c r="AX38" s="69" t="s">
        <v>28</v>
      </c>
      <c r="AY38" s="70">
        <v>0.46153846153846162</v>
      </c>
    </row>
    <row r="39" spans="1:51">
      <c r="A39" s="19" t="s">
        <v>123</v>
      </c>
      <c r="B39" s="6">
        <v>1</v>
      </c>
      <c r="C39" s="53">
        <v>1</v>
      </c>
      <c r="D39" s="53">
        <v>2</v>
      </c>
      <c r="E39" s="43">
        <f t="shared" si="1"/>
        <v>0.5</v>
      </c>
      <c r="F39" s="18" t="s">
        <v>146</v>
      </c>
      <c r="G39" s="6">
        <v>1</v>
      </c>
      <c r="H39" s="53">
        <v>2</v>
      </c>
      <c r="I39" s="53">
        <v>2</v>
      </c>
      <c r="J39" s="43">
        <f t="shared" si="2"/>
        <v>0.25</v>
      </c>
      <c r="AU39" s="17" t="s">
        <v>55</v>
      </c>
      <c r="AV39" s="43">
        <v>0.1111111111111111</v>
      </c>
      <c r="AX39" s="69" t="s">
        <v>101</v>
      </c>
      <c r="AY39" s="70">
        <v>0.5</v>
      </c>
    </row>
    <row r="40" spans="1:51">
      <c r="A40" s="17" t="s">
        <v>55</v>
      </c>
      <c r="B40" s="6">
        <v>1</v>
      </c>
      <c r="C40" s="53">
        <v>3</v>
      </c>
      <c r="D40" s="53">
        <v>3</v>
      </c>
      <c r="E40" s="43">
        <f t="shared" si="1"/>
        <v>0.1111111111111111</v>
      </c>
      <c r="F40" s="18" t="s">
        <v>147</v>
      </c>
      <c r="G40" s="6">
        <v>1</v>
      </c>
      <c r="H40" s="53">
        <v>1</v>
      </c>
      <c r="I40" s="53">
        <v>3</v>
      </c>
      <c r="J40" s="43">
        <f t="shared" si="2"/>
        <v>0.33333333333333331</v>
      </c>
      <c r="AU40" s="17" t="s">
        <v>57</v>
      </c>
      <c r="AV40" s="43">
        <v>0.1111111111111111</v>
      </c>
      <c r="AX40" s="69" t="s">
        <v>95</v>
      </c>
      <c r="AY40" s="70">
        <v>0.7</v>
      </c>
    </row>
    <row r="41" spans="1:51">
      <c r="A41" s="17" t="s">
        <v>57</v>
      </c>
      <c r="B41" s="6">
        <v>1</v>
      </c>
      <c r="C41" s="53">
        <v>3</v>
      </c>
      <c r="D41" s="53">
        <v>3</v>
      </c>
      <c r="E41" s="43">
        <f t="shared" si="1"/>
        <v>0.1111111111111111</v>
      </c>
      <c r="F41" s="17" t="s">
        <v>60</v>
      </c>
      <c r="G41" s="6">
        <v>1</v>
      </c>
      <c r="H41" s="53">
        <v>3</v>
      </c>
      <c r="I41" s="53">
        <v>2</v>
      </c>
      <c r="J41" s="43">
        <f t="shared" si="2"/>
        <v>0.16666666666666666</v>
      </c>
      <c r="AU41" s="17" t="s">
        <v>109</v>
      </c>
      <c r="AV41" s="43">
        <v>0.16666666666666666</v>
      </c>
      <c r="AX41" s="69" t="s">
        <v>50</v>
      </c>
      <c r="AY41" s="70">
        <v>0.46376811594202888</v>
      </c>
    </row>
    <row r="42" spans="1:51">
      <c r="A42" s="17" t="s">
        <v>109</v>
      </c>
      <c r="B42" s="6">
        <v>1</v>
      </c>
      <c r="C42" s="53">
        <v>2</v>
      </c>
      <c r="D42" s="53">
        <v>3</v>
      </c>
      <c r="E42" s="43">
        <f t="shared" si="1"/>
        <v>0.16666666666666666</v>
      </c>
      <c r="F42" s="17" t="s">
        <v>37</v>
      </c>
      <c r="G42" s="6">
        <v>1</v>
      </c>
      <c r="H42" s="53">
        <v>3</v>
      </c>
      <c r="I42" s="53">
        <v>2</v>
      </c>
      <c r="J42" s="43">
        <f t="shared" si="2"/>
        <v>0.16666666666666666</v>
      </c>
      <c r="AU42" s="17" t="s">
        <v>89</v>
      </c>
      <c r="AV42" s="43">
        <v>0.16666666666666666</v>
      </c>
      <c r="AX42" s="69" t="s">
        <v>39</v>
      </c>
      <c r="AY42" s="70">
        <v>0.45238095238095255</v>
      </c>
    </row>
    <row r="43" spans="1:51">
      <c r="A43" s="17" t="s">
        <v>89</v>
      </c>
      <c r="B43" s="6">
        <v>1</v>
      </c>
      <c r="C43" s="53">
        <v>3</v>
      </c>
      <c r="D43" s="53">
        <v>2</v>
      </c>
      <c r="E43" s="43">
        <f t="shared" si="1"/>
        <v>0.16666666666666666</v>
      </c>
      <c r="F43" s="17" t="s">
        <v>63</v>
      </c>
      <c r="G43" s="6">
        <v>1</v>
      </c>
      <c r="H43" s="53">
        <v>3</v>
      </c>
      <c r="I43" s="53">
        <v>2</v>
      </c>
      <c r="J43" s="43">
        <f t="shared" si="2"/>
        <v>0.16666666666666666</v>
      </c>
      <c r="AU43" s="18" t="s">
        <v>145</v>
      </c>
      <c r="AV43" s="43">
        <v>0.25</v>
      </c>
      <c r="AX43" s="69" t="s">
        <v>115</v>
      </c>
      <c r="AY43" s="70">
        <v>0.61111111111111116</v>
      </c>
    </row>
    <row r="44" spans="1:51">
      <c r="A44" s="18" t="s">
        <v>145</v>
      </c>
      <c r="B44" s="6">
        <v>1</v>
      </c>
      <c r="C44" s="53">
        <v>2</v>
      </c>
      <c r="D44" s="53">
        <v>2</v>
      </c>
      <c r="E44" s="43">
        <f t="shared" si="1"/>
        <v>0.25</v>
      </c>
      <c r="F44" s="17" t="s">
        <v>59</v>
      </c>
      <c r="G44" s="6">
        <v>1</v>
      </c>
      <c r="H44" s="53">
        <v>3</v>
      </c>
      <c r="I44" s="53">
        <v>2</v>
      </c>
      <c r="J44" s="43">
        <f t="shared" si="2"/>
        <v>0.16666666666666666</v>
      </c>
      <c r="AU44" s="18" t="s">
        <v>146</v>
      </c>
      <c r="AV44" s="43">
        <v>0.25</v>
      </c>
      <c r="AX44" s="69" t="s">
        <v>38</v>
      </c>
      <c r="AY44" s="70">
        <v>0.81481481481481455</v>
      </c>
    </row>
    <row r="45" spans="1:51">
      <c r="A45" s="18" t="s">
        <v>146</v>
      </c>
      <c r="B45" s="6">
        <v>1</v>
      </c>
      <c r="C45" s="53">
        <v>2</v>
      </c>
      <c r="D45" s="53">
        <v>2</v>
      </c>
      <c r="E45" s="43">
        <f t="shared" si="1"/>
        <v>0.25</v>
      </c>
      <c r="F45" s="17" t="s">
        <v>99</v>
      </c>
      <c r="G45" s="6">
        <v>1</v>
      </c>
      <c r="H45" s="53">
        <v>3</v>
      </c>
      <c r="I45" s="53">
        <v>2</v>
      </c>
      <c r="J45" s="43">
        <f t="shared" si="2"/>
        <v>0.16666666666666666</v>
      </c>
      <c r="AU45" s="17" t="s">
        <v>60</v>
      </c>
      <c r="AV45" s="43">
        <v>0.16666666666666666</v>
      </c>
      <c r="AX45" s="69" t="s">
        <v>54</v>
      </c>
      <c r="AY45" s="70">
        <v>0.47619047619047628</v>
      </c>
    </row>
    <row r="46" spans="1:51">
      <c r="A46" s="17" t="s">
        <v>60</v>
      </c>
      <c r="B46" s="6">
        <v>1</v>
      </c>
      <c r="C46" s="53">
        <v>3</v>
      </c>
      <c r="D46" s="53">
        <v>2</v>
      </c>
      <c r="E46" s="43">
        <f t="shared" si="1"/>
        <v>0.16666666666666666</v>
      </c>
      <c r="F46" s="18" t="s">
        <v>66</v>
      </c>
      <c r="G46" s="6">
        <v>1</v>
      </c>
      <c r="H46" s="53">
        <v>3</v>
      </c>
      <c r="I46" s="53">
        <v>2</v>
      </c>
      <c r="J46" s="43">
        <f t="shared" si="2"/>
        <v>0.16666666666666666</v>
      </c>
      <c r="AU46" s="17" t="s">
        <v>37</v>
      </c>
      <c r="AV46" s="43">
        <v>0.16666666666666666</v>
      </c>
      <c r="AX46" s="69" t="s">
        <v>110</v>
      </c>
      <c r="AY46" s="70">
        <v>1.0833333333333333</v>
      </c>
    </row>
    <row r="47" spans="1:51">
      <c r="A47" s="17" t="s">
        <v>37</v>
      </c>
      <c r="B47" s="6">
        <v>1</v>
      </c>
      <c r="C47" s="53">
        <v>3</v>
      </c>
      <c r="D47" s="53">
        <v>2</v>
      </c>
      <c r="E47" s="43">
        <f t="shared" si="1"/>
        <v>0.16666666666666666</v>
      </c>
      <c r="F47" s="17" t="s">
        <v>53</v>
      </c>
      <c r="G47" s="6">
        <v>1</v>
      </c>
      <c r="H47" s="53">
        <v>3</v>
      </c>
      <c r="I47" s="53">
        <v>2</v>
      </c>
      <c r="J47" s="43">
        <f t="shared" si="2"/>
        <v>0.16666666666666666</v>
      </c>
      <c r="AU47" s="17" t="s">
        <v>63</v>
      </c>
      <c r="AV47" s="43">
        <v>0.16666666666666666</v>
      </c>
      <c r="AX47" s="69" t="s">
        <v>106</v>
      </c>
      <c r="AY47" s="70">
        <v>0.58333333333333337</v>
      </c>
    </row>
    <row r="48" spans="1:51">
      <c r="A48" s="17" t="s">
        <v>63</v>
      </c>
      <c r="B48" s="6">
        <v>1</v>
      </c>
      <c r="C48" s="53">
        <v>3</v>
      </c>
      <c r="D48" s="53">
        <v>2</v>
      </c>
      <c r="E48" s="43">
        <f t="shared" si="1"/>
        <v>0.16666666666666666</v>
      </c>
      <c r="F48" s="18" t="s">
        <v>62</v>
      </c>
      <c r="G48" s="6">
        <v>1</v>
      </c>
      <c r="H48" s="53">
        <v>3</v>
      </c>
      <c r="I48" s="53">
        <v>2</v>
      </c>
      <c r="J48" s="43">
        <f t="shared" si="2"/>
        <v>0.16666666666666666</v>
      </c>
      <c r="AU48" s="17" t="s">
        <v>59</v>
      </c>
      <c r="AV48" s="43">
        <v>0.16666666666666666</v>
      </c>
      <c r="AX48" s="69" t="s">
        <v>103</v>
      </c>
      <c r="AY48" s="70">
        <v>0.6</v>
      </c>
    </row>
    <row r="49" spans="1:51">
      <c r="A49" s="17" t="s">
        <v>59</v>
      </c>
      <c r="B49" s="6">
        <v>1</v>
      </c>
      <c r="C49" s="53">
        <v>3</v>
      </c>
      <c r="D49" s="53">
        <v>2</v>
      </c>
      <c r="E49" s="43">
        <f t="shared" si="1"/>
        <v>0.16666666666666666</v>
      </c>
      <c r="F49" s="18" t="s">
        <v>46</v>
      </c>
      <c r="G49" s="6">
        <v>1</v>
      </c>
      <c r="H49" s="53">
        <v>3</v>
      </c>
      <c r="I49" s="53">
        <v>2</v>
      </c>
      <c r="J49" s="43">
        <f t="shared" si="2"/>
        <v>0.16666666666666666</v>
      </c>
      <c r="AU49" s="17" t="s">
        <v>99</v>
      </c>
      <c r="AV49" s="43">
        <v>0.16666666666666666</v>
      </c>
      <c r="AX49" s="69" t="s">
        <v>114</v>
      </c>
      <c r="AY49" s="70">
        <v>1.0833333333333335</v>
      </c>
    </row>
    <row r="50" spans="1:51">
      <c r="A50" s="17" t="s">
        <v>99</v>
      </c>
      <c r="B50" s="6">
        <v>1</v>
      </c>
      <c r="C50" s="53">
        <v>3</v>
      </c>
      <c r="D50" s="53">
        <v>2</v>
      </c>
      <c r="E50" s="43">
        <f t="shared" si="1"/>
        <v>0.16666666666666666</v>
      </c>
      <c r="F50" s="18" t="s">
        <v>70</v>
      </c>
      <c r="G50" s="6">
        <v>1</v>
      </c>
      <c r="H50" s="53">
        <v>3</v>
      </c>
      <c r="I50" s="53">
        <v>2</v>
      </c>
      <c r="J50" s="43">
        <f t="shared" si="2"/>
        <v>0.16666666666666666</v>
      </c>
      <c r="AU50" s="18" t="s">
        <v>66</v>
      </c>
      <c r="AV50" s="43">
        <v>0.16666666666666666</v>
      </c>
      <c r="AX50" s="69" t="s">
        <v>47</v>
      </c>
      <c r="AY50" s="70">
        <v>0.47286821705426346</v>
      </c>
    </row>
    <row r="51" spans="1:51">
      <c r="A51" s="18" t="s">
        <v>66</v>
      </c>
      <c r="B51" s="6">
        <v>1</v>
      </c>
      <c r="C51" s="53">
        <v>3</v>
      </c>
      <c r="D51" s="53">
        <v>2</v>
      </c>
      <c r="E51" s="43">
        <f t="shared" si="1"/>
        <v>0.16666666666666666</v>
      </c>
      <c r="F51" s="18" t="s">
        <v>64</v>
      </c>
      <c r="G51" s="6">
        <v>1</v>
      </c>
      <c r="H51" s="53">
        <v>3</v>
      </c>
      <c r="I51" s="53">
        <v>2</v>
      </c>
      <c r="J51" s="43">
        <f t="shared" si="2"/>
        <v>0.16666666666666666</v>
      </c>
      <c r="AU51" s="17" t="s">
        <v>53</v>
      </c>
      <c r="AV51" s="43">
        <v>0.16666666666666666</v>
      </c>
      <c r="AX51" s="69" t="s">
        <v>104</v>
      </c>
      <c r="AY51" s="70">
        <v>0.33333333333333331</v>
      </c>
    </row>
    <row r="52" spans="1:51">
      <c r="A52" s="17" t="s">
        <v>53</v>
      </c>
      <c r="B52" s="6">
        <v>1</v>
      </c>
      <c r="C52" s="53">
        <v>3</v>
      </c>
      <c r="D52" s="53">
        <v>2</v>
      </c>
      <c r="E52" s="43">
        <f t="shared" si="1"/>
        <v>0.16666666666666666</v>
      </c>
      <c r="F52" s="18" t="s">
        <v>72</v>
      </c>
      <c r="G52" s="6">
        <v>1</v>
      </c>
      <c r="H52" s="53">
        <v>3</v>
      </c>
      <c r="I52" s="53">
        <v>2</v>
      </c>
      <c r="J52" s="43">
        <f t="shared" si="2"/>
        <v>0.16666666666666666</v>
      </c>
      <c r="AU52" s="18" t="s">
        <v>62</v>
      </c>
      <c r="AV52" s="43">
        <v>0.16666666666666666</v>
      </c>
      <c r="AX52" s="69" t="s">
        <v>121</v>
      </c>
      <c r="AY52" s="70">
        <v>0.33333333333333331</v>
      </c>
    </row>
    <row r="53" spans="1:51">
      <c r="A53" s="18" t="s">
        <v>62</v>
      </c>
      <c r="B53" s="6">
        <v>1</v>
      </c>
      <c r="C53" s="53">
        <v>3</v>
      </c>
      <c r="D53" s="53">
        <v>2</v>
      </c>
      <c r="E53" s="43">
        <f t="shared" si="1"/>
        <v>0.16666666666666666</v>
      </c>
      <c r="F53" s="17" t="s">
        <v>58</v>
      </c>
      <c r="G53" s="6">
        <v>1</v>
      </c>
      <c r="H53" s="53">
        <v>3</v>
      </c>
      <c r="I53" s="53">
        <v>2</v>
      </c>
      <c r="J53" s="43">
        <f t="shared" si="2"/>
        <v>0.16666666666666666</v>
      </c>
      <c r="AU53" s="18" t="s">
        <v>46</v>
      </c>
      <c r="AV53" s="43">
        <v>0.16666666666666666</v>
      </c>
      <c r="AX53" s="69" t="s">
        <v>150</v>
      </c>
      <c r="AY53" s="70">
        <v>1</v>
      </c>
    </row>
    <row r="54" spans="1:51">
      <c r="A54" s="18" t="s">
        <v>46</v>
      </c>
      <c r="B54" s="6">
        <v>1</v>
      </c>
      <c r="C54" s="53">
        <v>3</v>
      </c>
      <c r="D54" s="53">
        <v>2</v>
      </c>
      <c r="E54" s="43">
        <f t="shared" si="1"/>
        <v>0.16666666666666666</v>
      </c>
      <c r="F54" s="17" t="s">
        <v>102</v>
      </c>
      <c r="G54" s="6">
        <v>1</v>
      </c>
      <c r="H54" s="53">
        <v>3</v>
      </c>
      <c r="I54" s="53">
        <v>2</v>
      </c>
      <c r="J54" s="43">
        <f t="shared" si="2"/>
        <v>0.16666666666666666</v>
      </c>
      <c r="AU54" s="18" t="s">
        <v>70</v>
      </c>
      <c r="AV54" s="43">
        <v>0.16666666666666666</v>
      </c>
      <c r="AX54" s="69" t="s">
        <v>151</v>
      </c>
      <c r="AY54" s="70">
        <v>1</v>
      </c>
    </row>
    <row r="55" spans="1:51">
      <c r="A55" s="18" t="s">
        <v>70</v>
      </c>
      <c r="B55" s="6">
        <v>1</v>
      </c>
      <c r="C55" s="53">
        <v>3</v>
      </c>
      <c r="D55" s="53">
        <v>2</v>
      </c>
      <c r="E55" s="43">
        <f t="shared" si="1"/>
        <v>0.16666666666666666</v>
      </c>
      <c r="F55" s="17" t="s">
        <v>117</v>
      </c>
      <c r="G55" s="6">
        <v>1</v>
      </c>
      <c r="H55" s="53">
        <v>1</v>
      </c>
      <c r="I55" s="53">
        <v>2</v>
      </c>
      <c r="J55" s="43">
        <f t="shared" si="2"/>
        <v>0.5</v>
      </c>
      <c r="AU55" s="18" t="s">
        <v>64</v>
      </c>
      <c r="AV55" s="43">
        <v>0.16666666666666666</v>
      </c>
      <c r="AX55" s="69" t="s">
        <v>125</v>
      </c>
      <c r="AY55" s="70">
        <v>0.5</v>
      </c>
    </row>
    <row r="56" spans="1:51">
      <c r="A56" s="18" t="s">
        <v>64</v>
      </c>
      <c r="B56" s="6">
        <v>1</v>
      </c>
      <c r="C56" s="53">
        <v>3</v>
      </c>
      <c r="D56" s="53">
        <v>2</v>
      </c>
      <c r="E56" s="43">
        <f t="shared" si="1"/>
        <v>0.16666666666666666</v>
      </c>
      <c r="F56" s="17" t="s">
        <v>96</v>
      </c>
      <c r="G56" s="6">
        <v>1</v>
      </c>
      <c r="H56" s="53">
        <v>2</v>
      </c>
      <c r="I56" s="53">
        <v>2</v>
      </c>
      <c r="J56" s="43">
        <f t="shared" si="2"/>
        <v>0.25</v>
      </c>
      <c r="AU56" s="18" t="s">
        <v>72</v>
      </c>
      <c r="AV56" s="43">
        <v>0.16666666666666666</v>
      </c>
      <c r="AX56" s="69" t="s">
        <v>127</v>
      </c>
      <c r="AY56" s="70">
        <v>0.5</v>
      </c>
    </row>
    <row r="57" spans="1:51">
      <c r="A57" s="18" t="s">
        <v>72</v>
      </c>
      <c r="B57" s="6">
        <v>1</v>
      </c>
      <c r="C57" s="53">
        <v>3</v>
      </c>
      <c r="D57" s="53">
        <v>2</v>
      </c>
      <c r="E57" s="43">
        <f t="shared" si="1"/>
        <v>0.16666666666666666</v>
      </c>
      <c r="F57" s="17" t="s">
        <v>105</v>
      </c>
      <c r="G57" s="6">
        <v>1</v>
      </c>
      <c r="H57" s="53">
        <v>2</v>
      </c>
      <c r="I57" s="53">
        <v>2</v>
      </c>
      <c r="J57" s="43">
        <f t="shared" si="2"/>
        <v>0.25</v>
      </c>
      <c r="AU57" s="17" t="s">
        <v>58</v>
      </c>
      <c r="AV57" s="43">
        <v>0.16666666666666666</v>
      </c>
      <c r="AX57" s="69" t="s">
        <v>122</v>
      </c>
      <c r="AY57" s="70">
        <v>0.5</v>
      </c>
    </row>
    <row r="58" spans="1:51">
      <c r="A58" s="17" t="s">
        <v>58</v>
      </c>
      <c r="B58" s="6">
        <v>1</v>
      </c>
      <c r="C58" s="53">
        <v>3</v>
      </c>
      <c r="D58" s="53">
        <v>2</v>
      </c>
      <c r="E58" s="43">
        <f t="shared" si="1"/>
        <v>0.16666666666666666</v>
      </c>
      <c r="F58" s="17" t="s">
        <v>108</v>
      </c>
      <c r="G58" s="6">
        <v>1</v>
      </c>
      <c r="H58" s="53">
        <v>2</v>
      </c>
      <c r="I58" s="53">
        <v>2</v>
      </c>
      <c r="J58" s="43">
        <f t="shared" si="2"/>
        <v>0.25</v>
      </c>
      <c r="AU58" s="17" t="s">
        <v>67</v>
      </c>
      <c r="AV58" s="43">
        <v>0.33333333333333331</v>
      </c>
      <c r="AX58" s="69" t="s">
        <v>123</v>
      </c>
      <c r="AY58" s="70">
        <v>0.5</v>
      </c>
    </row>
    <row r="59" spans="1:51">
      <c r="A59" s="17" t="s">
        <v>67</v>
      </c>
      <c r="B59" s="6">
        <v>1</v>
      </c>
      <c r="C59" s="53">
        <v>1</v>
      </c>
      <c r="D59" s="53">
        <v>3</v>
      </c>
      <c r="E59" s="43">
        <f t="shared" si="1"/>
        <v>0.33333333333333331</v>
      </c>
      <c r="F59" s="17" t="s">
        <v>118</v>
      </c>
      <c r="G59" s="6">
        <v>1</v>
      </c>
      <c r="H59" s="53">
        <v>2</v>
      </c>
      <c r="I59" s="53">
        <v>2</v>
      </c>
      <c r="J59" s="43">
        <f t="shared" si="2"/>
        <v>0.25</v>
      </c>
      <c r="AU59" s="17" t="s">
        <v>102</v>
      </c>
      <c r="AV59" s="43">
        <v>0.16666666666666666</v>
      </c>
      <c r="AX59" s="69" t="s">
        <v>55</v>
      </c>
      <c r="AY59" s="70">
        <v>0.44871794871794868</v>
      </c>
    </row>
    <row r="60" spans="1:51">
      <c r="A60" s="17" t="s">
        <v>102</v>
      </c>
      <c r="B60" s="6">
        <v>1</v>
      </c>
      <c r="C60" s="53">
        <v>3</v>
      </c>
      <c r="D60" s="53">
        <v>2</v>
      </c>
      <c r="E60" s="43">
        <f t="shared" si="1"/>
        <v>0.16666666666666666</v>
      </c>
      <c r="F60" s="17" t="s">
        <v>120</v>
      </c>
      <c r="G60" s="6">
        <v>1</v>
      </c>
      <c r="H60" s="53">
        <v>1</v>
      </c>
      <c r="I60" s="53">
        <v>2</v>
      </c>
      <c r="J60" s="43">
        <f t="shared" si="2"/>
        <v>0.5</v>
      </c>
      <c r="AU60" s="17" t="s">
        <v>105</v>
      </c>
      <c r="AV60" s="43">
        <v>0.25</v>
      </c>
      <c r="AX60" s="69" t="s">
        <v>57</v>
      </c>
      <c r="AY60" s="70">
        <v>0.40476190476190477</v>
      </c>
    </row>
    <row r="61" spans="1:51">
      <c r="A61" s="17" t="s">
        <v>105</v>
      </c>
      <c r="B61" s="6">
        <v>1</v>
      </c>
      <c r="C61" s="53">
        <v>2</v>
      </c>
      <c r="D61" s="53">
        <v>2</v>
      </c>
      <c r="E61" s="43">
        <f t="shared" si="1"/>
        <v>0.25</v>
      </c>
      <c r="F61" s="17" t="s">
        <v>126</v>
      </c>
      <c r="G61" s="6">
        <v>1</v>
      </c>
      <c r="H61" s="53">
        <v>1</v>
      </c>
      <c r="I61" s="53">
        <v>2</v>
      </c>
      <c r="J61" s="43">
        <f t="shared" si="2"/>
        <v>0.5</v>
      </c>
      <c r="AU61" s="17" t="s">
        <v>108</v>
      </c>
      <c r="AV61" s="43">
        <v>0.25</v>
      </c>
      <c r="AX61" s="69" t="s">
        <v>129</v>
      </c>
      <c r="AY61" s="70">
        <v>0.33333333333333331</v>
      </c>
    </row>
    <row r="62" spans="1:51">
      <c r="A62" s="17" t="s">
        <v>108</v>
      </c>
      <c r="B62" s="6">
        <v>1</v>
      </c>
      <c r="C62" s="53">
        <v>2</v>
      </c>
      <c r="D62" s="53">
        <v>2</v>
      </c>
      <c r="E62" s="43">
        <f t="shared" si="1"/>
        <v>0.25</v>
      </c>
      <c r="F62" s="17" t="s">
        <v>124</v>
      </c>
      <c r="G62" s="6">
        <v>1</v>
      </c>
      <c r="H62" s="53">
        <v>1</v>
      </c>
      <c r="I62" s="53">
        <v>2</v>
      </c>
      <c r="J62" s="43">
        <f t="shared" si="2"/>
        <v>0.5</v>
      </c>
      <c r="AU62" s="17" t="s">
        <v>118</v>
      </c>
      <c r="AV62" s="43">
        <v>0.25</v>
      </c>
      <c r="AX62" s="69" t="s">
        <v>109</v>
      </c>
      <c r="AY62" s="70">
        <v>0.45098039215686275</v>
      </c>
    </row>
    <row r="63" spans="1:51">
      <c r="A63" s="17" t="s">
        <v>118</v>
      </c>
      <c r="B63" s="6">
        <v>1</v>
      </c>
      <c r="C63" s="53">
        <v>2</v>
      </c>
      <c r="D63" s="53">
        <v>2</v>
      </c>
      <c r="E63" s="43">
        <f t="shared" si="1"/>
        <v>0.25</v>
      </c>
      <c r="F63" s="17" t="s">
        <v>68</v>
      </c>
      <c r="G63" s="6">
        <v>1</v>
      </c>
      <c r="H63" s="53">
        <v>2</v>
      </c>
      <c r="I63" s="53">
        <v>3</v>
      </c>
      <c r="J63" s="43">
        <f t="shared" si="2"/>
        <v>0.16666666666666666</v>
      </c>
      <c r="AU63" s="17" t="s">
        <v>91</v>
      </c>
      <c r="AV63" s="43">
        <v>0.5</v>
      </c>
      <c r="AX63" s="69" t="s">
        <v>89</v>
      </c>
      <c r="AY63" s="70">
        <v>0.5</v>
      </c>
    </row>
    <row r="64" spans="1:51">
      <c r="A64" s="17" t="s">
        <v>91</v>
      </c>
      <c r="B64" s="6">
        <v>1</v>
      </c>
      <c r="C64" s="53">
        <v>1</v>
      </c>
      <c r="D64" s="53">
        <v>2</v>
      </c>
      <c r="E64" s="43">
        <f t="shared" si="1"/>
        <v>0.5</v>
      </c>
      <c r="AU64" s="17" t="s">
        <v>68</v>
      </c>
      <c r="AV64" s="43">
        <v>0.16666666666666666</v>
      </c>
      <c r="AX64" s="69" t="s">
        <v>143</v>
      </c>
      <c r="AY64" s="70">
        <v>0.56666666666666665</v>
      </c>
    </row>
    <row r="65" spans="1:51">
      <c r="A65" s="17" t="s">
        <v>68</v>
      </c>
      <c r="B65" s="6">
        <v>1</v>
      </c>
      <c r="C65" s="53">
        <v>2</v>
      </c>
      <c r="D65" s="53">
        <v>3</v>
      </c>
      <c r="E65" s="43">
        <f t="shared" si="1"/>
        <v>0.16666666666666666</v>
      </c>
      <c r="AU65" s="17" t="s">
        <v>119</v>
      </c>
      <c r="AV65" s="43">
        <v>0.33333333333333331</v>
      </c>
      <c r="AX65" s="69" t="s">
        <v>145</v>
      </c>
      <c r="AY65" s="70">
        <v>0.5</v>
      </c>
    </row>
    <row r="66" spans="1:51">
      <c r="A66" s="17" t="s">
        <v>119</v>
      </c>
      <c r="B66" s="6">
        <v>1</v>
      </c>
      <c r="C66" s="53">
        <v>1</v>
      </c>
      <c r="D66" s="53">
        <v>3</v>
      </c>
      <c r="E66" s="43">
        <f t="shared" si="1"/>
        <v>0.33333333333333331</v>
      </c>
      <c r="AU66" s="17" t="s">
        <v>69</v>
      </c>
      <c r="AV66" s="43">
        <v>0.33333333333333331</v>
      </c>
      <c r="AX66" s="69" t="s">
        <v>146</v>
      </c>
      <c r="AY66" s="70">
        <v>0.5</v>
      </c>
    </row>
    <row r="67" spans="1:51">
      <c r="A67" s="17" t="s">
        <v>69</v>
      </c>
      <c r="B67" s="6">
        <v>1</v>
      </c>
      <c r="C67" s="53">
        <v>1</v>
      </c>
      <c r="D67" s="53">
        <v>3</v>
      </c>
      <c r="E67" s="43">
        <f t="shared" si="1"/>
        <v>0.33333333333333331</v>
      </c>
      <c r="AU67" s="17" t="s">
        <v>32</v>
      </c>
      <c r="AV67" s="43">
        <v>0.16666666666666666</v>
      </c>
      <c r="AX67" s="69" t="s">
        <v>147</v>
      </c>
      <c r="AY67" s="70">
        <v>0.33333333333333331</v>
      </c>
    </row>
    <row r="68" spans="1:51">
      <c r="AU68" s="17" t="s">
        <v>31</v>
      </c>
      <c r="AV68" s="43">
        <v>0.16666666666666666</v>
      </c>
      <c r="AX68" s="69" t="s">
        <v>60</v>
      </c>
      <c r="AY68" s="70">
        <v>0.5714285714285714</v>
      </c>
    </row>
    <row r="69" spans="1:51">
      <c r="AU69" s="18" t="s">
        <v>116</v>
      </c>
      <c r="AV69" s="43">
        <v>0.5</v>
      </c>
      <c r="AX69" s="69" t="s">
        <v>37</v>
      </c>
      <c r="AY69" s="70">
        <v>0.54</v>
      </c>
    </row>
    <row r="70" spans="1:51">
      <c r="AU70" s="18" t="s">
        <v>94</v>
      </c>
      <c r="AV70" s="43">
        <v>0.5</v>
      </c>
      <c r="AX70" s="69" t="s">
        <v>63</v>
      </c>
      <c r="AY70" s="70">
        <v>0.57692307692307687</v>
      </c>
    </row>
    <row r="71" spans="1:51">
      <c r="AU71" s="18" t="s">
        <v>40</v>
      </c>
      <c r="AV71" s="43">
        <v>0.16666666666666666</v>
      </c>
      <c r="AX71" s="69" t="s">
        <v>59</v>
      </c>
      <c r="AY71" s="70">
        <v>0.5</v>
      </c>
    </row>
    <row r="72" spans="1:51">
      <c r="AU72" s="17" t="s">
        <v>111</v>
      </c>
      <c r="AV72" s="43">
        <v>0.25</v>
      </c>
      <c r="AX72" s="69" t="s">
        <v>99</v>
      </c>
      <c r="AY72" s="70">
        <v>0.54545454545454541</v>
      </c>
    </row>
    <row r="73" spans="1:51">
      <c r="AU73" s="17" t="s">
        <v>43</v>
      </c>
      <c r="AV73" s="43">
        <v>0.16666666666666666</v>
      </c>
      <c r="AX73" s="69" t="s">
        <v>66</v>
      </c>
      <c r="AY73" s="70">
        <v>0.5</v>
      </c>
    </row>
    <row r="74" spans="1:51">
      <c r="AU74" s="18" t="s">
        <v>112</v>
      </c>
      <c r="AV74" s="43">
        <v>0.16666666666666666</v>
      </c>
      <c r="AX74" s="69" t="s">
        <v>53</v>
      </c>
      <c r="AY74" s="70">
        <v>0.54347826086956519</v>
      </c>
    </row>
    <row r="75" spans="1:51">
      <c r="AU75" s="17" t="s">
        <v>93</v>
      </c>
      <c r="AV75" s="43">
        <v>0.25</v>
      </c>
      <c r="AX75" s="69" t="s">
        <v>62</v>
      </c>
      <c r="AY75" s="70">
        <v>0.6</v>
      </c>
    </row>
    <row r="76" spans="1:51">
      <c r="AU76" s="17" t="s">
        <v>90</v>
      </c>
      <c r="AV76" s="43">
        <v>0.16666666666666666</v>
      </c>
      <c r="AX76" s="69" t="s">
        <v>46</v>
      </c>
      <c r="AY76" s="70">
        <v>0.5</v>
      </c>
    </row>
    <row r="77" spans="1:51">
      <c r="AU77" s="17" t="s">
        <v>113</v>
      </c>
      <c r="AV77" s="43">
        <v>0.5</v>
      </c>
      <c r="AX77" s="69" t="s">
        <v>70</v>
      </c>
      <c r="AY77" s="70">
        <v>0.5</v>
      </c>
    </row>
    <row r="78" spans="1:51">
      <c r="AU78" s="17" t="s">
        <v>28</v>
      </c>
      <c r="AV78" s="43">
        <v>0.22222222222222221</v>
      </c>
      <c r="AX78" s="69" t="s">
        <v>64</v>
      </c>
      <c r="AY78" s="70">
        <v>0.5</v>
      </c>
    </row>
    <row r="79" spans="1:51">
      <c r="AU79" s="17" t="s">
        <v>101</v>
      </c>
      <c r="AV79" s="43">
        <v>0.5</v>
      </c>
      <c r="AX79" s="69" t="s">
        <v>72</v>
      </c>
      <c r="AY79" s="70">
        <v>0.5</v>
      </c>
    </row>
    <row r="80" spans="1:51">
      <c r="AU80" s="17" t="s">
        <v>95</v>
      </c>
      <c r="AV80" s="43">
        <v>0.33333333333333331</v>
      </c>
      <c r="AX80" s="69" t="s">
        <v>58</v>
      </c>
      <c r="AY80" s="70">
        <v>0.5</v>
      </c>
    </row>
    <row r="81" spans="47:51">
      <c r="AU81" s="17" t="s">
        <v>50</v>
      </c>
      <c r="AV81" s="43">
        <v>0.16666666666666666</v>
      </c>
      <c r="AX81" s="69" t="s">
        <v>67</v>
      </c>
      <c r="AY81" s="70">
        <v>0.33333333333333331</v>
      </c>
    </row>
    <row r="82" spans="47:51">
      <c r="AU82" s="17" t="s">
        <v>39</v>
      </c>
      <c r="AV82" s="43">
        <v>0.13333333333333333</v>
      </c>
      <c r="AX82" s="69" t="s">
        <v>102</v>
      </c>
      <c r="AY82" s="70">
        <v>0.55000000000000004</v>
      </c>
    </row>
    <row r="83" spans="47:51">
      <c r="AU83" s="5" t="s">
        <v>115</v>
      </c>
      <c r="AV83" s="43">
        <v>0.5</v>
      </c>
      <c r="AX83" s="69" t="s">
        <v>117</v>
      </c>
      <c r="AY83" s="70">
        <v>0.6</v>
      </c>
    </row>
    <row r="84" spans="47:51">
      <c r="AU84" s="17" t="s">
        <v>38</v>
      </c>
      <c r="AV84" s="43">
        <v>0.16666666666666666</v>
      </c>
      <c r="AX84" s="69" t="s">
        <v>96</v>
      </c>
      <c r="AY84" s="70">
        <v>0.54761904761904767</v>
      </c>
    </row>
    <row r="85" spans="47:51">
      <c r="AU85" s="17" t="s">
        <v>54</v>
      </c>
      <c r="AV85" s="43">
        <v>0.22222222222222221</v>
      </c>
      <c r="AX85" s="69" t="s">
        <v>105</v>
      </c>
      <c r="AY85" s="70">
        <v>0.59090909090909094</v>
      </c>
    </row>
    <row r="86" spans="47:51">
      <c r="AU86" s="17" t="s">
        <v>110</v>
      </c>
      <c r="AV86" s="43">
        <v>0.5</v>
      </c>
      <c r="AX86" s="69" t="s">
        <v>108</v>
      </c>
      <c r="AY86" s="70">
        <v>0.58333333333333337</v>
      </c>
    </row>
    <row r="87" spans="47:51">
      <c r="AU87" s="19" t="s">
        <v>106</v>
      </c>
      <c r="AV87" s="43">
        <v>0.5</v>
      </c>
      <c r="AX87" s="69" t="s">
        <v>118</v>
      </c>
      <c r="AY87" s="70">
        <v>0.75</v>
      </c>
    </row>
    <row r="88" spans="47:51">
      <c r="AU88" s="17" t="s">
        <v>103</v>
      </c>
      <c r="AV88" s="43">
        <v>0.25</v>
      </c>
      <c r="AX88" s="69" t="s">
        <v>120</v>
      </c>
      <c r="AY88" s="70">
        <v>0.5</v>
      </c>
    </row>
    <row r="89" spans="47:51">
      <c r="AU89" s="19" t="s">
        <v>114</v>
      </c>
      <c r="AV89" s="43">
        <v>0.33333333333333331</v>
      </c>
      <c r="AX89" s="69" t="s">
        <v>126</v>
      </c>
      <c r="AY89" s="70">
        <v>0.5</v>
      </c>
    </row>
    <row r="90" spans="47:51">
      <c r="AU90" s="17" t="s">
        <v>47</v>
      </c>
      <c r="AV90" s="43">
        <v>0.1111111111111111</v>
      </c>
      <c r="AX90" s="69" t="s">
        <v>124</v>
      </c>
      <c r="AY90" s="70">
        <v>0.5</v>
      </c>
    </row>
    <row r="91" spans="47:51">
      <c r="AU91" s="17" t="s">
        <v>104</v>
      </c>
      <c r="AV91" s="43">
        <v>0.33333333333333331</v>
      </c>
      <c r="AX91" s="69" t="s">
        <v>91</v>
      </c>
      <c r="AY91" s="70">
        <v>0.5</v>
      </c>
    </row>
    <row r="92" spans="47:51">
      <c r="AU92" s="18" t="s">
        <v>150</v>
      </c>
      <c r="AV92" s="43">
        <v>1</v>
      </c>
      <c r="AX92" s="69" t="s">
        <v>68</v>
      </c>
      <c r="AY92" s="70">
        <v>0.33333333333333331</v>
      </c>
    </row>
    <row r="93" spans="47:51">
      <c r="AU93" s="18" t="s">
        <v>151</v>
      </c>
      <c r="AV93" s="43">
        <v>1</v>
      </c>
      <c r="AX93" s="69" t="s">
        <v>119</v>
      </c>
      <c r="AY93" s="70">
        <v>0.33333333333333331</v>
      </c>
    </row>
    <row r="94" spans="47:51">
      <c r="AU94" s="17" t="s">
        <v>125</v>
      </c>
      <c r="AV94" s="43">
        <v>0.5</v>
      </c>
      <c r="AX94" s="69" t="s">
        <v>69</v>
      </c>
      <c r="AY94" s="70">
        <v>0.38888888888888884</v>
      </c>
    </row>
    <row r="95" spans="47:51">
      <c r="AU95" s="19" t="s">
        <v>127</v>
      </c>
      <c r="AV95" s="43">
        <v>0.5</v>
      </c>
      <c r="AX95" s="69" t="s">
        <v>73</v>
      </c>
      <c r="AY95" s="70"/>
    </row>
    <row r="96" spans="47:51">
      <c r="AU96" s="17" t="s">
        <v>55</v>
      </c>
      <c r="AV96" s="43">
        <v>0.1111111111111111</v>
      </c>
      <c r="AX96" s="71" t="s">
        <v>74</v>
      </c>
      <c r="AY96" s="72">
        <v>46.643452046460283</v>
      </c>
    </row>
    <row r="97" spans="47:48">
      <c r="AU97" s="17" t="s">
        <v>57</v>
      </c>
      <c r="AV97" s="43">
        <v>0.1111111111111111</v>
      </c>
    </row>
    <row r="98" spans="47:48">
      <c r="AU98" s="17" t="s">
        <v>129</v>
      </c>
      <c r="AV98" s="43">
        <v>0.33333333333333331</v>
      </c>
    </row>
    <row r="99" spans="47:48">
      <c r="AU99" s="17" t="s">
        <v>109</v>
      </c>
      <c r="AV99" s="43">
        <v>0.16666666666666666</v>
      </c>
    </row>
    <row r="100" spans="47:48">
      <c r="AU100" s="17" t="s">
        <v>89</v>
      </c>
      <c r="AV100" s="43">
        <v>0.16666666666666666</v>
      </c>
    </row>
    <row r="101" spans="47:48">
      <c r="AU101" s="17" t="s">
        <v>143</v>
      </c>
      <c r="AV101" s="43">
        <v>0.5</v>
      </c>
    </row>
    <row r="102" spans="47:48">
      <c r="AU102" s="18" t="s">
        <v>145</v>
      </c>
      <c r="AV102" s="43">
        <v>0.25</v>
      </c>
    </row>
    <row r="103" spans="47:48">
      <c r="AU103" s="18" t="s">
        <v>146</v>
      </c>
      <c r="AV103" s="43">
        <v>0.25</v>
      </c>
    </row>
    <row r="104" spans="47:48">
      <c r="AU104" s="18" t="s">
        <v>147</v>
      </c>
      <c r="AV104" s="43">
        <v>0.33333333333333331</v>
      </c>
    </row>
    <row r="105" spans="47:48">
      <c r="AU105" s="17" t="s">
        <v>60</v>
      </c>
      <c r="AV105" s="43">
        <v>0.16666666666666666</v>
      </c>
    </row>
    <row r="106" spans="47:48">
      <c r="AU106" s="17" t="s">
        <v>37</v>
      </c>
      <c r="AV106" s="43">
        <v>0.16666666666666666</v>
      </c>
    </row>
    <row r="107" spans="47:48">
      <c r="AU107" s="17" t="s">
        <v>63</v>
      </c>
      <c r="AV107" s="43">
        <v>0.16666666666666666</v>
      </c>
    </row>
    <row r="108" spans="47:48">
      <c r="AU108" s="17" t="s">
        <v>59</v>
      </c>
      <c r="AV108" s="43">
        <v>0.16666666666666666</v>
      </c>
    </row>
    <row r="109" spans="47:48">
      <c r="AU109" s="17" t="s">
        <v>99</v>
      </c>
      <c r="AV109" s="43">
        <v>0.16666666666666666</v>
      </c>
    </row>
    <row r="110" spans="47:48">
      <c r="AU110" s="18" t="s">
        <v>66</v>
      </c>
      <c r="AV110" s="43">
        <v>0.16666666666666666</v>
      </c>
    </row>
    <row r="111" spans="47:48">
      <c r="AU111" s="17" t="s">
        <v>53</v>
      </c>
      <c r="AV111" s="43">
        <v>0.16666666666666666</v>
      </c>
    </row>
    <row r="112" spans="47:48">
      <c r="AU112" s="18" t="s">
        <v>62</v>
      </c>
      <c r="AV112" s="43">
        <v>0.16666666666666666</v>
      </c>
    </row>
    <row r="113" spans="47:48">
      <c r="AU113" s="18" t="s">
        <v>46</v>
      </c>
      <c r="AV113" s="43">
        <v>0.16666666666666666</v>
      </c>
    </row>
    <row r="114" spans="47:48">
      <c r="AU114" s="18" t="s">
        <v>70</v>
      </c>
      <c r="AV114" s="43">
        <v>0.16666666666666666</v>
      </c>
    </row>
    <row r="115" spans="47:48">
      <c r="AU115" s="18" t="s">
        <v>64</v>
      </c>
      <c r="AV115" s="43">
        <v>0.16666666666666666</v>
      </c>
    </row>
    <row r="116" spans="47:48">
      <c r="AU116" s="18" t="s">
        <v>72</v>
      </c>
      <c r="AV116" s="43">
        <v>0.16666666666666666</v>
      </c>
    </row>
    <row r="117" spans="47:48">
      <c r="AU117" s="17" t="s">
        <v>58</v>
      </c>
      <c r="AV117" s="43">
        <v>0.16666666666666666</v>
      </c>
    </row>
    <row r="118" spans="47:48">
      <c r="AU118" s="17" t="s">
        <v>102</v>
      </c>
      <c r="AV118" s="43">
        <v>0.16666666666666666</v>
      </c>
    </row>
    <row r="119" spans="47:48">
      <c r="AU119" s="17" t="s">
        <v>117</v>
      </c>
      <c r="AV119" s="43">
        <v>0.5</v>
      </c>
    </row>
    <row r="120" spans="47:48">
      <c r="AU120" s="17" t="s">
        <v>96</v>
      </c>
      <c r="AV120" s="43">
        <v>0.25</v>
      </c>
    </row>
    <row r="121" spans="47:48">
      <c r="AU121" s="17" t="s">
        <v>105</v>
      </c>
      <c r="AV121" s="43">
        <v>0.25</v>
      </c>
    </row>
    <row r="122" spans="47:48">
      <c r="AU122" s="17" t="s">
        <v>108</v>
      </c>
      <c r="AV122" s="43">
        <v>0.25</v>
      </c>
    </row>
    <row r="123" spans="47:48">
      <c r="AU123" s="17" t="s">
        <v>118</v>
      </c>
      <c r="AV123" s="43">
        <v>0.25</v>
      </c>
    </row>
    <row r="124" spans="47:48">
      <c r="AU124" s="17" t="s">
        <v>120</v>
      </c>
      <c r="AV124" s="43">
        <v>0.5</v>
      </c>
    </row>
    <row r="125" spans="47:48">
      <c r="AU125" s="17" t="s">
        <v>126</v>
      </c>
      <c r="AV125" s="43">
        <v>0.5</v>
      </c>
    </row>
    <row r="126" spans="47:48">
      <c r="AU126" s="17" t="s">
        <v>124</v>
      </c>
      <c r="AV126" s="43">
        <v>0.5</v>
      </c>
    </row>
    <row r="127" spans="47:48">
      <c r="AU127" s="17" t="s">
        <v>68</v>
      </c>
      <c r="AV127" s="43">
        <v>0.16666666666666666</v>
      </c>
    </row>
    <row r="128" spans="47:48">
      <c r="AU128" s="17" t="s">
        <v>28</v>
      </c>
      <c r="AV128" s="43">
        <v>0.1111111111111111</v>
      </c>
    </row>
    <row r="129" spans="47:48">
      <c r="AU129" s="17" t="s">
        <v>39</v>
      </c>
      <c r="AV129" s="43">
        <v>0.13333333333333333</v>
      </c>
    </row>
    <row r="130" spans="47:48">
      <c r="AU130" s="17" t="s">
        <v>38</v>
      </c>
      <c r="AV130" s="43">
        <v>0.16666666666666666</v>
      </c>
    </row>
    <row r="131" spans="47:48">
      <c r="AU131" s="17" t="s">
        <v>103</v>
      </c>
      <c r="AV131" s="43">
        <v>0.25</v>
      </c>
    </row>
    <row r="132" spans="47:48">
      <c r="AU132" s="17" t="s">
        <v>47</v>
      </c>
      <c r="AV132" s="43">
        <v>0.1111111111111111</v>
      </c>
    </row>
    <row r="133" spans="47:48">
      <c r="AU133" s="17" t="s">
        <v>55</v>
      </c>
      <c r="AV133" s="43">
        <v>0.1111111111111111</v>
      </c>
    </row>
    <row r="134" spans="47:48">
      <c r="AU134" s="17" t="s">
        <v>57</v>
      </c>
      <c r="AV134" s="43">
        <v>0.1111111111111111</v>
      </c>
    </row>
    <row r="135" spans="47:48">
      <c r="AU135" s="17" t="s">
        <v>89</v>
      </c>
      <c r="AV135" s="43">
        <v>0.16666666666666666</v>
      </c>
    </row>
    <row r="136" spans="47:48">
      <c r="AU136" s="17" t="s">
        <v>60</v>
      </c>
      <c r="AV136" s="43">
        <v>0.16666666666666666</v>
      </c>
    </row>
    <row r="137" spans="47:48">
      <c r="AU137" s="17" t="s">
        <v>37</v>
      </c>
      <c r="AV137" s="43">
        <v>0.16666666666666666</v>
      </c>
    </row>
    <row r="138" spans="47:48">
      <c r="AU138" s="17" t="s">
        <v>63</v>
      </c>
      <c r="AV138" s="43">
        <v>0.16666666666666666</v>
      </c>
    </row>
    <row r="139" spans="47:48">
      <c r="AU139" s="17" t="s">
        <v>59</v>
      </c>
      <c r="AV139" s="43">
        <v>0.16666666666666666</v>
      </c>
    </row>
    <row r="140" spans="47:48">
      <c r="AU140" s="17" t="s">
        <v>99</v>
      </c>
      <c r="AV140" s="43">
        <v>0.16666666666666666</v>
      </c>
    </row>
    <row r="141" spans="47:48">
      <c r="AU141" s="18" t="s">
        <v>66</v>
      </c>
      <c r="AV141" s="43">
        <v>0.16666666666666666</v>
      </c>
    </row>
    <row r="142" spans="47:48">
      <c r="AU142" s="17" t="s">
        <v>53</v>
      </c>
      <c r="AV142" s="43">
        <v>0.16666666666666666</v>
      </c>
    </row>
    <row r="143" spans="47:48">
      <c r="AU143" s="18" t="s">
        <v>62</v>
      </c>
      <c r="AV143" s="43">
        <v>0.16666666666666666</v>
      </c>
    </row>
    <row r="144" spans="47:48">
      <c r="AU144" s="18" t="s">
        <v>46</v>
      </c>
      <c r="AV144" s="43">
        <v>0.16666666666666666</v>
      </c>
    </row>
    <row r="145" spans="47:48">
      <c r="AU145" s="18" t="s">
        <v>70</v>
      </c>
      <c r="AV145" s="43">
        <v>0.16666666666666666</v>
      </c>
    </row>
    <row r="146" spans="47:48">
      <c r="AU146" s="18" t="s">
        <v>64</v>
      </c>
      <c r="AV146" s="43">
        <v>0.16666666666666666</v>
      </c>
    </row>
    <row r="147" spans="47:48">
      <c r="AU147" s="18" t="s">
        <v>72</v>
      </c>
      <c r="AV147" s="43">
        <v>0.16666666666666666</v>
      </c>
    </row>
    <row r="148" spans="47:48">
      <c r="AU148" s="17" t="s">
        <v>58</v>
      </c>
      <c r="AV148" s="43">
        <v>0.16666666666666666</v>
      </c>
    </row>
    <row r="149" spans="47:48">
      <c r="AU149" s="17" t="s">
        <v>102</v>
      </c>
      <c r="AV149" s="43">
        <v>0.16666666666666666</v>
      </c>
    </row>
    <row r="150" spans="47:48">
      <c r="AU150" s="17" t="s">
        <v>96</v>
      </c>
      <c r="AV150" s="43">
        <v>0.25</v>
      </c>
    </row>
    <row r="151" spans="47:48">
      <c r="AU151" s="17" t="s">
        <v>38</v>
      </c>
      <c r="AV151" s="43">
        <v>0.33333333333333331</v>
      </c>
    </row>
    <row r="152" spans="47:48">
      <c r="AU152" s="17" t="s">
        <v>110</v>
      </c>
      <c r="AV152" s="43">
        <v>0.5</v>
      </c>
    </row>
    <row r="153" spans="47:48">
      <c r="AU153" s="19" t="s">
        <v>114</v>
      </c>
      <c r="AV153" s="43">
        <v>0.5</v>
      </c>
    </row>
    <row r="154" spans="47:48">
      <c r="AU154" s="17" t="s">
        <v>32</v>
      </c>
      <c r="AV154" s="43">
        <v>3.5714285714285712E-2</v>
      </c>
    </row>
    <row r="155" spans="47:48">
      <c r="AU155" s="17" t="s">
        <v>31</v>
      </c>
      <c r="AV155" s="43">
        <v>1.9607843137254902E-2</v>
      </c>
    </row>
    <row r="156" spans="47:48">
      <c r="AU156" s="17" t="s">
        <v>43</v>
      </c>
      <c r="AV156" s="43">
        <v>2.8571428571428571E-2</v>
      </c>
    </row>
    <row r="157" spans="47:48">
      <c r="AU157" s="17" t="s">
        <v>28</v>
      </c>
      <c r="AV157" s="43">
        <v>2.564102564102564E-2</v>
      </c>
    </row>
    <row r="158" spans="47:48">
      <c r="AU158" s="17" t="s">
        <v>95</v>
      </c>
      <c r="AV158" s="43">
        <v>6.6666666666666666E-2</v>
      </c>
    </row>
    <row r="159" spans="47:48">
      <c r="AU159" s="17" t="s">
        <v>50</v>
      </c>
      <c r="AV159" s="43">
        <v>2.1739130434782608E-2</v>
      </c>
    </row>
    <row r="160" spans="47:48">
      <c r="AU160" s="17" t="s">
        <v>38</v>
      </c>
      <c r="AV160" s="43">
        <v>1.8518518518518517E-2</v>
      </c>
    </row>
    <row r="161" spans="47:48">
      <c r="AU161" s="17" t="s">
        <v>54</v>
      </c>
      <c r="AV161" s="43">
        <v>2.3809523809523808E-2</v>
      </c>
    </row>
    <row r="162" spans="47:48">
      <c r="AU162" s="19" t="s">
        <v>114</v>
      </c>
      <c r="AV162" s="43">
        <v>0.05</v>
      </c>
    </row>
    <row r="163" spans="47:48">
      <c r="AU163" s="17" t="s">
        <v>47</v>
      </c>
      <c r="AV163" s="43">
        <v>2.3255813953488372E-2</v>
      </c>
    </row>
    <row r="164" spans="47:48">
      <c r="AU164" s="17" t="s">
        <v>117</v>
      </c>
      <c r="AV164" s="43">
        <v>0.05</v>
      </c>
    </row>
    <row r="165" spans="47:48">
      <c r="AU165" s="17" t="s">
        <v>118</v>
      </c>
      <c r="AV165" s="43">
        <v>0.125</v>
      </c>
    </row>
    <row r="166" spans="47:48">
      <c r="AU166" s="17" t="s">
        <v>31</v>
      </c>
      <c r="AV166" s="43">
        <v>1.9607843137254902E-2</v>
      </c>
    </row>
    <row r="167" spans="47:48">
      <c r="AU167" s="18" t="s">
        <v>94</v>
      </c>
      <c r="AV167" s="43">
        <v>0.33333333333333331</v>
      </c>
    </row>
    <row r="168" spans="47:48">
      <c r="AU168" s="18" t="s">
        <v>40</v>
      </c>
      <c r="AV168" s="43">
        <v>3.8461538461538464E-2</v>
      </c>
    </row>
    <row r="169" spans="47:48">
      <c r="AU169" s="19" t="s">
        <v>97</v>
      </c>
      <c r="AV169" s="43">
        <v>0.125</v>
      </c>
    </row>
    <row r="170" spans="47:48">
      <c r="AU170" s="17" t="s">
        <v>28</v>
      </c>
      <c r="AV170" s="43">
        <v>2.564102564102564E-2</v>
      </c>
    </row>
    <row r="171" spans="47:48">
      <c r="AU171" s="17" t="s">
        <v>95</v>
      </c>
      <c r="AV171" s="43">
        <v>6.6666666666666666E-2</v>
      </c>
    </row>
    <row r="172" spans="47:48">
      <c r="AU172" s="17" t="s">
        <v>50</v>
      </c>
      <c r="AV172" s="43">
        <v>2.1739130434782608E-2</v>
      </c>
    </row>
    <row r="173" spans="47:48">
      <c r="AU173" s="17" t="s">
        <v>39</v>
      </c>
      <c r="AV173" s="43">
        <v>2.3809523809523808E-2</v>
      </c>
    </row>
    <row r="174" spans="47:48">
      <c r="AU174" s="5" t="s">
        <v>115</v>
      </c>
      <c r="AV174" s="43">
        <v>0.1111111111111111</v>
      </c>
    </row>
    <row r="175" spans="47:48">
      <c r="AU175" s="17" t="s">
        <v>38</v>
      </c>
      <c r="AV175" s="43">
        <v>1.8518518518518517E-2</v>
      </c>
    </row>
    <row r="176" spans="47:48">
      <c r="AU176" s="17" t="s">
        <v>110</v>
      </c>
      <c r="AV176" s="43">
        <v>8.3333333333333329E-2</v>
      </c>
    </row>
    <row r="177" spans="47:48">
      <c r="AU177" s="17" t="s">
        <v>103</v>
      </c>
      <c r="AV177" s="43">
        <v>0.1</v>
      </c>
    </row>
    <row r="178" spans="47:48">
      <c r="AU178" s="19" t="s">
        <v>114</v>
      </c>
      <c r="AV178" s="43">
        <v>0.05</v>
      </c>
    </row>
    <row r="179" spans="47:48">
      <c r="AU179" s="17" t="s">
        <v>47</v>
      </c>
      <c r="AV179" s="43">
        <v>2.3255813953488372E-2</v>
      </c>
    </row>
    <row r="180" spans="47:48">
      <c r="AU180" s="17" t="s">
        <v>55</v>
      </c>
      <c r="AV180" s="43">
        <v>3.8461538461538464E-2</v>
      </c>
    </row>
    <row r="181" spans="47:48">
      <c r="AU181" s="17" t="s">
        <v>57</v>
      </c>
      <c r="AV181" s="43">
        <v>2.3809523809523808E-2</v>
      </c>
    </row>
    <row r="182" spans="47:48">
      <c r="AU182" s="17" t="s">
        <v>109</v>
      </c>
      <c r="AV182" s="43">
        <v>5.8823529411764705E-2</v>
      </c>
    </row>
    <row r="183" spans="47:48">
      <c r="AU183" s="17" t="s">
        <v>60</v>
      </c>
      <c r="AV183" s="43">
        <v>7.1428571428571425E-2</v>
      </c>
    </row>
    <row r="184" spans="47:48">
      <c r="AU184" s="17" t="s">
        <v>37</v>
      </c>
      <c r="AV184" s="43">
        <v>0.04</v>
      </c>
    </row>
    <row r="185" spans="47:48">
      <c r="AU185" s="17" t="s">
        <v>63</v>
      </c>
      <c r="AV185" s="43">
        <v>7.6923076923076927E-2</v>
      </c>
    </row>
    <row r="186" spans="47:48">
      <c r="AU186" s="17" t="s">
        <v>99</v>
      </c>
      <c r="AV186" s="43">
        <v>4.5454545454545456E-2</v>
      </c>
    </row>
    <row r="187" spans="47:48">
      <c r="AU187" s="17" t="s">
        <v>53</v>
      </c>
      <c r="AV187" s="43">
        <v>4.3478260869565216E-2</v>
      </c>
    </row>
    <row r="188" spans="47:48">
      <c r="AU188" s="18" t="s">
        <v>62</v>
      </c>
      <c r="AV188" s="43">
        <v>0.1</v>
      </c>
    </row>
    <row r="189" spans="47:48">
      <c r="AU189" s="17" t="s">
        <v>102</v>
      </c>
      <c r="AV189" s="43">
        <v>0.05</v>
      </c>
    </row>
    <row r="190" spans="47:48">
      <c r="AU190" s="17" t="s">
        <v>105</v>
      </c>
      <c r="AV190" s="43">
        <v>9.0909090909090912E-2</v>
      </c>
    </row>
    <row r="191" spans="47:48">
      <c r="AU191" s="17" t="s">
        <v>108</v>
      </c>
      <c r="AV191" s="43">
        <v>8.3333333333333329E-2</v>
      </c>
    </row>
    <row r="192" spans="47:48">
      <c r="AU192" s="17" t="s">
        <v>34</v>
      </c>
      <c r="AV192" s="43">
        <v>7.1428571428571425E-2</v>
      </c>
    </row>
    <row r="193" spans="47:48">
      <c r="AU193" s="17" t="s">
        <v>39</v>
      </c>
      <c r="AV193" s="43">
        <v>2.3809523809523808E-2</v>
      </c>
    </row>
    <row r="194" spans="47:48">
      <c r="AU194" s="17" t="s">
        <v>38</v>
      </c>
      <c r="AV194" s="43">
        <v>1.8518518518518517E-2</v>
      </c>
    </row>
    <row r="195" spans="47:48">
      <c r="AU195" s="17" t="s">
        <v>54</v>
      </c>
      <c r="AV195" s="43">
        <v>2.3809523809523808E-2</v>
      </c>
    </row>
    <row r="196" spans="47:48">
      <c r="AU196" s="19" t="s">
        <v>106</v>
      </c>
      <c r="AV196" s="43">
        <v>8.3333333333333329E-2</v>
      </c>
    </row>
    <row r="197" spans="47:48">
      <c r="AU197" s="17" t="s">
        <v>96</v>
      </c>
      <c r="AV197" s="43">
        <v>4.7619047619047616E-2</v>
      </c>
    </row>
    <row r="198" spans="47:48">
      <c r="AU198" s="17" t="s">
        <v>32</v>
      </c>
      <c r="AV198" s="43">
        <v>3.5714285714285712E-2</v>
      </c>
    </row>
    <row r="199" spans="47:48">
      <c r="AU199" s="17" t="s">
        <v>31</v>
      </c>
      <c r="AV199" s="43">
        <v>1.9607843137254902E-2</v>
      </c>
    </row>
    <row r="200" spans="47:48">
      <c r="AU200" s="17" t="s">
        <v>43</v>
      </c>
      <c r="AV200" s="43">
        <v>2.8571428571428571E-2</v>
      </c>
    </row>
    <row r="201" spans="47:48">
      <c r="AU201" s="17" t="s">
        <v>28</v>
      </c>
      <c r="AV201" s="43">
        <v>2.564102564102564E-2</v>
      </c>
    </row>
    <row r="202" spans="47:48">
      <c r="AU202" s="17" t="s">
        <v>95</v>
      </c>
      <c r="AV202" s="43">
        <v>6.6666666666666666E-2</v>
      </c>
    </row>
    <row r="203" spans="47:48">
      <c r="AU203" s="17" t="s">
        <v>50</v>
      </c>
      <c r="AV203" s="43">
        <v>2.1739130434782608E-2</v>
      </c>
    </row>
    <row r="204" spans="47:48">
      <c r="AU204" s="17" t="s">
        <v>38</v>
      </c>
      <c r="AV204" s="43">
        <v>1.8518518518518517E-2</v>
      </c>
    </row>
    <row r="205" spans="47:48">
      <c r="AU205" s="17" t="s">
        <v>54</v>
      </c>
      <c r="AV205" s="43">
        <v>2.3809523809523808E-2</v>
      </c>
    </row>
    <row r="206" spans="47:48">
      <c r="AU206" s="19" t="s">
        <v>114</v>
      </c>
      <c r="AV206" s="43">
        <v>0.05</v>
      </c>
    </row>
    <row r="207" spans="47:48">
      <c r="AU207" s="17" t="s">
        <v>47</v>
      </c>
      <c r="AV207" s="43">
        <v>2.3255813953488372E-2</v>
      </c>
    </row>
    <row r="208" spans="47:48">
      <c r="AU208" s="17" t="s">
        <v>117</v>
      </c>
      <c r="AV208" s="43">
        <v>0.05</v>
      </c>
    </row>
    <row r="209" spans="47:48">
      <c r="AU209" s="17" t="s">
        <v>118</v>
      </c>
      <c r="AV209" s="43">
        <v>0.125</v>
      </c>
    </row>
    <row r="210" spans="47:48">
      <c r="AU210" s="17" t="s">
        <v>32</v>
      </c>
      <c r="AV210" s="43">
        <v>3.5714285714285712E-2</v>
      </c>
    </row>
    <row r="211" spans="47:48">
      <c r="AU211" s="17" t="s">
        <v>31</v>
      </c>
      <c r="AV211" s="43">
        <v>1.9607843137254902E-2</v>
      </c>
    </row>
    <row r="212" spans="47:48">
      <c r="AU212" s="17" t="s">
        <v>43</v>
      </c>
      <c r="AV212" s="43">
        <v>2.8571428571428571E-2</v>
      </c>
    </row>
    <row r="213" spans="47:48">
      <c r="AU213" s="17" t="s">
        <v>28</v>
      </c>
      <c r="AV213" s="43">
        <v>2.564102564102564E-2</v>
      </c>
    </row>
    <row r="214" spans="47:48">
      <c r="AU214" s="17" t="s">
        <v>50</v>
      </c>
      <c r="AV214" s="43">
        <v>2.1739130434782608E-2</v>
      </c>
    </row>
    <row r="215" spans="47:48">
      <c r="AU215" s="17" t="s">
        <v>38</v>
      </c>
      <c r="AV215" s="43">
        <v>1.8518518518518517E-2</v>
      </c>
    </row>
    <row r="216" spans="47:48">
      <c r="AU216" s="17" t="s">
        <v>54</v>
      </c>
      <c r="AV216" s="43">
        <v>2.3809523809523808E-2</v>
      </c>
    </row>
    <row r="217" spans="47:48">
      <c r="AU217" s="19" t="s">
        <v>114</v>
      </c>
      <c r="AV217" s="43">
        <v>0.05</v>
      </c>
    </row>
    <row r="218" spans="47:48">
      <c r="AU218" s="17" t="s">
        <v>47</v>
      </c>
      <c r="AV218" s="43">
        <v>2.3255813953488372E-2</v>
      </c>
    </row>
    <row r="219" spans="47:48">
      <c r="AU219" s="17" t="s">
        <v>31</v>
      </c>
      <c r="AV219" s="43">
        <v>1.9607843137254902E-2</v>
      </c>
    </row>
    <row r="220" spans="47:48">
      <c r="AU220" s="18" t="s">
        <v>40</v>
      </c>
      <c r="AV220" s="43">
        <v>3.8461538461538464E-2</v>
      </c>
    </row>
    <row r="221" spans="47:48">
      <c r="AU221" s="17" t="s">
        <v>28</v>
      </c>
      <c r="AV221" s="43">
        <v>2.564102564102564E-2</v>
      </c>
    </row>
    <row r="222" spans="47:48">
      <c r="AU222" s="17" t="s">
        <v>50</v>
      </c>
      <c r="AV222" s="43">
        <v>2.1739130434782608E-2</v>
      </c>
    </row>
    <row r="223" spans="47:48">
      <c r="AU223" s="17" t="s">
        <v>39</v>
      </c>
      <c r="AV223" s="43">
        <v>2.3809523809523808E-2</v>
      </c>
    </row>
    <row r="224" spans="47:48">
      <c r="AU224" s="17" t="s">
        <v>38</v>
      </c>
      <c r="AV224" s="43">
        <v>1.8518518518518517E-2</v>
      </c>
    </row>
    <row r="225" spans="47:48">
      <c r="AU225" s="19" t="s">
        <v>114</v>
      </c>
      <c r="AV225" s="43">
        <v>0.05</v>
      </c>
    </row>
    <row r="226" spans="47:48">
      <c r="AU226" s="17" t="s">
        <v>47</v>
      </c>
      <c r="AV226" s="43">
        <v>2.3255813953488372E-2</v>
      </c>
    </row>
    <row r="227" spans="47:48">
      <c r="AU227" s="17" t="s">
        <v>55</v>
      </c>
      <c r="AV227" s="43">
        <v>3.8461538461538464E-2</v>
      </c>
    </row>
    <row r="228" spans="47:48">
      <c r="AU228" s="17" t="s">
        <v>57</v>
      </c>
      <c r="AV228" s="43">
        <v>2.3809523809523808E-2</v>
      </c>
    </row>
    <row r="229" spans="47:48">
      <c r="AU229" s="17" t="s">
        <v>109</v>
      </c>
      <c r="AV229" s="43">
        <v>5.8823529411764705E-2</v>
      </c>
    </row>
    <row r="230" spans="47:48">
      <c r="AU230" s="17" t="s">
        <v>143</v>
      </c>
      <c r="AV230" s="43">
        <v>6.6666666666666666E-2</v>
      </c>
    </row>
    <row r="231" spans="47:48">
      <c r="AU231" s="17" t="s">
        <v>42</v>
      </c>
      <c r="AV231" s="43">
        <v>0.125</v>
      </c>
    </row>
    <row r="232" spans="47:48">
      <c r="AU232" s="17" t="s">
        <v>48</v>
      </c>
      <c r="AV232" s="43">
        <v>3.7037037037037035E-2</v>
      </c>
    </row>
    <row r="233" spans="47:48">
      <c r="AU233" s="17" t="s">
        <v>65</v>
      </c>
      <c r="AV233" s="43">
        <v>0.125</v>
      </c>
    </row>
    <row r="234" spans="47:48">
      <c r="AU234" s="17" t="s">
        <v>57</v>
      </c>
      <c r="AV234" s="43">
        <v>2.3809523809523808E-2</v>
      </c>
    </row>
    <row r="235" spans="47:48">
      <c r="AU235" s="17" t="s">
        <v>39</v>
      </c>
      <c r="AV235" s="43">
        <v>2.3809523809523808E-2</v>
      </c>
    </row>
    <row r="236" spans="47:48">
      <c r="AU236" s="17" t="s">
        <v>38</v>
      </c>
      <c r="AV236" s="43">
        <v>1.8518518518518517E-2</v>
      </c>
    </row>
    <row r="237" spans="47:48">
      <c r="AU237" s="17" t="s">
        <v>54</v>
      </c>
      <c r="AV237" s="43">
        <v>2.3809523809523808E-2</v>
      </c>
    </row>
    <row r="238" spans="47:48">
      <c r="AU238" s="17" t="s">
        <v>32</v>
      </c>
      <c r="AV238" s="43">
        <v>3.5714285714285712E-2</v>
      </c>
    </row>
    <row r="239" spans="47:48">
      <c r="AU239" s="17" t="s">
        <v>42</v>
      </c>
      <c r="AV239" s="43">
        <v>0.125</v>
      </c>
    </row>
    <row r="240" spans="47:48">
      <c r="AU240" s="17" t="s">
        <v>33</v>
      </c>
      <c r="AV240" s="43">
        <v>5.2631578947368418E-2</v>
      </c>
    </row>
    <row r="241" spans="47:48">
      <c r="AU241" s="17" t="s">
        <v>30</v>
      </c>
      <c r="AV241" s="43">
        <v>5.8823529411764705E-2</v>
      </c>
    </row>
    <row r="242" spans="47:48">
      <c r="AU242" s="18" t="s">
        <v>44</v>
      </c>
      <c r="AV242" s="43">
        <v>7.6923076923076927E-2</v>
      </c>
    </row>
    <row r="243" spans="47:48">
      <c r="AU243" s="17" t="s">
        <v>31</v>
      </c>
      <c r="AV243" s="43">
        <v>1.9607843137254902E-2</v>
      </c>
    </row>
    <row r="244" spans="47:48">
      <c r="AU244" s="17" t="s">
        <v>41</v>
      </c>
      <c r="AV244" s="43">
        <v>4.5454545454545456E-2</v>
      </c>
    </row>
    <row r="245" spans="47:48">
      <c r="AU245" s="18" t="s">
        <v>40</v>
      </c>
      <c r="AV245" s="43">
        <v>3.8461538461538464E-2</v>
      </c>
    </row>
    <row r="246" spans="47:48">
      <c r="AU246" s="17" t="s">
        <v>49</v>
      </c>
      <c r="AV246" s="43">
        <v>3.3333333333333333E-2</v>
      </c>
    </row>
    <row r="247" spans="47:48">
      <c r="AU247" s="17" t="s">
        <v>43</v>
      </c>
      <c r="AV247" s="43">
        <v>2.8571428571428571E-2</v>
      </c>
    </row>
    <row r="248" spans="47:48">
      <c r="AU248" s="18" t="s">
        <v>149</v>
      </c>
      <c r="AV248" s="43">
        <v>0.25</v>
      </c>
    </row>
    <row r="249" spans="47:48">
      <c r="AU249" s="18" t="s">
        <v>112</v>
      </c>
      <c r="AV249" s="43">
        <v>7.6923076923076927E-2</v>
      </c>
    </row>
    <row r="250" spans="47:48">
      <c r="AU250" s="17" t="s">
        <v>71</v>
      </c>
      <c r="AV250" s="43">
        <v>5.5555555555555552E-2</v>
      </c>
    </row>
    <row r="251" spans="47:48">
      <c r="AU251" s="17" t="s">
        <v>50</v>
      </c>
      <c r="AV251" s="43">
        <v>2.1739130434782608E-2</v>
      </c>
    </row>
    <row r="252" spans="47:48">
      <c r="AU252" s="17" t="s">
        <v>39</v>
      </c>
      <c r="AV252" s="43">
        <v>2.3809523809523808E-2</v>
      </c>
    </row>
    <row r="253" spans="47:48">
      <c r="AU253" s="17" t="s">
        <v>38</v>
      </c>
      <c r="AV253" s="43">
        <v>1.8518518518518517E-2</v>
      </c>
    </row>
    <row r="254" spans="47:48">
      <c r="AU254" s="17" t="s">
        <v>54</v>
      </c>
      <c r="AV254" s="43">
        <v>2.3809523809523808E-2</v>
      </c>
    </row>
    <row r="255" spans="47:48">
      <c r="AU255" s="17" t="s">
        <v>47</v>
      </c>
      <c r="AV255" s="43">
        <v>2.3255813953488372E-2</v>
      </c>
    </row>
    <row r="256" spans="47:48">
      <c r="AU256" s="17" t="s">
        <v>55</v>
      </c>
      <c r="AV256" s="43">
        <v>3.8461538461538464E-2</v>
      </c>
    </row>
    <row r="257" spans="47:48">
      <c r="AU257" s="17" t="s">
        <v>69</v>
      </c>
      <c r="AV257" s="43">
        <v>5.5555555555555552E-2</v>
      </c>
    </row>
  </sheetData>
  <phoneticPr fontId="9" type="noConversion"/>
  <pageMargins left="0.75" right="0.75" top="1" bottom="1" header="0.5" footer="0.5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F2468"/>
  <sheetViews>
    <sheetView tabSelected="1" zoomScale="143" workbookViewId="0">
      <pane xSplit="3" ySplit="2" topLeftCell="AP67" activePane="bottomRight" state="frozen"/>
      <selection pane="bottomRight" activeCell="A71" sqref="A71:XFD71"/>
      <selection pane="bottomLeft" activeCell="A3" sqref="A3"/>
      <selection pane="topRight" activeCell="D1" sqref="D1"/>
    </sheetView>
  </sheetViews>
  <sheetFormatPr defaultColWidth="8.85546875" defaultRowHeight="12.75"/>
  <cols>
    <col min="1" max="1" width="3.28515625" customWidth="1"/>
    <col min="2" max="2" width="14.140625" customWidth="1"/>
    <col min="3" max="3" width="8" style="53" customWidth="1"/>
    <col min="4" max="4" width="5" style="53" customWidth="1"/>
    <col min="5" max="5" width="8" style="53" customWidth="1"/>
    <col min="6" max="6" width="7.28515625" style="53" customWidth="1"/>
    <col min="7" max="7" width="8" style="53" customWidth="1"/>
    <col min="8" max="9" width="3.42578125" customWidth="1"/>
    <col min="10" max="12" width="3.28515625" bestFit="1" customWidth="1"/>
    <col min="13" max="13" width="3.28515625" style="37" bestFit="1" customWidth="1"/>
    <col min="14" max="14" width="3.28515625" style="38" bestFit="1" customWidth="1"/>
    <col min="15" max="15" width="5.7109375" style="14" customWidth="1"/>
    <col min="16" max="19" width="5.7109375" style="1" customWidth="1"/>
    <col min="20" max="20" width="5" style="1" customWidth="1"/>
    <col min="21" max="21" width="5" style="14" customWidth="1"/>
    <col min="22" max="22" width="5" style="53" customWidth="1"/>
    <col min="23" max="25" width="8" style="1" customWidth="1"/>
    <col min="26" max="27" width="8" style="14" customWidth="1"/>
    <col min="28" max="28" width="8" style="53" customWidth="1"/>
    <col min="29" max="32" width="7.28515625" style="1" customWidth="1"/>
    <col min="33" max="36" width="7.28515625" style="14" customWidth="1"/>
    <col min="37" max="37" width="7.28515625" style="53" customWidth="1"/>
    <col min="38" max="42" width="8" style="14" customWidth="1"/>
    <col min="43" max="43" width="8" style="53" customWidth="1"/>
    <col min="44" max="45" width="7.28515625" style="1" customWidth="1"/>
    <col min="46" max="49" width="7.28515625" style="14" customWidth="1"/>
    <col min="50" max="53" width="14.28515625" style="8" hidden="1" customWidth="1"/>
    <col min="54" max="54" width="14.28515625" style="62" customWidth="1"/>
    <col min="55" max="55" width="3.28515625" style="1" bestFit="1" customWidth="1"/>
    <col min="56" max="59" width="5.42578125" style="9" hidden="1" customWidth="1"/>
    <col min="60" max="60" width="3.28515625" style="1" bestFit="1" customWidth="1"/>
    <col min="61" max="64" width="5.42578125" style="9" hidden="1" customWidth="1"/>
    <col min="65" max="65" width="3.28515625" style="1" bestFit="1" customWidth="1"/>
    <col min="66" max="69" width="12" style="11" hidden="1" customWidth="1"/>
    <col min="70" max="70" width="3.28515625" style="1" bestFit="1" customWidth="1"/>
    <col min="71" max="74" width="3.28515625" style="11" hidden="1" customWidth="1"/>
    <col min="75" max="75" width="3.28515625" style="1" bestFit="1" customWidth="1"/>
    <col min="76" max="79" width="12" style="11" hidden="1" customWidth="1"/>
    <col min="80" max="80" width="3.28515625" style="1" bestFit="1" customWidth="1"/>
    <col min="81" max="84" width="5.42578125" style="9" hidden="1" customWidth="1"/>
    <col min="85" max="85" width="3.28515625" style="1" bestFit="1" customWidth="1"/>
    <col min="86" max="89" width="12" style="11" hidden="1" customWidth="1"/>
    <col min="90" max="90" width="3.28515625" style="1" bestFit="1" customWidth="1"/>
    <col min="91" max="94" width="5.42578125" style="9" hidden="1" customWidth="1"/>
    <col min="95" max="95" width="3.28515625" style="1" bestFit="1" customWidth="1"/>
    <col min="96" max="99" width="5.42578125" style="9" hidden="1" customWidth="1"/>
    <col min="100" max="100" width="3.28515625" style="1" bestFit="1" customWidth="1"/>
    <col min="101" max="104" width="5.42578125" style="9" hidden="1" customWidth="1"/>
    <col min="105" max="105" width="3.28515625" style="1" bestFit="1" customWidth="1"/>
    <col min="106" max="109" width="5.42578125" style="9" hidden="1" customWidth="1"/>
    <col min="110" max="110" width="3.28515625" style="1" bestFit="1" customWidth="1"/>
    <col min="111" max="114" width="5.42578125" style="9" hidden="1" customWidth="1"/>
    <col min="115" max="115" width="3.28515625" style="1" bestFit="1" customWidth="1"/>
    <col min="116" max="118" width="5.42578125" style="9" hidden="1" customWidth="1"/>
    <col min="119" max="119" width="6.28515625" style="9" hidden="1" customWidth="1"/>
    <col min="120" max="120" width="3.28515625" style="1" bestFit="1" customWidth="1"/>
    <col min="121" max="124" width="5.42578125" style="9" hidden="1" customWidth="1"/>
    <col min="125" max="125" width="3.28515625" style="1" bestFit="1" customWidth="1"/>
    <col min="126" max="129" width="5.42578125" style="9" hidden="1" customWidth="1"/>
    <col min="130" max="130" width="3.28515625" style="1" bestFit="1" customWidth="1"/>
    <col min="131" max="134" width="5.42578125" style="11" hidden="1" customWidth="1"/>
    <col min="135" max="135" width="3.28515625" style="1" bestFit="1" customWidth="1"/>
    <col min="136" max="139" width="5.42578125" style="9" hidden="1" customWidth="1"/>
    <col min="140" max="140" width="3.28515625" style="1" bestFit="1" customWidth="1"/>
    <col min="141" max="144" width="5.42578125" style="9" hidden="1" customWidth="1"/>
    <col min="145" max="145" width="3.28515625" style="1" bestFit="1" customWidth="1"/>
    <col min="146" max="149" width="5.42578125" style="9" hidden="1" customWidth="1"/>
    <col min="150" max="150" width="3.28515625" style="1" bestFit="1" customWidth="1"/>
    <col min="151" max="152" width="3.28515625" style="14" bestFit="1" customWidth="1"/>
    <col min="153" max="154" width="3.28515625" bestFit="1" customWidth="1"/>
    <col min="155" max="171" width="3.28515625" style="1" bestFit="1" customWidth="1"/>
    <col min="172" max="172" width="3.28515625" style="1" customWidth="1"/>
    <col min="173" max="175" width="3.28515625" style="1" bestFit="1" customWidth="1"/>
    <col min="176" max="180" width="3.28515625" style="1" customWidth="1"/>
    <col min="181" max="184" width="3.28515625" style="1" bestFit="1" customWidth="1"/>
    <col min="185" max="185" width="3.28515625" style="14" bestFit="1" customWidth="1"/>
    <col min="186" max="187" width="3.28515625" style="1" bestFit="1" customWidth="1"/>
    <col min="188" max="188" width="3.28515625" style="2" bestFit="1" customWidth="1"/>
  </cols>
  <sheetData>
    <row r="1" spans="1:188" s="20" customFormat="1" ht="13.35" customHeight="1">
      <c r="B1" s="98" t="s">
        <v>158</v>
      </c>
      <c r="C1" s="45"/>
      <c r="D1" s="45"/>
      <c r="E1" s="45"/>
      <c r="F1" s="45"/>
      <c r="G1" s="45"/>
      <c r="H1" s="92" t="s">
        <v>159</v>
      </c>
      <c r="I1" s="92"/>
      <c r="J1" s="92"/>
      <c r="K1" s="92"/>
      <c r="L1" s="92"/>
      <c r="M1" s="92"/>
      <c r="N1" s="92"/>
      <c r="O1" s="93" t="s">
        <v>160</v>
      </c>
      <c r="P1" s="93"/>
      <c r="Q1" s="93"/>
      <c r="R1" s="93"/>
      <c r="S1" s="93"/>
      <c r="T1" s="93"/>
      <c r="U1" s="93"/>
      <c r="V1" s="45"/>
      <c r="W1" s="91" t="s">
        <v>161</v>
      </c>
      <c r="X1" s="92"/>
      <c r="Y1" s="92"/>
      <c r="Z1" s="92"/>
      <c r="AA1" s="89"/>
      <c r="AB1" s="45"/>
      <c r="AC1" s="93" t="s">
        <v>162</v>
      </c>
      <c r="AD1" s="93"/>
      <c r="AE1" s="93"/>
      <c r="AF1" s="93"/>
      <c r="AG1" s="93"/>
      <c r="AH1" s="90"/>
      <c r="AI1" s="90"/>
      <c r="AJ1" s="90"/>
      <c r="AK1" s="45"/>
      <c r="AL1" s="91" t="s">
        <v>163</v>
      </c>
      <c r="AM1" s="92"/>
      <c r="AN1" s="92"/>
      <c r="AO1" s="92"/>
      <c r="AP1" s="89"/>
      <c r="AQ1" s="45"/>
      <c r="AR1" s="93" t="s">
        <v>164</v>
      </c>
      <c r="AS1" s="93"/>
      <c r="AT1" s="93"/>
      <c r="AU1" s="93"/>
      <c r="AV1" s="93"/>
      <c r="AW1" s="94"/>
      <c r="AX1" s="95" t="s">
        <v>165</v>
      </c>
      <c r="AY1" s="96"/>
      <c r="AZ1" s="96"/>
      <c r="BA1" s="97"/>
      <c r="BB1" s="60"/>
      <c r="BC1" s="91" t="s">
        <v>166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</row>
    <row r="2" spans="1:188" s="4" customFormat="1" ht="102" customHeight="1">
      <c r="A2" s="4" t="s">
        <v>167</v>
      </c>
      <c r="B2" s="99"/>
      <c r="C2" s="46" t="s">
        <v>168</v>
      </c>
      <c r="D2" s="46" t="s">
        <v>169</v>
      </c>
      <c r="E2" s="46" t="s">
        <v>170</v>
      </c>
      <c r="F2" s="46" t="s">
        <v>171</v>
      </c>
      <c r="G2" s="46" t="s">
        <v>172</v>
      </c>
      <c r="H2" s="28" t="s">
        <v>173</v>
      </c>
      <c r="I2" s="28" t="s">
        <v>174</v>
      </c>
      <c r="J2" s="28" t="s">
        <v>175</v>
      </c>
      <c r="K2" s="28" t="s">
        <v>176</v>
      </c>
      <c r="L2" s="28" t="s">
        <v>177</v>
      </c>
      <c r="M2" s="29" t="s">
        <v>178</v>
      </c>
      <c r="N2" s="30" t="s">
        <v>179</v>
      </c>
      <c r="O2" s="42" t="s">
        <v>180</v>
      </c>
      <c r="P2" s="42" t="s">
        <v>181</v>
      </c>
      <c r="Q2" s="42" t="s">
        <v>182</v>
      </c>
      <c r="R2" s="42" t="s">
        <v>183</v>
      </c>
      <c r="S2" s="42" t="s">
        <v>184</v>
      </c>
      <c r="T2" s="42" t="s">
        <v>185</v>
      </c>
      <c r="U2" s="47" t="s">
        <v>186</v>
      </c>
      <c r="V2" s="46" t="s">
        <v>169</v>
      </c>
      <c r="W2" s="42" t="s">
        <v>187</v>
      </c>
      <c r="X2" s="42" t="s">
        <v>188</v>
      </c>
      <c r="Y2" s="42" t="s">
        <v>189</v>
      </c>
      <c r="Z2" s="47" t="s">
        <v>190</v>
      </c>
      <c r="AA2" s="42" t="s">
        <v>191</v>
      </c>
      <c r="AB2" s="46" t="s">
        <v>170</v>
      </c>
      <c r="AC2" s="42" t="s">
        <v>192</v>
      </c>
      <c r="AD2" s="42" t="s">
        <v>193</v>
      </c>
      <c r="AE2" s="42" t="s">
        <v>194</v>
      </c>
      <c r="AF2" s="42" t="s">
        <v>195</v>
      </c>
      <c r="AG2" s="47" t="s">
        <v>196</v>
      </c>
      <c r="AH2" s="42" t="s">
        <v>197</v>
      </c>
      <c r="AI2" s="42" t="s">
        <v>198</v>
      </c>
      <c r="AJ2" s="42" t="s">
        <v>199</v>
      </c>
      <c r="AK2" s="46" t="s">
        <v>171</v>
      </c>
      <c r="AL2" s="42" t="s">
        <v>187</v>
      </c>
      <c r="AM2" s="42" t="s">
        <v>188</v>
      </c>
      <c r="AN2" s="42" t="s">
        <v>189</v>
      </c>
      <c r="AO2" s="47" t="s">
        <v>190</v>
      </c>
      <c r="AP2" s="42" t="s">
        <v>191</v>
      </c>
      <c r="AQ2" s="46" t="s">
        <v>172</v>
      </c>
      <c r="AR2" s="42" t="s">
        <v>200</v>
      </c>
      <c r="AS2" s="42" t="s">
        <v>201</v>
      </c>
      <c r="AT2" s="42" t="s">
        <v>202</v>
      </c>
      <c r="AU2" s="42" t="s">
        <v>203</v>
      </c>
      <c r="AV2" s="42" t="s">
        <v>204</v>
      </c>
      <c r="AW2" s="47" t="s">
        <v>205</v>
      </c>
      <c r="AX2" s="3" t="s">
        <v>187</v>
      </c>
      <c r="AY2" s="3" t="s">
        <v>188</v>
      </c>
      <c r="AZ2" s="3" t="s">
        <v>206</v>
      </c>
      <c r="BA2" s="3" t="s">
        <v>207</v>
      </c>
      <c r="BB2" s="61" t="s">
        <v>208</v>
      </c>
      <c r="BC2" s="48" t="s">
        <v>8</v>
      </c>
      <c r="BD2" s="49" t="s">
        <v>187</v>
      </c>
      <c r="BE2" s="49" t="s">
        <v>188</v>
      </c>
      <c r="BF2" s="49" t="s">
        <v>206</v>
      </c>
      <c r="BG2" s="49" t="s">
        <v>207</v>
      </c>
      <c r="BH2" s="48" t="s">
        <v>10</v>
      </c>
      <c r="BI2" s="49" t="s">
        <v>187</v>
      </c>
      <c r="BJ2" s="49" t="s">
        <v>188</v>
      </c>
      <c r="BK2" s="49" t="s">
        <v>206</v>
      </c>
      <c r="BL2" s="49" t="s">
        <v>207</v>
      </c>
      <c r="BM2" s="48" t="s">
        <v>78</v>
      </c>
      <c r="BN2" s="50" t="s">
        <v>187</v>
      </c>
      <c r="BO2" s="50" t="s">
        <v>188</v>
      </c>
      <c r="BP2" s="50" t="s">
        <v>206</v>
      </c>
      <c r="BQ2" s="50" t="s">
        <v>207</v>
      </c>
      <c r="BR2" s="48" t="s">
        <v>11</v>
      </c>
      <c r="BS2" s="50" t="s">
        <v>187</v>
      </c>
      <c r="BT2" s="50" t="s">
        <v>188</v>
      </c>
      <c r="BU2" s="50" t="s">
        <v>206</v>
      </c>
      <c r="BV2" s="50" t="s">
        <v>207</v>
      </c>
      <c r="BW2" s="48" t="s">
        <v>12</v>
      </c>
      <c r="BX2" s="50" t="s">
        <v>187</v>
      </c>
      <c r="BY2" s="50" t="s">
        <v>188</v>
      </c>
      <c r="BZ2" s="50" t="s">
        <v>206</v>
      </c>
      <c r="CA2" s="50" t="s">
        <v>207</v>
      </c>
      <c r="CB2" s="48" t="s">
        <v>17</v>
      </c>
      <c r="CC2" s="49" t="s">
        <v>187</v>
      </c>
      <c r="CD2" s="49" t="s">
        <v>188</v>
      </c>
      <c r="CE2" s="49" t="s">
        <v>206</v>
      </c>
      <c r="CF2" s="49" t="s">
        <v>207</v>
      </c>
      <c r="CG2" s="48" t="s">
        <v>13</v>
      </c>
      <c r="CH2" s="50" t="s">
        <v>187</v>
      </c>
      <c r="CI2" s="50" t="s">
        <v>188</v>
      </c>
      <c r="CJ2" s="50" t="s">
        <v>206</v>
      </c>
      <c r="CK2" s="50" t="s">
        <v>207</v>
      </c>
      <c r="CL2" s="48" t="s">
        <v>14</v>
      </c>
      <c r="CM2" s="49" t="s">
        <v>187</v>
      </c>
      <c r="CN2" s="49" t="s">
        <v>188</v>
      </c>
      <c r="CO2" s="49" t="s">
        <v>206</v>
      </c>
      <c r="CP2" s="49" t="s">
        <v>207</v>
      </c>
      <c r="CQ2" s="48" t="s">
        <v>15</v>
      </c>
      <c r="CR2" s="49" t="s">
        <v>187</v>
      </c>
      <c r="CS2" s="49" t="s">
        <v>188</v>
      </c>
      <c r="CT2" s="49" t="s">
        <v>206</v>
      </c>
      <c r="CU2" s="49" t="s">
        <v>207</v>
      </c>
      <c r="CV2" s="48" t="s">
        <v>209</v>
      </c>
      <c r="CW2" s="49" t="s">
        <v>187</v>
      </c>
      <c r="CX2" s="49" t="s">
        <v>188</v>
      </c>
      <c r="CY2" s="49" t="s">
        <v>206</v>
      </c>
      <c r="CZ2" s="49" t="s">
        <v>207</v>
      </c>
      <c r="DA2" s="48" t="s">
        <v>16</v>
      </c>
      <c r="DB2" s="49" t="s">
        <v>187</v>
      </c>
      <c r="DC2" s="49" t="s">
        <v>188</v>
      </c>
      <c r="DD2" s="49" t="s">
        <v>206</v>
      </c>
      <c r="DE2" s="49" t="s">
        <v>207</v>
      </c>
      <c r="DF2" s="48" t="s">
        <v>79</v>
      </c>
      <c r="DG2" s="49" t="s">
        <v>187</v>
      </c>
      <c r="DH2" s="49" t="s">
        <v>188</v>
      </c>
      <c r="DI2" s="49" t="s">
        <v>206</v>
      </c>
      <c r="DJ2" s="49" t="s">
        <v>207</v>
      </c>
      <c r="DK2" s="48" t="s">
        <v>80</v>
      </c>
      <c r="DL2" s="49" t="s">
        <v>187</v>
      </c>
      <c r="DM2" s="49" t="s">
        <v>188</v>
      </c>
      <c r="DN2" s="49" t="s">
        <v>206</v>
      </c>
      <c r="DO2" s="49" t="s">
        <v>207</v>
      </c>
      <c r="DP2" s="48" t="s">
        <v>81</v>
      </c>
      <c r="DQ2" s="49" t="s">
        <v>187</v>
      </c>
      <c r="DR2" s="49" t="s">
        <v>188</v>
      </c>
      <c r="DS2" s="49" t="s">
        <v>206</v>
      </c>
      <c r="DT2" s="49" t="s">
        <v>207</v>
      </c>
      <c r="DU2" s="51" t="s">
        <v>210</v>
      </c>
      <c r="DV2" s="49" t="s">
        <v>187</v>
      </c>
      <c r="DW2" s="49" t="s">
        <v>188</v>
      </c>
      <c r="DX2" s="49" t="s">
        <v>206</v>
      </c>
      <c r="DY2" s="49" t="s">
        <v>207</v>
      </c>
      <c r="DZ2" s="48" t="s">
        <v>211</v>
      </c>
      <c r="EA2" s="50" t="s">
        <v>187</v>
      </c>
      <c r="EB2" s="50" t="s">
        <v>188</v>
      </c>
      <c r="EC2" s="50" t="s">
        <v>206</v>
      </c>
      <c r="ED2" s="50" t="s">
        <v>207</v>
      </c>
      <c r="EE2" s="48" t="s">
        <v>82</v>
      </c>
      <c r="EF2" s="49" t="s">
        <v>187</v>
      </c>
      <c r="EG2" s="49" t="s">
        <v>188</v>
      </c>
      <c r="EH2" s="49" t="s">
        <v>206</v>
      </c>
      <c r="EI2" s="49" t="s">
        <v>207</v>
      </c>
      <c r="EJ2" s="48" t="s">
        <v>212</v>
      </c>
      <c r="EK2" s="49" t="s">
        <v>187</v>
      </c>
      <c r="EL2" s="49" t="s">
        <v>188</v>
      </c>
      <c r="EM2" s="49" t="s">
        <v>206</v>
      </c>
      <c r="EN2" s="49" t="s">
        <v>207</v>
      </c>
      <c r="EO2" s="48" t="s">
        <v>83</v>
      </c>
      <c r="EP2" s="49" t="s">
        <v>187</v>
      </c>
      <c r="EQ2" s="49" t="s">
        <v>188</v>
      </c>
      <c r="ER2" s="49" t="s">
        <v>206</v>
      </c>
      <c r="ES2" s="49" t="s">
        <v>207</v>
      </c>
      <c r="ET2" s="48" t="s">
        <v>213</v>
      </c>
      <c r="EU2" s="48" t="s">
        <v>214</v>
      </c>
      <c r="EV2" s="48" t="s">
        <v>18</v>
      </c>
      <c r="EW2" s="48" t="s">
        <v>215</v>
      </c>
      <c r="EX2" s="48" t="s">
        <v>216</v>
      </c>
      <c r="EY2" s="48" t="s">
        <v>217</v>
      </c>
      <c r="EZ2" s="48" t="s">
        <v>218</v>
      </c>
      <c r="FA2" s="48" t="s">
        <v>219</v>
      </c>
      <c r="FB2" s="48" t="s">
        <v>220</v>
      </c>
      <c r="FC2" s="48" t="s">
        <v>221</v>
      </c>
      <c r="FD2" s="48" t="s">
        <v>157</v>
      </c>
      <c r="FE2" s="48" t="s">
        <v>222</v>
      </c>
      <c r="FF2" s="48" t="s">
        <v>223</v>
      </c>
      <c r="FG2" s="48" t="s">
        <v>224</v>
      </c>
      <c r="FH2" s="48" t="s">
        <v>19</v>
      </c>
      <c r="FI2" s="48" t="s">
        <v>20</v>
      </c>
      <c r="FJ2" s="48" t="s">
        <v>225</v>
      </c>
      <c r="FK2" s="48" t="s">
        <v>21</v>
      </c>
      <c r="FL2" s="48" t="s">
        <v>226</v>
      </c>
      <c r="FM2" s="48" t="s">
        <v>84</v>
      </c>
      <c r="FN2" s="48" t="s">
        <v>227</v>
      </c>
      <c r="FO2" s="48" t="s">
        <v>23</v>
      </c>
      <c r="FP2" s="48" t="s">
        <v>24</v>
      </c>
      <c r="FQ2" s="48" t="s">
        <v>228</v>
      </c>
      <c r="FR2" s="48" t="s">
        <v>85</v>
      </c>
      <c r="FS2" s="48" t="s">
        <v>229</v>
      </c>
      <c r="FT2" s="48" t="s">
        <v>230</v>
      </c>
      <c r="FU2" s="48" t="s">
        <v>231</v>
      </c>
      <c r="FV2" s="48" t="s">
        <v>86</v>
      </c>
      <c r="FW2" s="48" t="s">
        <v>232</v>
      </c>
      <c r="FX2" s="48" t="s">
        <v>233</v>
      </c>
      <c r="FY2" s="48" t="s">
        <v>25</v>
      </c>
      <c r="FZ2" s="48" t="s">
        <v>87</v>
      </c>
      <c r="GA2" s="48" t="s">
        <v>26</v>
      </c>
      <c r="GB2" s="48" t="s">
        <v>88</v>
      </c>
      <c r="GC2" s="48" t="s">
        <v>234</v>
      </c>
      <c r="GD2" s="48" t="s">
        <v>235</v>
      </c>
      <c r="GE2" s="48" t="s">
        <v>27</v>
      </c>
      <c r="GF2" s="52" t="s">
        <v>236</v>
      </c>
    </row>
    <row r="3" spans="1:188">
      <c r="A3" s="26">
        <v>15</v>
      </c>
      <c r="B3" s="17" t="s">
        <v>32</v>
      </c>
      <c r="C3" s="86">
        <v>28</v>
      </c>
      <c r="D3" s="53">
        <v>2</v>
      </c>
      <c r="E3" s="53">
        <v>3</v>
      </c>
      <c r="F3" s="53">
        <v>2</v>
      </c>
      <c r="G3" s="53">
        <v>2</v>
      </c>
      <c r="H3" s="17"/>
      <c r="I3" s="17"/>
      <c r="J3" s="17"/>
      <c r="K3" s="17"/>
      <c r="L3" s="17"/>
      <c r="M3" s="18">
        <v>3</v>
      </c>
      <c r="N3" s="31">
        <v>1</v>
      </c>
      <c r="O3" s="14">
        <v>1</v>
      </c>
      <c r="P3" s="1">
        <v>1</v>
      </c>
      <c r="Q3" s="1">
        <v>1</v>
      </c>
      <c r="T3" s="1">
        <v>1</v>
      </c>
      <c r="V3" s="53">
        <f t="shared" ref="V3:V34" si="0">IF(SUM(O3:U3)&gt;=5,3,IF(SUM(O3:U3)&gt;=2,2,1))</f>
        <v>2</v>
      </c>
      <c r="W3" s="1">
        <v>1</v>
      </c>
      <c r="X3" s="1">
        <v>1</v>
      </c>
      <c r="Y3" s="1">
        <v>1</v>
      </c>
      <c r="Z3" s="14">
        <v>1</v>
      </c>
      <c r="AA3" s="6">
        <f t="shared" ref="AA3:AA34" si="1">IF(SUM(Y3:Z3)&gt;=1,1,"")</f>
        <v>1</v>
      </c>
      <c r="AB3" s="53">
        <f t="shared" ref="AB3:AB34" si="2">SUM(W3:X3,AA3)</f>
        <v>3</v>
      </c>
      <c r="AC3" s="1">
        <v>1</v>
      </c>
      <c r="AF3" s="1">
        <v>1</v>
      </c>
      <c r="AH3" s="6">
        <f t="shared" ref="AH3:AH34" si="3">SUM(AC3)</f>
        <v>1</v>
      </c>
      <c r="AI3" s="6">
        <f t="shared" ref="AI3:AI34" si="4">SUM(AD3,AF3)</f>
        <v>1</v>
      </c>
      <c r="AJ3" s="6">
        <f t="shared" ref="AJ3:AJ34" si="5">SUM(AE3,AG3)</f>
        <v>0</v>
      </c>
      <c r="AK3" s="53">
        <f t="shared" ref="AK3:AK34" si="6">SUM(AH3:AJ3)</f>
        <v>2</v>
      </c>
      <c r="AM3" s="14">
        <v>1</v>
      </c>
      <c r="AO3" s="14">
        <v>1</v>
      </c>
      <c r="AP3" s="6">
        <f t="shared" ref="AP3:AP34" si="7">IF(SUM(AN3:AO3)&gt;=1,1,"")</f>
        <v>1</v>
      </c>
      <c r="AQ3" s="53">
        <f t="shared" ref="AQ3:AQ34" si="8">SUM(AP3,AL3:AM3)</f>
        <v>2</v>
      </c>
      <c r="AT3" s="14">
        <v>1</v>
      </c>
      <c r="AW3" s="14">
        <v>1</v>
      </c>
      <c r="BB3" s="62">
        <f t="shared" ref="BB3:BB35" si="9">AQ3*(SUM(AS3:AW3))</f>
        <v>4</v>
      </c>
      <c r="BM3" s="1">
        <v>1</v>
      </c>
      <c r="BR3" s="1">
        <v>1</v>
      </c>
      <c r="CB3" s="1">
        <v>1</v>
      </c>
      <c r="CV3" s="1">
        <v>1</v>
      </c>
      <c r="DA3" s="1">
        <v>1</v>
      </c>
      <c r="DP3" s="1">
        <v>1</v>
      </c>
      <c r="DZ3" s="1">
        <v>1</v>
      </c>
      <c r="ET3" s="1">
        <v>1</v>
      </c>
      <c r="EU3" s="14">
        <v>1</v>
      </c>
      <c r="EV3" s="14">
        <v>1</v>
      </c>
      <c r="EW3" s="1"/>
      <c r="EX3" s="1"/>
      <c r="EY3" s="1">
        <v>1</v>
      </c>
      <c r="FI3" s="1">
        <v>1</v>
      </c>
      <c r="FJ3" s="1">
        <v>1</v>
      </c>
      <c r="FK3" s="1">
        <v>1</v>
      </c>
    </row>
    <row r="4" spans="1:188">
      <c r="A4" s="26">
        <v>16</v>
      </c>
      <c r="B4" s="17" t="s">
        <v>42</v>
      </c>
      <c r="C4" s="87">
        <v>8</v>
      </c>
      <c r="D4" s="53">
        <v>1</v>
      </c>
      <c r="E4" s="53">
        <v>2</v>
      </c>
      <c r="F4" s="53">
        <v>1</v>
      </c>
      <c r="G4" s="53">
        <v>3</v>
      </c>
      <c r="H4" s="36">
        <v>3</v>
      </c>
      <c r="I4" s="36" t="s">
        <v>237</v>
      </c>
      <c r="J4" s="36">
        <v>4</v>
      </c>
      <c r="K4" s="36"/>
      <c r="L4" s="36"/>
      <c r="M4" s="43">
        <v>3</v>
      </c>
      <c r="N4" s="44">
        <v>3</v>
      </c>
      <c r="V4" s="53">
        <f t="shared" si="0"/>
        <v>1</v>
      </c>
      <c r="W4" s="1">
        <v>1</v>
      </c>
      <c r="Y4" s="1">
        <v>1</v>
      </c>
      <c r="AA4" s="6">
        <f t="shared" si="1"/>
        <v>1</v>
      </c>
      <c r="AB4" s="53">
        <f t="shared" si="2"/>
        <v>2</v>
      </c>
      <c r="AC4" s="1">
        <v>1</v>
      </c>
      <c r="AH4" s="6">
        <f t="shared" si="3"/>
        <v>1</v>
      </c>
      <c r="AI4" s="6">
        <f t="shared" si="4"/>
        <v>0</v>
      </c>
      <c r="AJ4" s="6">
        <f t="shared" si="5"/>
        <v>0</v>
      </c>
      <c r="AK4" s="53">
        <f t="shared" si="6"/>
        <v>1</v>
      </c>
      <c r="AL4" s="14">
        <v>1</v>
      </c>
      <c r="AM4" s="14">
        <v>1</v>
      </c>
      <c r="AO4" s="14">
        <v>1</v>
      </c>
      <c r="AP4" s="6">
        <f t="shared" si="7"/>
        <v>1</v>
      </c>
      <c r="AQ4" s="53">
        <f t="shared" si="8"/>
        <v>3</v>
      </c>
      <c r="AT4" s="14">
        <v>1</v>
      </c>
      <c r="BB4" s="62">
        <f t="shared" si="9"/>
        <v>3</v>
      </c>
      <c r="CB4" s="1">
        <v>1</v>
      </c>
      <c r="CV4" s="1">
        <v>1</v>
      </c>
      <c r="ET4" s="1">
        <v>1</v>
      </c>
      <c r="EU4" s="14">
        <v>1</v>
      </c>
      <c r="EW4" s="1">
        <v>1</v>
      </c>
      <c r="EX4" s="1">
        <v>1</v>
      </c>
      <c r="FD4" s="1">
        <v>1</v>
      </c>
    </row>
    <row r="5" spans="1:188">
      <c r="A5" s="26">
        <v>17</v>
      </c>
      <c r="B5" s="17" t="s">
        <v>33</v>
      </c>
      <c r="C5" s="87">
        <v>19</v>
      </c>
      <c r="D5" s="53">
        <v>2</v>
      </c>
      <c r="E5" s="53">
        <v>3</v>
      </c>
      <c r="F5" s="53">
        <v>1</v>
      </c>
      <c r="G5" s="53">
        <v>3</v>
      </c>
      <c r="H5" s="36"/>
      <c r="I5" s="36"/>
      <c r="J5" s="36"/>
      <c r="K5" s="36"/>
      <c r="L5" s="36"/>
      <c r="M5" s="43">
        <v>3</v>
      </c>
      <c r="N5" s="44">
        <v>1</v>
      </c>
      <c r="P5" s="1">
        <v>1</v>
      </c>
      <c r="T5" s="1">
        <v>1</v>
      </c>
      <c r="V5" s="53">
        <f t="shared" si="0"/>
        <v>2</v>
      </c>
      <c r="W5" s="1">
        <v>1</v>
      </c>
      <c r="X5" s="1">
        <v>1</v>
      </c>
      <c r="Y5" s="1">
        <v>1</v>
      </c>
      <c r="Z5" s="14">
        <v>1</v>
      </c>
      <c r="AA5" s="6">
        <f t="shared" si="1"/>
        <v>1</v>
      </c>
      <c r="AB5" s="53">
        <f t="shared" si="2"/>
        <v>3</v>
      </c>
      <c r="AC5" s="1">
        <v>1</v>
      </c>
      <c r="AH5" s="6">
        <f t="shared" si="3"/>
        <v>1</v>
      </c>
      <c r="AI5" s="6">
        <f t="shared" si="4"/>
        <v>0</v>
      </c>
      <c r="AJ5" s="6">
        <f t="shared" si="5"/>
        <v>0</v>
      </c>
      <c r="AK5" s="53">
        <f t="shared" si="6"/>
        <v>1</v>
      </c>
      <c r="AL5" s="14">
        <v>1</v>
      </c>
      <c r="AM5" s="14">
        <v>1</v>
      </c>
      <c r="AO5" s="14">
        <v>1</v>
      </c>
      <c r="AP5" s="6">
        <f t="shared" si="7"/>
        <v>1</v>
      </c>
      <c r="AQ5" s="53">
        <f t="shared" si="8"/>
        <v>3</v>
      </c>
      <c r="AT5" s="14">
        <v>1</v>
      </c>
      <c r="BB5" s="62">
        <f t="shared" si="9"/>
        <v>3</v>
      </c>
      <c r="CB5" s="1">
        <v>1</v>
      </c>
      <c r="CG5" s="1">
        <v>1</v>
      </c>
      <c r="CV5" s="1">
        <v>1</v>
      </c>
      <c r="DP5" s="1">
        <v>1</v>
      </c>
      <c r="ET5" s="1">
        <v>1</v>
      </c>
      <c r="EU5" s="14">
        <v>1</v>
      </c>
      <c r="EV5" s="14">
        <v>1</v>
      </c>
      <c r="EW5" s="1">
        <v>1</v>
      </c>
      <c r="EX5" s="6">
        <v>1</v>
      </c>
      <c r="EY5" s="6">
        <v>1</v>
      </c>
      <c r="EZ5" s="6">
        <v>1</v>
      </c>
      <c r="FA5" s="6">
        <v>1</v>
      </c>
    </row>
    <row r="6" spans="1:188">
      <c r="A6" s="26">
        <v>18</v>
      </c>
      <c r="B6" s="17" t="s">
        <v>36</v>
      </c>
      <c r="C6" s="87">
        <v>19</v>
      </c>
      <c r="D6" s="53">
        <v>2</v>
      </c>
      <c r="E6" s="53">
        <v>3</v>
      </c>
      <c r="F6" s="53">
        <v>1</v>
      </c>
      <c r="G6" s="53">
        <v>2</v>
      </c>
      <c r="H6" s="36"/>
      <c r="I6" s="36"/>
      <c r="J6" s="36"/>
      <c r="K6" s="36"/>
      <c r="L6" s="36"/>
      <c r="M6" s="43">
        <v>3</v>
      </c>
      <c r="N6" s="44">
        <v>1</v>
      </c>
      <c r="O6" s="14">
        <v>1</v>
      </c>
      <c r="T6" s="1">
        <v>1</v>
      </c>
      <c r="V6" s="53">
        <f t="shared" si="0"/>
        <v>2</v>
      </c>
      <c r="W6" s="1">
        <v>1</v>
      </c>
      <c r="X6" s="1">
        <v>1</v>
      </c>
      <c r="Y6" s="1">
        <v>1</v>
      </c>
      <c r="Z6" s="14">
        <v>1</v>
      </c>
      <c r="AA6" s="6">
        <f t="shared" si="1"/>
        <v>1</v>
      </c>
      <c r="AB6" s="53">
        <f t="shared" si="2"/>
        <v>3</v>
      </c>
      <c r="AC6" s="1">
        <v>1</v>
      </c>
      <c r="AH6" s="6">
        <f t="shared" si="3"/>
        <v>1</v>
      </c>
      <c r="AI6" s="6">
        <f t="shared" si="4"/>
        <v>0</v>
      </c>
      <c r="AJ6" s="6">
        <f t="shared" si="5"/>
        <v>0</v>
      </c>
      <c r="AK6" s="53">
        <f t="shared" si="6"/>
        <v>1</v>
      </c>
      <c r="AM6" s="14">
        <v>1</v>
      </c>
      <c r="AO6" s="14">
        <v>1</v>
      </c>
      <c r="AP6" s="6">
        <f t="shared" si="7"/>
        <v>1</v>
      </c>
      <c r="AQ6" s="53">
        <f t="shared" si="8"/>
        <v>2</v>
      </c>
      <c r="AT6" s="14">
        <v>1</v>
      </c>
      <c r="BB6" s="62">
        <f t="shared" si="9"/>
        <v>2</v>
      </c>
      <c r="CG6" s="1">
        <v>1</v>
      </c>
      <c r="CV6" s="1">
        <v>1</v>
      </c>
      <c r="DP6" s="1">
        <v>1</v>
      </c>
      <c r="DZ6" s="1">
        <v>1</v>
      </c>
      <c r="EU6" s="14">
        <v>1</v>
      </c>
      <c r="EV6" s="14">
        <v>1</v>
      </c>
      <c r="EW6" s="1"/>
      <c r="EX6" s="1">
        <v>1</v>
      </c>
      <c r="FB6" s="1">
        <v>1</v>
      </c>
      <c r="FE6" s="1">
        <v>1</v>
      </c>
      <c r="FL6" s="1">
        <v>1</v>
      </c>
      <c r="FO6" s="1">
        <v>1</v>
      </c>
    </row>
    <row r="7" spans="1:188">
      <c r="A7" s="26">
        <v>19</v>
      </c>
      <c r="B7" s="17" t="s">
        <v>30</v>
      </c>
      <c r="C7" s="87">
        <v>17</v>
      </c>
      <c r="D7" s="53">
        <v>2</v>
      </c>
      <c r="E7" s="53">
        <v>3</v>
      </c>
      <c r="F7" s="53">
        <v>1</v>
      </c>
      <c r="G7" s="53">
        <v>2</v>
      </c>
      <c r="H7" s="36"/>
      <c r="I7" s="36"/>
      <c r="J7" s="36"/>
      <c r="K7" s="36"/>
      <c r="L7" s="36"/>
      <c r="M7" s="43">
        <v>4</v>
      </c>
      <c r="N7" s="44">
        <v>1</v>
      </c>
      <c r="P7" s="1">
        <v>1</v>
      </c>
      <c r="S7" s="1">
        <v>1</v>
      </c>
      <c r="T7" s="1">
        <v>1</v>
      </c>
      <c r="V7" s="53">
        <f t="shared" si="0"/>
        <v>2</v>
      </c>
      <c r="W7" s="1">
        <v>1</v>
      </c>
      <c r="X7" s="1">
        <v>1</v>
      </c>
      <c r="Y7" s="1">
        <v>1</v>
      </c>
      <c r="Z7" s="14">
        <v>1</v>
      </c>
      <c r="AA7" s="6">
        <f t="shared" si="1"/>
        <v>1</v>
      </c>
      <c r="AB7" s="53">
        <f t="shared" si="2"/>
        <v>3</v>
      </c>
      <c r="AC7" s="1">
        <v>1</v>
      </c>
      <c r="AH7" s="6">
        <f t="shared" si="3"/>
        <v>1</v>
      </c>
      <c r="AI7" s="6">
        <f t="shared" si="4"/>
        <v>0</v>
      </c>
      <c r="AJ7" s="6">
        <f t="shared" si="5"/>
        <v>0</v>
      </c>
      <c r="AK7" s="53">
        <f t="shared" si="6"/>
        <v>1</v>
      </c>
      <c r="AM7" s="14">
        <v>1</v>
      </c>
      <c r="AO7" s="14">
        <v>1</v>
      </c>
      <c r="AP7" s="6">
        <f t="shared" si="7"/>
        <v>1</v>
      </c>
      <c r="AQ7" s="53">
        <f t="shared" si="8"/>
        <v>2</v>
      </c>
      <c r="AT7" s="14">
        <v>1</v>
      </c>
      <c r="BB7" s="62">
        <f t="shared" si="9"/>
        <v>2</v>
      </c>
      <c r="BC7" s="1">
        <v>1</v>
      </c>
      <c r="CB7" s="1">
        <v>1</v>
      </c>
      <c r="CG7" s="1">
        <v>1</v>
      </c>
      <c r="CV7" s="1">
        <v>1</v>
      </c>
      <c r="DP7" s="1">
        <v>1</v>
      </c>
      <c r="ET7" s="1">
        <v>1</v>
      </c>
      <c r="EU7" s="14">
        <v>1</v>
      </c>
      <c r="EV7" s="14">
        <v>1</v>
      </c>
      <c r="EW7" s="1"/>
      <c r="EX7" s="1"/>
    </row>
    <row r="8" spans="1:188">
      <c r="A8" s="26">
        <v>20</v>
      </c>
      <c r="B8" s="18" t="s">
        <v>44</v>
      </c>
      <c r="C8" s="87">
        <v>13</v>
      </c>
      <c r="D8" s="53">
        <v>1</v>
      </c>
      <c r="E8" s="53">
        <v>2</v>
      </c>
      <c r="F8" s="53">
        <v>2</v>
      </c>
      <c r="G8" s="53">
        <v>2</v>
      </c>
      <c r="H8" s="43"/>
      <c r="I8" s="43"/>
      <c r="J8" s="43"/>
      <c r="K8" s="43"/>
      <c r="L8" s="43"/>
      <c r="M8" s="43">
        <v>3</v>
      </c>
      <c r="N8" s="44">
        <v>2</v>
      </c>
      <c r="V8" s="53">
        <f t="shared" si="0"/>
        <v>1</v>
      </c>
      <c r="W8" s="1">
        <v>1</v>
      </c>
      <c r="Y8" s="1">
        <v>1</v>
      </c>
      <c r="AA8" s="6">
        <f t="shared" si="1"/>
        <v>1</v>
      </c>
      <c r="AB8" s="53">
        <f t="shared" si="2"/>
        <v>2</v>
      </c>
      <c r="AC8" s="1">
        <v>1</v>
      </c>
      <c r="AF8" s="1">
        <v>1</v>
      </c>
      <c r="AH8" s="6">
        <f t="shared" si="3"/>
        <v>1</v>
      </c>
      <c r="AI8" s="6">
        <f t="shared" si="4"/>
        <v>1</v>
      </c>
      <c r="AJ8" s="6">
        <f t="shared" si="5"/>
        <v>0</v>
      </c>
      <c r="AK8" s="53">
        <f t="shared" si="6"/>
        <v>2</v>
      </c>
      <c r="AM8" s="14">
        <v>1</v>
      </c>
      <c r="AO8" s="14">
        <v>1</v>
      </c>
      <c r="AP8" s="6">
        <f t="shared" si="7"/>
        <v>1</v>
      </c>
      <c r="AQ8" s="53">
        <f t="shared" si="8"/>
        <v>2</v>
      </c>
      <c r="AT8" s="14">
        <v>1</v>
      </c>
      <c r="BB8" s="62">
        <f t="shared" si="9"/>
        <v>2</v>
      </c>
      <c r="CB8" s="1">
        <v>1</v>
      </c>
      <c r="CG8" s="1">
        <v>1</v>
      </c>
      <c r="CV8" s="1">
        <v>1</v>
      </c>
      <c r="DP8" s="1">
        <v>1</v>
      </c>
      <c r="ET8" s="1">
        <v>1</v>
      </c>
      <c r="EU8" s="14">
        <v>1</v>
      </c>
      <c r="EV8" s="14">
        <v>1</v>
      </c>
      <c r="EW8" s="1"/>
      <c r="EX8" s="1"/>
      <c r="EY8" s="1">
        <v>1</v>
      </c>
      <c r="EZ8" s="1">
        <v>1</v>
      </c>
      <c r="FI8" s="1">
        <v>1</v>
      </c>
    </row>
    <row r="9" spans="1:188">
      <c r="A9" s="26">
        <v>21</v>
      </c>
      <c r="B9" s="17" t="s">
        <v>31</v>
      </c>
      <c r="C9" s="87">
        <v>51</v>
      </c>
      <c r="D9" s="53">
        <v>2</v>
      </c>
      <c r="E9" s="53">
        <v>3</v>
      </c>
      <c r="F9" s="53">
        <v>2</v>
      </c>
      <c r="G9" s="53">
        <v>2</v>
      </c>
      <c r="H9" s="36"/>
      <c r="I9" s="36"/>
      <c r="J9" s="36"/>
      <c r="K9" s="36"/>
      <c r="L9" s="36"/>
      <c r="M9" s="43">
        <v>5</v>
      </c>
      <c r="N9" s="44">
        <v>1</v>
      </c>
      <c r="P9" s="1">
        <v>1</v>
      </c>
      <c r="Q9" s="1">
        <v>1</v>
      </c>
      <c r="T9" s="1">
        <v>1</v>
      </c>
      <c r="V9" s="53">
        <f t="shared" si="0"/>
        <v>2</v>
      </c>
      <c r="W9" s="1">
        <v>1</v>
      </c>
      <c r="X9" s="1">
        <v>1</v>
      </c>
      <c r="Y9" s="1">
        <v>1</v>
      </c>
      <c r="Z9" s="14">
        <v>1</v>
      </c>
      <c r="AA9" s="6">
        <f t="shared" si="1"/>
        <v>1</v>
      </c>
      <c r="AB9" s="53">
        <f t="shared" si="2"/>
        <v>3</v>
      </c>
      <c r="AC9" s="1">
        <v>1</v>
      </c>
      <c r="AF9" s="1">
        <v>1</v>
      </c>
      <c r="AH9" s="6">
        <f t="shared" si="3"/>
        <v>1</v>
      </c>
      <c r="AI9" s="6">
        <f t="shared" si="4"/>
        <v>1</v>
      </c>
      <c r="AJ9" s="6">
        <f t="shared" si="5"/>
        <v>0</v>
      </c>
      <c r="AK9" s="53">
        <f t="shared" si="6"/>
        <v>2</v>
      </c>
      <c r="AM9" s="14">
        <v>1</v>
      </c>
      <c r="AO9" s="14">
        <v>1</v>
      </c>
      <c r="AP9" s="6">
        <f t="shared" si="7"/>
        <v>1</v>
      </c>
      <c r="AQ9" s="53">
        <f t="shared" si="8"/>
        <v>2</v>
      </c>
      <c r="AT9" s="14">
        <v>1</v>
      </c>
      <c r="AW9" s="14">
        <v>1</v>
      </c>
      <c r="BB9" s="62">
        <f t="shared" si="9"/>
        <v>4</v>
      </c>
      <c r="BC9" s="1">
        <v>1</v>
      </c>
      <c r="BH9" s="1">
        <v>1</v>
      </c>
      <c r="BR9" s="1">
        <v>1</v>
      </c>
      <c r="BW9" s="1">
        <v>1</v>
      </c>
      <c r="CB9" s="1">
        <v>1</v>
      </c>
      <c r="CG9" s="1">
        <v>1</v>
      </c>
      <c r="CQ9" s="1">
        <v>1</v>
      </c>
      <c r="CV9" s="1">
        <v>1</v>
      </c>
      <c r="DA9" s="1">
        <v>1</v>
      </c>
      <c r="DF9" s="1">
        <v>1</v>
      </c>
      <c r="DK9" s="1">
        <v>1</v>
      </c>
      <c r="DP9" s="1">
        <v>1</v>
      </c>
      <c r="EE9" s="1">
        <v>1</v>
      </c>
      <c r="ET9" s="1">
        <v>1</v>
      </c>
      <c r="EU9" s="14">
        <v>1</v>
      </c>
      <c r="EV9" s="14">
        <v>1</v>
      </c>
      <c r="EW9" s="1">
        <v>1</v>
      </c>
      <c r="EX9" s="1"/>
      <c r="EY9" s="1">
        <v>1</v>
      </c>
      <c r="EZ9" s="1">
        <v>1</v>
      </c>
      <c r="FF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</row>
    <row r="10" spans="1:188">
      <c r="A10" s="26">
        <v>22</v>
      </c>
      <c r="B10" s="18" t="s">
        <v>144</v>
      </c>
      <c r="C10" s="87">
        <v>1</v>
      </c>
      <c r="D10" s="53">
        <v>1</v>
      </c>
      <c r="E10" s="53">
        <v>1</v>
      </c>
      <c r="F10" s="53">
        <v>1</v>
      </c>
      <c r="G10" s="53">
        <v>1</v>
      </c>
      <c r="H10" s="43">
        <v>3</v>
      </c>
      <c r="I10" s="43" t="s">
        <v>237</v>
      </c>
      <c r="J10" s="43">
        <v>4</v>
      </c>
      <c r="K10" s="43"/>
      <c r="L10" s="43"/>
      <c r="M10" s="43">
        <v>3</v>
      </c>
      <c r="N10" s="44">
        <v>2</v>
      </c>
      <c r="V10" s="53">
        <f t="shared" si="0"/>
        <v>1</v>
      </c>
      <c r="W10" s="1">
        <v>1</v>
      </c>
      <c r="AA10" s="6" t="str">
        <f t="shared" si="1"/>
        <v/>
      </c>
      <c r="AB10" s="53">
        <f t="shared" si="2"/>
        <v>1</v>
      </c>
      <c r="AC10" s="1">
        <v>1</v>
      </c>
      <c r="AH10" s="6">
        <f t="shared" si="3"/>
        <v>1</v>
      </c>
      <c r="AI10" s="6">
        <f t="shared" si="4"/>
        <v>0</v>
      </c>
      <c r="AJ10" s="6">
        <f t="shared" si="5"/>
        <v>0</v>
      </c>
      <c r="AK10" s="53">
        <f t="shared" si="6"/>
        <v>1</v>
      </c>
      <c r="AO10" s="14">
        <v>1</v>
      </c>
      <c r="AP10" s="6">
        <f t="shared" si="7"/>
        <v>1</v>
      </c>
      <c r="AQ10" s="53">
        <f t="shared" si="8"/>
        <v>1</v>
      </c>
      <c r="AW10" s="14">
        <v>1</v>
      </c>
      <c r="BB10" s="62">
        <f t="shared" si="9"/>
        <v>1</v>
      </c>
      <c r="EW10" s="1"/>
      <c r="EX10" s="1">
        <v>1</v>
      </c>
    </row>
    <row r="11" spans="1:188">
      <c r="A11" s="26">
        <v>23</v>
      </c>
      <c r="B11" s="17" t="s">
        <v>35</v>
      </c>
      <c r="C11" s="87">
        <v>19</v>
      </c>
      <c r="D11" s="53">
        <v>2</v>
      </c>
      <c r="E11" s="53">
        <v>3</v>
      </c>
      <c r="F11" s="53">
        <v>1</v>
      </c>
      <c r="G11" s="53">
        <v>2</v>
      </c>
      <c r="H11" s="36"/>
      <c r="I11" s="36"/>
      <c r="J11" s="36"/>
      <c r="K11" s="36"/>
      <c r="L11" s="36"/>
      <c r="M11" s="43">
        <v>3</v>
      </c>
      <c r="N11" s="44">
        <v>3</v>
      </c>
      <c r="O11" s="14">
        <v>1</v>
      </c>
      <c r="P11" s="1">
        <v>1</v>
      </c>
      <c r="Q11" s="1">
        <v>1</v>
      </c>
      <c r="T11" s="1">
        <v>1</v>
      </c>
      <c r="V11" s="53">
        <f t="shared" si="0"/>
        <v>2</v>
      </c>
      <c r="W11" s="1">
        <v>1</v>
      </c>
      <c r="X11" s="1">
        <v>1</v>
      </c>
      <c r="Y11" s="1">
        <v>1</v>
      </c>
      <c r="Z11" s="14">
        <v>1</v>
      </c>
      <c r="AA11" s="6">
        <f t="shared" si="1"/>
        <v>1</v>
      </c>
      <c r="AB11" s="53">
        <f t="shared" si="2"/>
        <v>3</v>
      </c>
      <c r="AC11" s="1">
        <v>1</v>
      </c>
      <c r="AH11" s="6">
        <f t="shared" si="3"/>
        <v>1</v>
      </c>
      <c r="AI11" s="6">
        <f t="shared" si="4"/>
        <v>0</v>
      </c>
      <c r="AJ11" s="6">
        <f t="shared" si="5"/>
        <v>0</v>
      </c>
      <c r="AK11" s="53">
        <f t="shared" si="6"/>
        <v>1</v>
      </c>
      <c r="AM11" s="14">
        <v>1</v>
      </c>
      <c r="AO11" s="14">
        <v>1</v>
      </c>
      <c r="AP11" s="6">
        <f t="shared" si="7"/>
        <v>1</v>
      </c>
      <c r="AQ11" s="53">
        <f t="shared" si="8"/>
        <v>2</v>
      </c>
      <c r="AT11" s="14">
        <v>1</v>
      </c>
      <c r="BB11" s="62">
        <f t="shared" si="9"/>
        <v>2</v>
      </c>
      <c r="BR11" s="1">
        <v>1</v>
      </c>
      <c r="CB11" s="1">
        <v>1</v>
      </c>
      <c r="CG11" s="1">
        <v>1</v>
      </c>
      <c r="CV11" s="1">
        <v>1</v>
      </c>
      <c r="DP11" s="1">
        <v>1</v>
      </c>
      <c r="EV11" s="14">
        <v>1</v>
      </c>
      <c r="EW11" s="1"/>
      <c r="EX11" s="1"/>
      <c r="FA11" s="1">
        <v>1</v>
      </c>
      <c r="FE11" s="1">
        <v>1</v>
      </c>
      <c r="FH11" s="1">
        <v>1</v>
      </c>
    </row>
    <row r="12" spans="1:188">
      <c r="A12" s="26">
        <v>24</v>
      </c>
      <c r="B12" s="17" t="s">
        <v>41</v>
      </c>
      <c r="C12" s="87">
        <v>22</v>
      </c>
      <c r="D12" s="53">
        <v>2</v>
      </c>
      <c r="E12" s="53">
        <v>3</v>
      </c>
      <c r="F12" s="53">
        <v>1</v>
      </c>
      <c r="G12" s="53">
        <v>2</v>
      </c>
      <c r="H12" s="36"/>
      <c r="I12" s="36"/>
      <c r="J12" s="36"/>
      <c r="K12" s="36"/>
      <c r="L12" s="36"/>
      <c r="M12" s="43">
        <v>3</v>
      </c>
      <c r="N12" s="44">
        <v>2</v>
      </c>
      <c r="O12" s="14">
        <v>1</v>
      </c>
      <c r="P12" s="1">
        <v>1</v>
      </c>
      <c r="V12" s="53">
        <f t="shared" si="0"/>
        <v>2</v>
      </c>
      <c r="W12" s="1">
        <v>1</v>
      </c>
      <c r="X12" s="1">
        <v>1</v>
      </c>
      <c r="Y12" s="1">
        <v>1</v>
      </c>
      <c r="Z12" s="14">
        <v>1</v>
      </c>
      <c r="AA12" s="6">
        <f t="shared" si="1"/>
        <v>1</v>
      </c>
      <c r="AB12" s="53">
        <f t="shared" si="2"/>
        <v>3</v>
      </c>
      <c r="AC12" s="1">
        <v>1</v>
      </c>
      <c r="AH12" s="6">
        <f t="shared" si="3"/>
        <v>1</v>
      </c>
      <c r="AI12" s="6">
        <f t="shared" si="4"/>
        <v>0</v>
      </c>
      <c r="AJ12" s="6">
        <f t="shared" si="5"/>
        <v>0</v>
      </c>
      <c r="AK12" s="53">
        <f t="shared" si="6"/>
        <v>1</v>
      </c>
      <c r="AM12" s="14">
        <v>1</v>
      </c>
      <c r="AO12" s="14">
        <v>1</v>
      </c>
      <c r="AP12" s="6">
        <f t="shared" si="7"/>
        <v>1</v>
      </c>
      <c r="AQ12" s="53">
        <f t="shared" si="8"/>
        <v>2</v>
      </c>
      <c r="AT12" s="14">
        <v>1</v>
      </c>
      <c r="BB12" s="62">
        <f t="shared" si="9"/>
        <v>2</v>
      </c>
      <c r="BS12" s="12"/>
      <c r="BT12" s="12"/>
      <c r="BU12" s="12"/>
      <c r="BV12" s="12"/>
      <c r="BW12" s="1">
        <v>1</v>
      </c>
      <c r="CB12" s="1">
        <v>1</v>
      </c>
      <c r="CC12" s="10"/>
      <c r="CD12" s="10"/>
      <c r="CE12" s="10"/>
      <c r="CF12" s="10"/>
      <c r="CG12" s="1">
        <v>1</v>
      </c>
      <c r="CV12" s="1">
        <v>1</v>
      </c>
      <c r="DG12" s="10"/>
      <c r="DH12" s="10"/>
      <c r="DI12" s="10"/>
      <c r="DJ12" s="10"/>
      <c r="DP12" s="1">
        <v>1</v>
      </c>
      <c r="DQ12" s="10"/>
      <c r="DR12" s="10"/>
      <c r="DS12" s="10"/>
      <c r="DT12" s="10"/>
      <c r="DV12" s="10"/>
      <c r="DW12" s="10"/>
      <c r="DX12" s="10"/>
      <c r="DY12" s="10"/>
      <c r="EA12" s="12"/>
      <c r="EB12" s="12"/>
      <c r="EC12" s="12"/>
      <c r="ED12" s="12"/>
      <c r="EF12" s="10"/>
      <c r="EG12" s="10"/>
      <c r="EH12" s="10"/>
      <c r="EI12" s="10"/>
      <c r="EK12" s="10"/>
      <c r="EL12" s="10"/>
      <c r="EM12" s="10"/>
      <c r="EN12" s="10"/>
      <c r="ET12" s="1">
        <v>1</v>
      </c>
      <c r="EU12" s="14">
        <v>1</v>
      </c>
      <c r="EV12" s="14">
        <v>1</v>
      </c>
      <c r="EW12" s="1">
        <v>1</v>
      </c>
      <c r="EX12" s="6">
        <v>1</v>
      </c>
      <c r="EZ12" s="6">
        <v>1</v>
      </c>
      <c r="FA12" s="1">
        <v>1</v>
      </c>
      <c r="FB12" s="6">
        <v>1</v>
      </c>
    </row>
    <row r="13" spans="1:188">
      <c r="A13" s="26">
        <v>25</v>
      </c>
      <c r="B13" s="18" t="s">
        <v>116</v>
      </c>
      <c r="C13" s="87">
        <v>2</v>
      </c>
      <c r="D13" s="53">
        <v>1</v>
      </c>
      <c r="E13" s="53">
        <v>2</v>
      </c>
      <c r="F13" s="53">
        <v>1</v>
      </c>
      <c r="G13" s="53">
        <v>2</v>
      </c>
      <c r="H13" s="43">
        <v>3</v>
      </c>
      <c r="I13" s="43" t="s">
        <v>237</v>
      </c>
      <c r="J13" s="43">
        <v>3</v>
      </c>
      <c r="K13" s="43"/>
      <c r="L13" s="43"/>
      <c r="M13" s="43">
        <v>2</v>
      </c>
      <c r="N13" s="44">
        <v>2</v>
      </c>
      <c r="T13" s="1">
        <v>1</v>
      </c>
      <c r="V13" s="53">
        <f t="shared" si="0"/>
        <v>1</v>
      </c>
      <c r="X13" s="1">
        <v>1</v>
      </c>
      <c r="Z13" s="14">
        <v>1</v>
      </c>
      <c r="AA13" s="6">
        <f t="shared" si="1"/>
        <v>1</v>
      </c>
      <c r="AB13" s="53">
        <f t="shared" si="2"/>
        <v>2</v>
      </c>
      <c r="AD13" s="1">
        <v>1</v>
      </c>
      <c r="AH13" s="6">
        <f t="shared" si="3"/>
        <v>0</v>
      </c>
      <c r="AI13" s="6">
        <f t="shared" si="4"/>
        <v>1</v>
      </c>
      <c r="AJ13" s="6">
        <f t="shared" si="5"/>
        <v>0</v>
      </c>
      <c r="AK13" s="53">
        <f t="shared" si="6"/>
        <v>1</v>
      </c>
      <c r="AM13" s="14">
        <v>1</v>
      </c>
      <c r="AO13" s="14">
        <v>1</v>
      </c>
      <c r="AP13" s="6">
        <f t="shared" si="7"/>
        <v>1</v>
      </c>
      <c r="AQ13" s="53">
        <f t="shared" si="8"/>
        <v>2</v>
      </c>
      <c r="AT13" s="14">
        <v>1</v>
      </c>
      <c r="BB13" s="62">
        <f t="shared" si="9"/>
        <v>2</v>
      </c>
      <c r="CB13" s="1">
        <v>1</v>
      </c>
      <c r="EW13" s="1"/>
      <c r="EX13" s="1"/>
    </row>
    <row r="14" spans="1:188">
      <c r="A14" s="26">
        <v>26</v>
      </c>
      <c r="B14" s="17" t="s">
        <v>48</v>
      </c>
      <c r="C14" s="87">
        <v>27</v>
      </c>
      <c r="D14" s="53">
        <v>2</v>
      </c>
      <c r="E14" s="53">
        <v>3</v>
      </c>
      <c r="F14" s="53">
        <v>1</v>
      </c>
      <c r="G14" s="53">
        <v>2</v>
      </c>
      <c r="H14" s="36"/>
      <c r="I14" s="36"/>
      <c r="J14" s="36"/>
      <c r="K14" s="36"/>
      <c r="L14" s="36"/>
      <c r="M14" s="43">
        <v>3</v>
      </c>
      <c r="N14" s="44">
        <v>2</v>
      </c>
      <c r="O14" s="14">
        <v>1</v>
      </c>
      <c r="P14" s="1">
        <v>1</v>
      </c>
      <c r="T14" s="1">
        <v>1</v>
      </c>
      <c r="V14" s="53">
        <f t="shared" si="0"/>
        <v>2</v>
      </c>
      <c r="W14" s="1">
        <v>1</v>
      </c>
      <c r="X14" s="1">
        <v>1</v>
      </c>
      <c r="Y14" s="1">
        <v>1</v>
      </c>
      <c r="Z14" s="14">
        <v>1</v>
      </c>
      <c r="AA14" s="6">
        <f t="shared" si="1"/>
        <v>1</v>
      </c>
      <c r="AB14" s="53">
        <f t="shared" si="2"/>
        <v>3</v>
      </c>
      <c r="AC14" s="1">
        <v>1</v>
      </c>
      <c r="AH14" s="6">
        <f t="shared" si="3"/>
        <v>1</v>
      </c>
      <c r="AI14" s="6">
        <f t="shared" si="4"/>
        <v>0</v>
      </c>
      <c r="AJ14" s="6">
        <f t="shared" si="5"/>
        <v>0</v>
      </c>
      <c r="AK14" s="53">
        <f t="shared" si="6"/>
        <v>1</v>
      </c>
      <c r="AM14" s="14">
        <v>1</v>
      </c>
      <c r="AO14" s="14">
        <v>1</v>
      </c>
      <c r="AP14" s="6">
        <f t="shared" si="7"/>
        <v>1</v>
      </c>
      <c r="AQ14" s="53">
        <f t="shared" si="8"/>
        <v>2</v>
      </c>
      <c r="AT14" s="14">
        <v>1</v>
      </c>
      <c r="BB14" s="62">
        <f t="shared" si="9"/>
        <v>2</v>
      </c>
      <c r="BC14" s="1">
        <v>1</v>
      </c>
      <c r="BR14" s="1">
        <v>1</v>
      </c>
      <c r="BW14" s="1">
        <v>1</v>
      </c>
      <c r="CB14" s="1">
        <v>1</v>
      </c>
      <c r="CG14" s="1">
        <v>1</v>
      </c>
      <c r="CV14" s="1">
        <v>1</v>
      </c>
      <c r="DP14" s="1">
        <v>1</v>
      </c>
      <c r="EU14" s="14">
        <v>1</v>
      </c>
      <c r="EV14" s="14">
        <v>1</v>
      </c>
      <c r="EW14" s="1">
        <v>1</v>
      </c>
      <c r="EX14" s="6">
        <v>1</v>
      </c>
      <c r="EZ14" s="6">
        <v>1</v>
      </c>
      <c r="FC14" s="1">
        <v>1</v>
      </c>
      <c r="FD14" s="1">
        <v>1</v>
      </c>
    </row>
    <row r="15" spans="1:188">
      <c r="A15" s="26">
        <v>27</v>
      </c>
      <c r="B15" s="18" t="s">
        <v>94</v>
      </c>
      <c r="C15" s="87">
        <v>3</v>
      </c>
      <c r="D15" s="53">
        <v>1</v>
      </c>
      <c r="E15" s="53">
        <v>2</v>
      </c>
      <c r="F15" s="53">
        <v>1</v>
      </c>
      <c r="G15" s="53">
        <v>2</v>
      </c>
      <c r="H15" s="43">
        <v>2</v>
      </c>
      <c r="I15" s="43">
        <v>3</v>
      </c>
      <c r="J15" s="43">
        <v>4</v>
      </c>
      <c r="K15" s="43"/>
      <c r="L15" s="43"/>
      <c r="M15" s="43">
        <v>2</v>
      </c>
      <c r="N15" s="44">
        <v>2</v>
      </c>
      <c r="T15" s="1">
        <v>1</v>
      </c>
      <c r="V15" s="53">
        <f t="shared" si="0"/>
        <v>1</v>
      </c>
      <c r="X15" s="1">
        <v>1</v>
      </c>
      <c r="Z15" s="14">
        <v>1</v>
      </c>
      <c r="AA15" s="6">
        <f t="shared" si="1"/>
        <v>1</v>
      </c>
      <c r="AB15" s="53">
        <f t="shared" si="2"/>
        <v>2</v>
      </c>
      <c r="AD15" s="1">
        <v>1</v>
      </c>
      <c r="AH15" s="6">
        <f t="shared" si="3"/>
        <v>0</v>
      </c>
      <c r="AI15" s="6">
        <f t="shared" si="4"/>
        <v>1</v>
      </c>
      <c r="AJ15" s="6">
        <f t="shared" si="5"/>
        <v>0</v>
      </c>
      <c r="AK15" s="53">
        <f t="shared" si="6"/>
        <v>1</v>
      </c>
      <c r="AM15" s="14">
        <v>1</v>
      </c>
      <c r="AO15" s="14">
        <v>1</v>
      </c>
      <c r="AP15" s="6">
        <f t="shared" si="7"/>
        <v>1</v>
      </c>
      <c r="AQ15" s="53">
        <f t="shared" si="8"/>
        <v>2</v>
      </c>
      <c r="AW15" s="14">
        <v>1</v>
      </c>
      <c r="BB15" s="62">
        <f t="shared" si="9"/>
        <v>2</v>
      </c>
      <c r="CB15" s="1">
        <v>1</v>
      </c>
      <c r="DF15" s="16">
        <v>1</v>
      </c>
      <c r="EW15" s="1"/>
      <c r="EX15" s="1"/>
    </row>
    <row r="16" spans="1:188">
      <c r="A16" s="26">
        <v>28</v>
      </c>
      <c r="B16" s="17" t="s">
        <v>65</v>
      </c>
      <c r="C16" s="87">
        <v>8</v>
      </c>
      <c r="D16" s="53">
        <v>1</v>
      </c>
      <c r="E16" s="53">
        <v>3</v>
      </c>
      <c r="F16" s="53">
        <v>1</v>
      </c>
      <c r="G16" s="53">
        <v>1</v>
      </c>
      <c r="H16" s="36"/>
      <c r="I16" s="36"/>
      <c r="J16" s="36"/>
      <c r="K16" s="36"/>
      <c r="L16" s="36"/>
      <c r="M16" s="43">
        <v>3</v>
      </c>
      <c r="N16" s="44">
        <v>3</v>
      </c>
      <c r="O16" s="6">
        <v>1</v>
      </c>
      <c r="V16" s="53">
        <f t="shared" si="0"/>
        <v>1</v>
      </c>
      <c r="W16" s="1">
        <v>1</v>
      </c>
      <c r="X16" s="1">
        <v>1</v>
      </c>
      <c r="Y16" s="1">
        <v>1</v>
      </c>
      <c r="Z16" s="14">
        <v>1</v>
      </c>
      <c r="AA16" s="6">
        <f t="shared" si="1"/>
        <v>1</v>
      </c>
      <c r="AB16" s="53">
        <f t="shared" si="2"/>
        <v>3</v>
      </c>
      <c r="AC16" s="1">
        <v>1</v>
      </c>
      <c r="AH16" s="6">
        <f t="shared" si="3"/>
        <v>1</v>
      </c>
      <c r="AI16" s="6">
        <f t="shared" si="4"/>
        <v>0</v>
      </c>
      <c r="AJ16" s="6">
        <f t="shared" si="5"/>
        <v>0</v>
      </c>
      <c r="AK16" s="53">
        <f t="shared" si="6"/>
        <v>1</v>
      </c>
      <c r="AM16" s="14">
        <v>1</v>
      </c>
      <c r="AP16" s="6" t="str">
        <f t="shared" si="7"/>
        <v/>
      </c>
      <c r="AQ16" s="53">
        <f t="shared" si="8"/>
        <v>1</v>
      </c>
      <c r="AT16" s="14">
        <v>1</v>
      </c>
      <c r="BB16" s="62">
        <f t="shared" si="9"/>
        <v>1</v>
      </c>
      <c r="CB16" s="1">
        <v>1</v>
      </c>
      <c r="CV16" s="1">
        <v>1</v>
      </c>
      <c r="EE16" s="1">
        <v>1</v>
      </c>
      <c r="EW16" s="1"/>
      <c r="EX16" s="1"/>
      <c r="FA16" s="1">
        <v>1</v>
      </c>
      <c r="FD16" s="1">
        <v>1</v>
      </c>
    </row>
    <row r="17" spans="1:186">
      <c r="A17" s="26">
        <v>29</v>
      </c>
      <c r="B17" s="18" t="s">
        <v>100</v>
      </c>
      <c r="C17" s="87">
        <v>8</v>
      </c>
      <c r="D17" s="53">
        <v>2</v>
      </c>
      <c r="E17" s="53">
        <v>2</v>
      </c>
      <c r="F17" s="53">
        <v>1</v>
      </c>
      <c r="G17" s="53">
        <v>2</v>
      </c>
      <c r="H17" s="43"/>
      <c r="I17" s="43" t="s">
        <v>238</v>
      </c>
      <c r="J17" s="43">
        <v>3</v>
      </c>
      <c r="K17" s="43"/>
      <c r="L17" s="43"/>
      <c r="M17" s="43">
        <v>2</v>
      </c>
      <c r="N17" s="44">
        <v>3</v>
      </c>
      <c r="Q17" s="1">
        <v>1</v>
      </c>
      <c r="T17" s="1">
        <v>1</v>
      </c>
      <c r="V17" s="53">
        <f t="shared" si="0"/>
        <v>2</v>
      </c>
      <c r="X17" s="1">
        <v>1</v>
      </c>
      <c r="Z17" s="14">
        <v>1</v>
      </c>
      <c r="AA17" s="6">
        <f t="shared" si="1"/>
        <v>1</v>
      </c>
      <c r="AB17" s="53">
        <f t="shared" si="2"/>
        <v>2</v>
      </c>
      <c r="AC17" s="1">
        <v>1</v>
      </c>
      <c r="AH17" s="6">
        <f t="shared" si="3"/>
        <v>1</v>
      </c>
      <c r="AI17" s="6">
        <f t="shared" si="4"/>
        <v>0</v>
      </c>
      <c r="AJ17" s="6">
        <f t="shared" si="5"/>
        <v>0</v>
      </c>
      <c r="AK17" s="53">
        <f t="shared" si="6"/>
        <v>1</v>
      </c>
      <c r="AM17" s="14">
        <v>1</v>
      </c>
      <c r="AO17" s="14">
        <v>1</v>
      </c>
      <c r="AP17" s="6">
        <f t="shared" si="7"/>
        <v>1</v>
      </c>
      <c r="AQ17" s="53">
        <f t="shared" si="8"/>
        <v>2</v>
      </c>
      <c r="AW17" s="14">
        <v>1</v>
      </c>
      <c r="BB17" s="62">
        <f t="shared" si="9"/>
        <v>2</v>
      </c>
      <c r="BC17" s="1">
        <v>1</v>
      </c>
      <c r="BR17" s="1">
        <v>1</v>
      </c>
      <c r="CB17" s="16">
        <v>1</v>
      </c>
      <c r="CV17" s="1">
        <v>1</v>
      </c>
      <c r="DP17" s="1">
        <v>1</v>
      </c>
      <c r="EW17" s="1"/>
      <c r="EX17" s="1"/>
    </row>
    <row r="18" spans="1:186">
      <c r="A18" s="26">
        <v>30</v>
      </c>
      <c r="B18" s="17" t="s">
        <v>52</v>
      </c>
      <c r="C18" s="87">
        <v>11</v>
      </c>
      <c r="D18" s="53">
        <v>1</v>
      </c>
      <c r="E18" s="53">
        <v>2</v>
      </c>
      <c r="F18" s="53">
        <v>1</v>
      </c>
      <c r="G18" s="53">
        <v>2</v>
      </c>
      <c r="H18" s="36"/>
      <c r="I18" s="36"/>
      <c r="J18" s="36">
        <v>4</v>
      </c>
      <c r="K18" s="36"/>
      <c r="L18" s="36"/>
      <c r="M18" s="43">
        <v>2</v>
      </c>
      <c r="N18" s="44">
        <v>3</v>
      </c>
      <c r="T18" s="1">
        <v>1</v>
      </c>
      <c r="V18" s="53">
        <f t="shared" si="0"/>
        <v>1</v>
      </c>
      <c r="X18" s="1">
        <v>1</v>
      </c>
      <c r="Y18" s="1">
        <v>1</v>
      </c>
      <c r="Z18" s="14">
        <v>1</v>
      </c>
      <c r="AA18" s="6">
        <f t="shared" si="1"/>
        <v>1</v>
      </c>
      <c r="AB18" s="53">
        <f t="shared" si="2"/>
        <v>2</v>
      </c>
      <c r="AC18" s="1">
        <v>1</v>
      </c>
      <c r="AH18" s="6">
        <f t="shared" si="3"/>
        <v>1</v>
      </c>
      <c r="AI18" s="6">
        <f t="shared" si="4"/>
        <v>0</v>
      </c>
      <c r="AJ18" s="6">
        <f t="shared" si="5"/>
        <v>0</v>
      </c>
      <c r="AK18" s="53">
        <f t="shared" si="6"/>
        <v>1</v>
      </c>
      <c r="AM18" s="14">
        <v>1</v>
      </c>
      <c r="AO18" s="14">
        <v>1</v>
      </c>
      <c r="AP18" s="6">
        <f t="shared" si="7"/>
        <v>1</v>
      </c>
      <c r="AQ18" s="53">
        <f t="shared" si="8"/>
        <v>2</v>
      </c>
      <c r="AT18" s="14">
        <v>1</v>
      </c>
      <c r="BB18" s="62">
        <f t="shared" si="9"/>
        <v>2</v>
      </c>
      <c r="BC18" s="1">
        <v>1</v>
      </c>
      <c r="CB18" s="1">
        <v>1</v>
      </c>
      <c r="CG18" s="1">
        <v>1</v>
      </c>
      <c r="CV18" s="1">
        <v>1</v>
      </c>
      <c r="DP18" s="1">
        <v>1</v>
      </c>
      <c r="EU18" s="14">
        <v>1</v>
      </c>
      <c r="EV18" s="14">
        <v>1</v>
      </c>
      <c r="EW18" s="1"/>
      <c r="EX18" s="1"/>
      <c r="FE18" s="1">
        <v>1</v>
      </c>
    </row>
    <row r="19" spans="1:186">
      <c r="A19" s="26">
        <v>31</v>
      </c>
      <c r="B19" s="18" t="s">
        <v>92</v>
      </c>
      <c r="C19" s="87">
        <v>15</v>
      </c>
      <c r="D19" s="53">
        <v>1</v>
      </c>
      <c r="E19" s="53">
        <v>2</v>
      </c>
      <c r="F19" s="53">
        <v>1</v>
      </c>
      <c r="G19" s="53">
        <v>2</v>
      </c>
      <c r="H19" s="43">
        <v>3</v>
      </c>
      <c r="I19" s="43" t="s">
        <v>237</v>
      </c>
      <c r="J19" s="43">
        <v>4</v>
      </c>
      <c r="K19" s="43"/>
      <c r="L19" s="43"/>
      <c r="M19" s="43">
        <v>3</v>
      </c>
      <c r="N19" s="44">
        <v>3</v>
      </c>
      <c r="O19" s="14">
        <v>1</v>
      </c>
      <c r="V19" s="53">
        <f t="shared" si="0"/>
        <v>1</v>
      </c>
      <c r="X19" s="1">
        <v>1</v>
      </c>
      <c r="Z19" s="14">
        <v>1</v>
      </c>
      <c r="AA19" s="6">
        <f t="shared" si="1"/>
        <v>1</v>
      </c>
      <c r="AB19" s="53">
        <f t="shared" si="2"/>
        <v>2</v>
      </c>
      <c r="AC19" s="1">
        <v>1</v>
      </c>
      <c r="AH19" s="6">
        <f t="shared" si="3"/>
        <v>1</v>
      </c>
      <c r="AI19" s="6">
        <f t="shared" si="4"/>
        <v>0</v>
      </c>
      <c r="AJ19" s="6">
        <f t="shared" si="5"/>
        <v>0</v>
      </c>
      <c r="AK19" s="53">
        <f t="shared" si="6"/>
        <v>1</v>
      </c>
      <c r="AM19" s="14">
        <v>1</v>
      </c>
      <c r="AO19" s="14">
        <v>1</v>
      </c>
      <c r="AP19" s="6">
        <f t="shared" si="7"/>
        <v>1</v>
      </c>
      <c r="AQ19" s="53">
        <f t="shared" si="8"/>
        <v>2</v>
      </c>
      <c r="AT19" s="14">
        <v>1</v>
      </c>
      <c r="BB19" s="62">
        <f t="shared" si="9"/>
        <v>2</v>
      </c>
      <c r="BH19" s="1">
        <v>1</v>
      </c>
      <c r="BR19" s="16">
        <v>1</v>
      </c>
      <c r="BW19" s="1">
        <v>1</v>
      </c>
      <c r="CB19" s="1">
        <v>1</v>
      </c>
      <c r="CG19" s="1">
        <v>1</v>
      </c>
      <c r="CV19" s="1">
        <v>1</v>
      </c>
      <c r="DK19" s="1">
        <v>1</v>
      </c>
      <c r="DP19" s="1">
        <v>1</v>
      </c>
      <c r="EV19" s="14">
        <v>1</v>
      </c>
      <c r="EW19" s="1"/>
      <c r="EX19" s="1"/>
    </row>
    <row r="20" spans="1:186">
      <c r="A20" s="26">
        <v>32</v>
      </c>
      <c r="B20" s="13" t="s">
        <v>107</v>
      </c>
      <c r="C20" s="87">
        <v>2</v>
      </c>
      <c r="D20" s="53">
        <v>1</v>
      </c>
      <c r="E20" s="53">
        <v>2</v>
      </c>
      <c r="F20" s="53">
        <v>1</v>
      </c>
      <c r="G20" s="53">
        <v>2</v>
      </c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5">
        <v>1</v>
      </c>
      <c r="N20" s="56">
        <v>1</v>
      </c>
      <c r="T20" s="1">
        <v>1</v>
      </c>
      <c r="V20" s="53">
        <f t="shared" si="0"/>
        <v>1</v>
      </c>
      <c r="X20" s="1">
        <v>1</v>
      </c>
      <c r="Z20" s="14">
        <v>1</v>
      </c>
      <c r="AA20" s="6">
        <f t="shared" si="1"/>
        <v>1</v>
      </c>
      <c r="AB20" s="53">
        <f t="shared" si="2"/>
        <v>2</v>
      </c>
      <c r="AC20" s="1">
        <v>1</v>
      </c>
      <c r="AH20" s="6">
        <f t="shared" si="3"/>
        <v>1</v>
      </c>
      <c r="AI20" s="6">
        <f t="shared" si="4"/>
        <v>0</v>
      </c>
      <c r="AJ20" s="6">
        <f t="shared" si="5"/>
        <v>0</v>
      </c>
      <c r="AK20" s="53">
        <f t="shared" si="6"/>
        <v>1</v>
      </c>
      <c r="AM20" s="14">
        <v>1</v>
      </c>
      <c r="AO20" s="14">
        <v>1</v>
      </c>
      <c r="AP20" s="6">
        <f t="shared" si="7"/>
        <v>1</v>
      </c>
      <c r="AQ20" s="53">
        <f t="shared" si="8"/>
        <v>2</v>
      </c>
      <c r="AT20" s="14">
        <v>1</v>
      </c>
      <c r="BB20" s="62">
        <f t="shared" si="9"/>
        <v>2</v>
      </c>
      <c r="BC20" s="1">
        <v>1</v>
      </c>
      <c r="EW20" s="1"/>
      <c r="EX20" s="1"/>
    </row>
    <row r="21" spans="1:186">
      <c r="A21" s="26">
        <v>33</v>
      </c>
      <c r="B21" s="18" t="s">
        <v>40</v>
      </c>
      <c r="C21" s="87">
        <v>26</v>
      </c>
      <c r="D21" s="53">
        <v>2</v>
      </c>
      <c r="E21" s="53">
        <v>3</v>
      </c>
      <c r="F21" s="53">
        <v>2</v>
      </c>
      <c r="G21" s="53">
        <v>2</v>
      </c>
      <c r="H21" s="43"/>
      <c r="I21" s="43"/>
      <c r="J21" s="43"/>
      <c r="K21" s="43"/>
      <c r="L21" s="43"/>
      <c r="M21" s="43">
        <v>3</v>
      </c>
      <c r="N21" s="44">
        <v>2</v>
      </c>
      <c r="O21" s="14">
        <v>1</v>
      </c>
      <c r="Q21" s="1">
        <v>1</v>
      </c>
      <c r="T21" s="1">
        <v>1</v>
      </c>
      <c r="V21" s="53">
        <f t="shared" si="0"/>
        <v>2</v>
      </c>
      <c r="W21" s="1">
        <v>1</v>
      </c>
      <c r="X21" s="1">
        <v>1</v>
      </c>
      <c r="Y21" s="1">
        <v>1</v>
      </c>
      <c r="Z21" s="14">
        <v>1</v>
      </c>
      <c r="AA21" s="6">
        <f t="shared" si="1"/>
        <v>1</v>
      </c>
      <c r="AB21" s="53">
        <f t="shared" si="2"/>
        <v>3</v>
      </c>
      <c r="AC21" s="1">
        <v>1</v>
      </c>
      <c r="AF21" s="1">
        <v>1</v>
      </c>
      <c r="AH21" s="6">
        <f t="shared" si="3"/>
        <v>1</v>
      </c>
      <c r="AI21" s="6">
        <f t="shared" si="4"/>
        <v>1</v>
      </c>
      <c r="AJ21" s="6">
        <f t="shared" si="5"/>
        <v>0</v>
      </c>
      <c r="AK21" s="53">
        <f t="shared" si="6"/>
        <v>2</v>
      </c>
      <c r="AM21" s="14">
        <v>1</v>
      </c>
      <c r="AO21" s="14">
        <v>1</v>
      </c>
      <c r="AP21" s="6">
        <f t="shared" si="7"/>
        <v>1</v>
      </c>
      <c r="AQ21" s="53">
        <f t="shared" si="8"/>
        <v>2</v>
      </c>
      <c r="AW21" s="14">
        <v>1</v>
      </c>
      <c r="BB21" s="62">
        <f t="shared" si="9"/>
        <v>2</v>
      </c>
      <c r="BH21" s="1">
        <v>1</v>
      </c>
      <c r="BR21" s="1">
        <v>1</v>
      </c>
      <c r="BW21" s="1">
        <v>1</v>
      </c>
      <c r="CB21" s="1">
        <v>1</v>
      </c>
      <c r="CG21" s="1">
        <v>1</v>
      </c>
      <c r="CV21" s="1">
        <v>1</v>
      </c>
      <c r="DF21" s="1">
        <v>1</v>
      </c>
      <c r="DP21" s="1">
        <v>1</v>
      </c>
      <c r="ET21" s="1">
        <v>1</v>
      </c>
      <c r="EU21" s="14">
        <v>1</v>
      </c>
      <c r="EV21" s="14">
        <v>1</v>
      </c>
      <c r="EW21" s="1">
        <v>1</v>
      </c>
      <c r="EX21" s="1"/>
      <c r="FT21" s="1">
        <v>1</v>
      </c>
      <c r="FU21" s="1">
        <v>1</v>
      </c>
    </row>
    <row r="22" spans="1:186">
      <c r="A22" s="26">
        <v>34</v>
      </c>
      <c r="B22" s="17" t="s">
        <v>111</v>
      </c>
      <c r="C22" s="87">
        <v>7</v>
      </c>
      <c r="D22" s="53">
        <v>1</v>
      </c>
      <c r="E22" s="53">
        <v>2</v>
      </c>
      <c r="F22" s="53">
        <v>2</v>
      </c>
      <c r="G22" s="53">
        <v>2</v>
      </c>
      <c r="H22" s="36"/>
      <c r="I22" s="36" t="s">
        <v>237</v>
      </c>
      <c r="J22" s="36">
        <v>4</v>
      </c>
      <c r="K22" s="36"/>
      <c r="L22" s="36"/>
      <c r="M22" s="43">
        <v>3</v>
      </c>
      <c r="N22" s="44">
        <v>3</v>
      </c>
      <c r="T22" s="1">
        <v>1</v>
      </c>
      <c r="V22" s="53">
        <f t="shared" si="0"/>
        <v>1</v>
      </c>
      <c r="X22" s="1">
        <v>1</v>
      </c>
      <c r="Z22" s="14">
        <v>1</v>
      </c>
      <c r="AA22" s="6">
        <f t="shared" si="1"/>
        <v>1</v>
      </c>
      <c r="AB22" s="53">
        <f t="shared" si="2"/>
        <v>2</v>
      </c>
      <c r="AC22" s="1">
        <v>1</v>
      </c>
      <c r="AF22" s="1">
        <v>1</v>
      </c>
      <c r="AH22" s="6">
        <f t="shared" si="3"/>
        <v>1</v>
      </c>
      <c r="AI22" s="6">
        <f t="shared" si="4"/>
        <v>1</v>
      </c>
      <c r="AJ22" s="6">
        <f t="shared" si="5"/>
        <v>0</v>
      </c>
      <c r="AK22" s="53">
        <f t="shared" si="6"/>
        <v>2</v>
      </c>
      <c r="AM22" s="14">
        <v>1</v>
      </c>
      <c r="AO22" s="14">
        <v>1</v>
      </c>
      <c r="AP22" s="6">
        <f t="shared" si="7"/>
        <v>1</v>
      </c>
      <c r="AQ22" s="53">
        <f t="shared" si="8"/>
        <v>2</v>
      </c>
      <c r="AT22" s="14">
        <v>1</v>
      </c>
      <c r="BB22" s="62">
        <f t="shared" si="9"/>
        <v>2</v>
      </c>
      <c r="BR22" s="1">
        <v>1</v>
      </c>
      <c r="CB22" s="1">
        <v>1</v>
      </c>
      <c r="CG22" s="1">
        <v>1</v>
      </c>
      <c r="CV22" s="1">
        <v>1</v>
      </c>
      <c r="ET22" s="1">
        <v>1</v>
      </c>
      <c r="EV22" s="14">
        <v>1</v>
      </c>
      <c r="EW22" s="1">
        <v>1</v>
      </c>
      <c r="EX22" s="1"/>
      <c r="FU22" s="1">
        <v>1</v>
      </c>
    </row>
    <row r="23" spans="1:186">
      <c r="A23" s="26">
        <v>35</v>
      </c>
      <c r="B23" s="17" t="s">
        <v>56</v>
      </c>
      <c r="C23" s="87">
        <v>18</v>
      </c>
      <c r="D23" s="53">
        <v>2</v>
      </c>
      <c r="E23" s="53">
        <v>3</v>
      </c>
      <c r="F23" s="53">
        <v>1</v>
      </c>
      <c r="G23" s="53">
        <v>2</v>
      </c>
      <c r="H23" s="36"/>
      <c r="I23" s="36"/>
      <c r="J23" s="36"/>
      <c r="K23" s="36"/>
      <c r="L23" s="36"/>
      <c r="M23" s="43">
        <v>3</v>
      </c>
      <c r="N23" s="44">
        <v>2</v>
      </c>
      <c r="P23" s="1">
        <v>1</v>
      </c>
      <c r="T23" s="1">
        <v>1</v>
      </c>
      <c r="V23" s="53">
        <f t="shared" si="0"/>
        <v>2</v>
      </c>
      <c r="W23" s="1">
        <v>1</v>
      </c>
      <c r="X23" s="1">
        <v>1</v>
      </c>
      <c r="Y23" s="1">
        <v>1</v>
      </c>
      <c r="Z23" s="14">
        <v>1</v>
      </c>
      <c r="AA23" s="6">
        <f t="shared" si="1"/>
        <v>1</v>
      </c>
      <c r="AB23" s="53">
        <f t="shared" si="2"/>
        <v>3</v>
      </c>
      <c r="AC23" s="1">
        <v>1</v>
      </c>
      <c r="AH23" s="6">
        <f t="shared" si="3"/>
        <v>1</v>
      </c>
      <c r="AI23" s="6">
        <f t="shared" si="4"/>
        <v>0</v>
      </c>
      <c r="AJ23" s="6">
        <f t="shared" si="5"/>
        <v>0</v>
      </c>
      <c r="AK23" s="53">
        <f t="shared" si="6"/>
        <v>1</v>
      </c>
      <c r="AM23" s="14">
        <v>1</v>
      </c>
      <c r="AO23" s="14">
        <v>1</v>
      </c>
      <c r="AP23" s="6">
        <f t="shared" si="7"/>
        <v>1</v>
      </c>
      <c r="AQ23" s="53">
        <f t="shared" si="8"/>
        <v>2</v>
      </c>
      <c r="AT23" s="14">
        <v>1</v>
      </c>
      <c r="BB23" s="62">
        <f t="shared" si="9"/>
        <v>2</v>
      </c>
      <c r="BC23" s="1">
        <v>1</v>
      </c>
      <c r="CB23" s="1">
        <v>1</v>
      </c>
      <c r="CG23" s="1">
        <v>1</v>
      </c>
      <c r="CV23" s="1">
        <v>1</v>
      </c>
      <c r="DP23" s="1">
        <v>1</v>
      </c>
      <c r="EU23" s="14">
        <v>1</v>
      </c>
      <c r="EV23" s="14">
        <v>1</v>
      </c>
      <c r="EW23" s="1"/>
      <c r="EX23" s="1"/>
      <c r="EY23" s="1">
        <v>1</v>
      </c>
      <c r="FB23" s="1">
        <v>1</v>
      </c>
      <c r="FE23" s="1">
        <v>1</v>
      </c>
    </row>
    <row r="24" spans="1:186">
      <c r="A24" s="26">
        <v>36</v>
      </c>
      <c r="B24" s="17" t="s">
        <v>49</v>
      </c>
      <c r="C24" s="87">
        <v>30</v>
      </c>
      <c r="D24" s="53">
        <v>2</v>
      </c>
      <c r="E24" s="53">
        <v>3</v>
      </c>
      <c r="F24" s="53">
        <v>1</v>
      </c>
      <c r="G24" s="53">
        <v>2</v>
      </c>
      <c r="H24" s="36"/>
      <c r="I24" s="36"/>
      <c r="J24" s="36"/>
      <c r="K24" s="36"/>
      <c r="L24" s="36"/>
      <c r="M24" s="43">
        <v>3</v>
      </c>
      <c r="N24" s="44">
        <v>2</v>
      </c>
      <c r="P24" s="1">
        <v>1</v>
      </c>
      <c r="T24" s="1">
        <v>1</v>
      </c>
      <c r="V24" s="53">
        <f t="shared" si="0"/>
        <v>2</v>
      </c>
      <c r="W24" s="1">
        <v>1</v>
      </c>
      <c r="X24" s="1">
        <v>1</v>
      </c>
      <c r="Y24" s="1">
        <v>1</v>
      </c>
      <c r="Z24" s="14">
        <v>1</v>
      </c>
      <c r="AA24" s="6">
        <f t="shared" si="1"/>
        <v>1</v>
      </c>
      <c r="AB24" s="53">
        <f t="shared" si="2"/>
        <v>3</v>
      </c>
      <c r="AC24" s="1">
        <v>1</v>
      </c>
      <c r="AH24" s="6">
        <f t="shared" si="3"/>
        <v>1</v>
      </c>
      <c r="AI24" s="6">
        <f t="shared" si="4"/>
        <v>0</v>
      </c>
      <c r="AJ24" s="6">
        <f t="shared" si="5"/>
        <v>0</v>
      </c>
      <c r="AK24" s="53">
        <f t="shared" si="6"/>
        <v>1</v>
      </c>
      <c r="AM24" s="14">
        <v>1</v>
      </c>
      <c r="AO24" s="14">
        <v>1</v>
      </c>
      <c r="AP24" s="6">
        <f t="shared" si="7"/>
        <v>1</v>
      </c>
      <c r="AQ24" s="53">
        <f t="shared" si="8"/>
        <v>2</v>
      </c>
      <c r="AT24" s="14">
        <v>1</v>
      </c>
      <c r="BB24" s="62">
        <f t="shared" si="9"/>
        <v>2</v>
      </c>
      <c r="BH24" s="1">
        <v>1</v>
      </c>
      <c r="BR24" s="1">
        <v>1</v>
      </c>
      <c r="BW24" s="1">
        <v>1</v>
      </c>
      <c r="CB24" s="1">
        <v>1</v>
      </c>
      <c r="CG24" s="1">
        <v>1</v>
      </c>
      <c r="CV24" s="1">
        <v>1</v>
      </c>
      <c r="DG24" s="10"/>
      <c r="DH24" s="10"/>
      <c r="DI24" s="10"/>
      <c r="DJ24" s="10"/>
      <c r="DP24" s="1">
        <v>1</v>
      </c>
      <c r="EE24" s="1">
        <v>1</v>
      </c>
      <c r="ET24" s="1">
        <v>1</v>
      </c>
      <c r="EU24" s="14">
        <v>1</v>
      </c>
      <c r="EV24" s="14">
        <v>1</v>
      </c>
      <c r="EW24" s="1">
        <v>1</v>
      </c>
      <c r="EX24" s="6">
        <v>1</v>
      </c>
      <c r="EZ24" s="6">
        <v>1</v>
      </c>
      <c r="FB24" s="6">
        <v>1</v>
      </c>
      <c r="FE24" s="1">
        <v>1</v>
      </c>
      <c r="FF24" s="1">
        <v>1</v>
      </c>
    </row>
    <row r="25" spans="1:186">
      <c r="A25" s="26">
        <v>37</v>
      </c>
      <c r="B25" s="17" t="s">
        <v>148</v>
      </c>
      <c r="C25" s="87">
        <v>1</v>
      </c>
      <c r="D25" s="53">
        <v>1</v>
      </c>
      <c r="E25" s="53">
        <v>1</v>
      </c>
      <c r="F25" s="53">
        <v>1</v>
      </c>
      <c r="G25" s="53">
        <v>2</v>
      </c>
      <c r="H25" s="36">
        <v>3</v>
      </c>
      <c r="I25" s="36">
        <v>3</v>
      </c>
      <c r="J25" s="36">
        <v>3</v>
      </c>
      <c r="K25" s="36"/>
      <c r="L25" s="36"/>
      <c r="M25" s="43">
        <v>2</v>
      </c>
      <c r="N25" s="44">
        <v>3</v>
      </c>
      <c r="V25" s="53">
        <f t="shared" si="0"/>
        <v>1</v>
      </c>
      <c r="X25" s="1">
        <v>1</v>
      </c>
      <c r="AA25" s="6" t="str">
        <f t="shared" si="1"/>
        <v/>
      </c>
      <c r="AB25" s="53">
        <f t="shared" si="2"/>
        <v>1</v>
      </c>
      <c r="AC25" s="1">
        <v>1</v>
      </c>
      <c r="AH25" s="6">
        <f t="shared" si="3"/>
        <v>1</v>
      </c>
      <c r="AI25" s="6">
        <f t="shared" si="4"/>
        <v>0</v>
      </c>
      <c r="AJ25" s="6">
        <f t="shared" si="5"/>
        <v>0</v>
      </c>
      <c r="AK25" s="53">
        <f t="shared" si="6"/>
        <v>1</v>
      </c>
      <c r="AM25" s="14">
        <v>1</v>
      </c>
      <c r="AO25" s="14">
        <v>1</v>
      </c>
      <c r="AP25" s="6">
        <f t="shared" si="7"/>
        <v>1</v>
      </c>
      <c r="AQ25" s="53">
        <f t="shared" si="8"/>
        <v>2</v>
      </c>
      <c r="AT25" s="14">
        <v>1</v>
      </c>
      <c r="BB25" s="62">
        <f t="shared" si="9"/>
        <v>2</v>
      </c>
      <c r="CG25" s="1">
        <v>1</v>
      </c>
      <c r="EW25" s="1"/>
      <c r="EX25" s="1"/>
    </row>
    <row r="26" spans="1:186">
      <c r="A26" s="26">
        <v>38</v>
      </c>
      <c r="B26" s="17" t="s">
        <v>61</v>
      </c>
      <c r="C26" s="87">
        <v>6</v>
      </c>
      <c r="D26" s="53">
        <v>2</v>
      </c>
      <c r="E26" s="53">
        <v>2</v>
      </c>
      <c r="F26" s="53">
        <v>1</v>
      </c>
      <c r="G26" s="53">
        <v>2</v>
      </c>
      <c r="H26" s="36"/>
      <c r="I26" s="36"/>
      <c r="J26" s="36"/>
      <c r="K26" s="36"/>
      <c r="L26" s="36"/>
      <c r="M26" s="43">
        <v>3</v>
      </c>
      <c r="N26" s="44">
        <v>2</v>
      </c>
      <c r="P26" s="1">
        <v>1</v>
      </c>
      <c r="T26" s="1">
        <v>1</v>
      </c>
      <c r="V26" s="53">
        <f t="shared" si="0"/>
        <v>2</v>
      </c>
      <c r="X26" s="1">
        <v>1</v>
      </c>
      <c r="Y26" s="1">
        <v>1</v>
      </c>
      <c r="Z26" s="14">
        <v>1</v>
      </c>
      <c r="AA26" s="6">
        <f t="shared" si="1"/>
        <v>1</v>
      </c>
      <c r="AB26" s="53">
        <f t="shared" si="2"/>
        <v>2</v>
      </c>
      <c r="AC26" s="1">
        <v>1</v>
      </c>
      <c r="AH26" s="6">
        <f t="shared" si="3"/>
        <v>1</v>
      </c>
      <c r="AI26" s="6">
        <f t="shared" si="4"/>
        <v>0</v>
      </c>
      <c r="AJ26" s="6">
        <f t="shared" si="5"/>
        <v>0</v>
      </c>
      <c r="AK26" s="53">
        <f t="shared" si="6"/>
        <v>1</v>
      </c>
      <c r="AM26" s="14">
        <v>1</v>
      </c>
      <c r="AO26" s="14">
        <v>1</v>
      </c>
      <c r="AP26" s="6">
        <f t="shared" si="7"/>
        <v>1</v>
      </c>
      <c r="AQ26" s="53">
        <f t="shared" si="8"/>
        <v>2</v>
      </c>
      <c r="AT26" s="14">
        <v>1</v>
      </c>
      <c r="BB26" s="62">
        <f t="shared" si="9"/>
        <v>2</v>
      </c>
      <c r="BR26" s="1">
        <v>1</v>
      </c>
      <c r="CB26" s="1">
        <v>1</v>
      </c>
      <c r="CG26" s="1">
        <v>1</v>
      </c>
      <c r="EW26" s="1"/>
      <c r="EX26" s="1"/>
      <c r="FS26" s="1">
        <v>1</v>
      </c>
    </row>
    <row r="27" spans="1:186">
      <c r="A27" s="26">
        <v>39</v>
      </c>
      <c r="B27" s="17" t="s">
        <v>45</v>
      </c>
      <c r="C27" s="87">
        <v>18</v>
      </c>
      <c r="D27" s="53">
        <v>1</v>
      </c>
      <c r="E27" s="53">
        <v>3</v>
      </c>
      <c r="F27" s="53">
        <v>1</v>
      </c>
      <c r="G27" s="53">
        <v>2</v>
      </c>
      <c r="H27" s="36"/>
      <c r="I27" s="36"/>
      <c r="J27" s="36"/>
      <c r="K27" s="36"/>
      <c r="L27" s="36"/>
      <c r="M27" s="43">
        <v>3</v>
      </c>
      <c r="N27" s="44">
        <v>2</v>
      </c>
      <c r="O27" s="14">
        <v>1</v>
      </c>
      <c r="V27" s="53">
        <f t="shared" si="0"/>
        <v>1</v>
      </c>
      <c r="W27" s="1">
        <v>1</v>
      </c>
      <c r="X27" s="1">
        <v>1</v>
      </c>
      <c r="Y27" s="1">
        <v>1</v>
      </c>
      <c r="Z27" s="14">
        <v>1</v>
      </c>
      <c r="AA27" s="6">
        <f t="shared" si="1"/>
        <v>1</v>
      </c>
      <c r="AB27" s="53">
        <f t="shared" si="2"/>
        <v>3</v>
      </c>
      <c r="AC27" s="1">
        <v>1</v>
      </c>
      <c r="AH27" s="6">
        <f t="shared" si="3"/>
        <v>1</v>
      </c>
      <c r="AI27" s="6">
        <f t="shared" si="4"/>
        <v>0</v>
      </c>
      <c r="AJ27" s="6">
        <f t="shared" si="5"/>
        <v>0</v>
      </c>
      <c r="AK27" s="53">
        <f t="shared" si="6"/>
        <v>1</v>
      </c>
      <c r="AM27" s="14">
        <v>1</v>
      </c>
      <c r="AO27" s="14">
        <v>1</v>
      </c>
      <c r="AP27" s="6">
        <f t="shared" si="7"/>
        <v>1</v>
      </c>
      <c r="AQ27" s="53">
        <f t="shared" si="8"/>
        <v>2</v>
      </c>
      <c r="AT27" s="14">
        <v>1</v>
      </c>
      <c r="BB27" s="62">
        <f t="shared" si="9"/>
        <v>2</v>
      </c>
      <c r="BR27" s="1">
        <v>1</v>
      </c>
      <c r="BW27" s="1">
        <v>1</v>
      </c>
      <c r="CB27" s="1">
        <v>1</v>
      </c>
      <c r="CV27" s="1">
        <v>1</v>
      </c>
      <c r="EE27" s="1">
        <v>1</v>
      </c>
      <c r="EW27" s="1"/>
      <c r="EX27" s="1"/>
      <c r="FK27" s="1">
        <v>1</v>
      </c>
      <c r="FO27" s="1">
        <v>1</v>
      </c>
    </row>
    <row r="28" spans="1:186">
      <c r="A28" s="26">
        <v>40</v>
      </c>
      <c r="B28" s="18" t="s">
        <v>98</v>
      </c>
      <c r="C28" s="87">
        <v>7</v>
      </c>
      <c r="D28" s="53">
        <v>1</v>
      </c>
      <c r="E28" s="53">
        <v>2</v>
      </c>
      <c r="F28" s="53">
        <v>1</v>
      </c>
      <c r="G28" s="53">
        <v>2</v>
      </c>
      <c r="H28" s="43"/>
      <c r="I28" s="43"/>
      <c r="J28" s="43">
        <v>4</v>
      </c>
      <c r="K28" s="43"/>
      <c r="L28" s="43"/>
      <c r="M28" s="43">
        <v>2</v>
      </c>
      <c r="N28" s="44">
        <v>3</v>
      </c>
      <c r="V28" s="53">
        <f t="shared" si="0"/>
        <v>1</v>
      </c>
      <c r="X28" s="1">
        <v>1</v>
      </c>
      <c r="Z28" s="14">
        <v>1</v>
      </c>
      <c r="AA28" s="6">
        <f t="shared" si="1"/>
        <v>1</v>
      </c>
      <c r="AB28" s="53">
        <f t="shared" si="2"/>
        <v>2</v>
      </c>
      <c r="AC28" s="1">
        <v>1</v>
      </c>
      <c r="AH28" s="6">
        <f t="shared" si="3"/>
        <v>1</v>
      </c>
      <c r="AI28" s="6">
        <f t="shared" si="4"/>
        <v>0</v>
      </c>
      <c r="AJ28" s="6">
        <f t="shared" si="5"/>
        <v>0</v>
      </c>
      <c r="AK28" s="53">
        <f t="shared" si="6"/>
        <v>1</v>
      </c>
      <c r="AM28" s="14">
        <v>1</v>
      </c>
      <c r="AO28" s="14">
        <v>1</v>
      </c>
      <c r="AP28" s="6">
        <f t="shared" si="7"/>
        <v>1</v>
      </c>
      <c r="AQ28" s="53">
        <f t="shared" si="8"/>
        <v>2</v>
      </c>
      <c r="AT28" s="14">
        <v>1</v>
      </c>
      <c r="AW28" s="14">
        <v>1</v>
      </c>
      <c r="BB28" s="62">
        <f t="shared" si="9"/>
        <v>4</v>
      </c>
      <c r="CB28" s="1">
        <v>1</v>
      </c>
      <c r="CG28" s="1">
        <v>1</v>
      </c>
      <c r="CV28" s="1">
        <v>1</v>
      </c>
      <c r="ET28" s="1">
        <v>1</v>
      </c>
      <c r="EV28" s="14">
        <v>1</v>
      </c>
      <c r="EW28" s="1"/>
      <c r="EX28" s="1">
        <v>1</v>
      </c>
      <c r="EZ28" s="1">
        <v>1</v>
      </c>
      <c r="FI28" s="1">
        <v>1</v>
      </c>
    </row>
    <row r="29" spans="1:186">
      <c r="A29" s="26">
        <v>41</v>
      </c>
      <c r="B29" s="17" t="s">
        <v>43</v>
      </c>
      <c r="C29" s="87">
        <v>35</v>
      </c>
      <c r="D29" s="53">
        <v>1</v>
      </c>
      <c r="E29" s="53">
        <v>3</v>
      </c>
      <c r="F29" s="53">
        <v>2</v>
      </c>
      <c r="G29" s="53">
        <v>2</v>
      </c>
      <c r="H29" s="36"/>
      <c r="I29" s="36"/>
      <c r="J29" s="36">
        <v>4</v>
      </c>
      <c r="K29" s="36"/>
      <c r="L29" s="36"/>
      <c r="M29" s="43">
        <v>1</v>
      </c>
      <c r="N29" s="44">
        <v>2</v>
      </c>
      <c r="V29" s="53">
        <f t="shared" si="0"/>
        <v>1</v>
      </c>
      <c r="W29" s="1">
        <v>1</v>
      </c>
      <c r="X29" s="1">
        <v>1</v>
      </c>
      <c r="Y29" s="1">
        <v>1</v>
      </c>
      <c r="Z29" s="14">
        <v>1</v>
      </c>
      <c r="AA29" s="6">
        <f t="shared" si="1"/>
        <v>1</v>
      </c>
      <c r="AB29" s="53">
        <f t="shared" si="2"/>
        <v>3</v>
      </c>
      <c r="AC29" s="1">
        <v>1</v>
      </c>
      <c r="AF29" s="1">
        <v>1</v>
      </c>
      <c r="AH29" s="6">
        <f t="shared" si="3"/>
        <v>1</v>
      </c>
      <c r="AI29" s="6">
        <f t="shared" si="4"/>
        <v>1</v>
      </c>
      <c r="AJ29" s="6">
        <f t="shared" si="5"/>
        <v>0</v>
      </c>
      <c r="AK29" s="53">
        <f t="shared" si="6"/>
        <v>2</v>
      </c>
      <c r="AM29" s="14">
        <v>1</v>
      </c>
      <c r="AO29" s="14">
        <v>1</v>
      </c>
      <c r="AP29" s="6">
        <f t="shared" si="7"/>
        <v>1</v>
      </c>
      <c r="AQ29" s="53">
        <f t="shared" si="8"/>
        <v>2</v>
      </c>
      <c r="AW29" s="14">
        <v>1</v>
      </c>
      <c r="BB29" s="62">
        <f t="shared" si="9"/>
        <v>2</v>
      </c>
      <c r="BC29" s="1">
        <v>1</v>
      </c>
      <c r="BH29" s="1">
        <v>1</v>
      </c>
      <c r="CB29" s="1">
        <v>1</v>
      </c>
      <c r="CG29" s="1">
        <v>1</v>
      </c>
      <c r="CV29" s="1">
        <v>1</v>
      </c>
      <c r="DA29" s="1">
        <v>1</v>
      </c>
      <c r="DP29" s="1">
        <v>1</v>
      </c>
      <c r="EE29" s="1">
        <v>1</v>
      </c>
      <c r="ET29" s="1">
        <v>1</v>
      </c>
      <c r="EU29" s="14">
        <v>1</v>
      </c>
      <c r="EV29" s="14">
        <v>1</v>
      </c>
      <c r="EW29" s="1">
        <v>1</v>
      </c>
      <c r="EX29" s="1"/>
      <c r="EY29" s="1">
        <v>1</v>
      </c>
      <c r="EZ29" s="1">
        <v>1</v>
      </c>
      <c r="FH29" s="1">
        <v>1</v>
      </c>
      <c r="FJ29" s="1">
        <v>1</v>
      </c>
      <c r="FN29" s="1">
        <v>1</v>
      </c>
      <c r="FQ29" s="1">
        <v>1</v>
      </c>
    </row>
    <row r="30" spans="1:186">
      <c r="A30" s="26">
        <v>42</v>
      </c>
      <c r="B30" s="18" t="s">
        <v>149</v>
      </c>
      <c r="C30" s="87">
        <v>4</v>
      </c>
      <c r="D30" s="53">
        <v>1</v>
      </c>
      <c r="E30" s="53">
        <v>2</v>
      </c>
      <c r="F30" s="53">
        <v>1</v>
      </c>
      <c r="G30" s="53">
        <v>2</v>
      </c>
      <c r="H30" s="43">
        <v>3</v>
      </c>
      <c r="I30" s="43" t="s">
        <v>237</v>
      </c>
      <c r="J30" s="43">
        <v>4</v>
      </c>
      <c r="K30" s="43"/>
      <c r="L30" s="43"/>
      <c r="M30" s="43">
        <v>3</v>
      </c>
      <c r="N30" s="44">
        <v>3</v>
      </c>
      <c r="T30" s="1">
        <v>1</v>
      </c>
      <c r="V30" s="53">
        <f t="shared" si="0"/>
        <v>1</v>
      </c>
      <c r="W30" s="1">
        <v>1</v>
      </c>
      <c r="X30" s="1">
        <v>1</v>
      </c>
      <c r="AA30" s="6" t="str">
        <f t="shared" si="1"/>
        <v/>
      </c>
      <c r="AB30" s="53">
        <f t="shared" si="2"/>
        <v>2</v>
      </c>
      <c r="AC30" s="1">
        <v>1</v>
      </c>
      <c r="AH30" s="6">
        <f t="shared" si="3"/>
        <v>1</v>
      </c>
      <c r="AI30" s="6">
        <f t="shared" si="4"/>
        <v>0</v>
      </c>
      <c r="AJ30" s="6">
        <f t="shared" si="5"/>
        <v>0</v>
      </c>
      <c r="AK30" s="53">
        <f t="shared" si="6"/>
        <v>1</v>
      </c>
      <c r="AM30" s="14">
        <v>1</v>
      </c>
      <c r="AO30" s="14">
        <v>1</v>
      </c>
      <c r="AP30" s="6">
        <f t="shared" si="7"/>
        <v>1</v>
      </c>
      <c r="AQ30" s="53">
        <f t="shared" si="8"/>
        <v>2</v>
      </c>
      <c r="AT30" s="14">
        <v>1</v>
      </c>
      <c r="BB30" s="62">
        <f t="shared" si="9"/>
        <v>2</v>
      </c>
      <c r="CV30" s="1">
        <v>1</v>
      </c>
      <c r="DP30" s="1">
        <v>1</v>
      </c>
      <c r="ET30" s="1">
        <v>1</v>
      </c>
      <c r="EW30" s="1">
        <v>1</v>
      </c>
      <c r="EX30" s="1"/>
    </row>
    <row r="31" spans="1:186">
      <c r="A31" s="26">
        <v>43</v>
      </c>
      <c r="B31" s="18" t="s">
        <v>112</v>
      </c>
      <c r="C31" s="87">
        <v>13</v>
      </c>
      <c r="D31" s="53">
        <v>1</v>
      </c>
      <c r="E31" s="53">
        <v>3</v>
      </c>
      <c r="F31" s="53">
        <v>2</v>
      </c>
      <c r="G31" s="53">
        <v>2</v>
      </c>
      <c r="H31" s="43"/>
      <c r="I31" s="43" t="s">
        <v>238</v>
      </c>
      <c r="J31" s="43">
        <v>4</v>
      </c>
      <c r="K31" s="43"/>
      <c r="L31" s="43"/>
      <c r="M31" s="43">
        <v>3</v>
      </c>
      <c r="N31" s="44">
        <v>3</v>
      </c>
      <c r="V31" s="53">
        <f t="shared" si="0"/>
        <v>1</v>
      </c>
      <c r="W31" s="1">
        <v>1</v>
      </c>
      <c r="X31" s="1">
        <v>1</v>
      </c>
      <c r="Z31" s="14">
        <v>1</v>
      </c>
      <c r="AA31" s="6">
        <f t="shared" si="1"/>
        <v>1</v>
      </c>
      <c r="AB31" s="53">
        <f t="shared" si="2"/>
        <v>3</v>
      </c>
      <c r="AC31" s="1">
        <v>1</v>
      </c>
      <c r="AF31" s="1">
        <v>1</v>
      </c>
      <c r="AH31" s="6">
        <f t="shared" si="3"/>
        <v>1</v>
      </c>
      <c r="AI31" s="6">
        <f t="shared" si="4"/>
        <v>1</v>
      </c>
      <c r="AJ31" s="6">
        <f t="shared" si="5"/>
        <v>0</v>
      </c>
      <c r="AK31" s="53">
        <f t="shared" si="6"/>
        <v>2</v>
      </c>
      <c r="AM31" s="14">
        <v>1</v>
      </c>
      <c r="AO31" s="14">
        <v>1</v>
      </c>
      <c r="AP31" s="6">
        <f t="shared" si="7"/>
        <v>1</v>
      </c>
      <c r="AQ31" s="53">
        <f t="shared" si="8"/>
        <v>2</v>
      </c>
      <c r="AT31" s="14">
        <v>1</v>
      </c>
      <c r="BB31" s="62">
        <f t="shared" si="9"/>
        <v>2</v>
      </c>
      <c r="BC31" s="1">
        <v>1</v>
      </c>
      <c r="CB31" s="1">
        <v>1</v>
      </c>
      <c r="CG31" s="1">
        <v>1</v>
      </c>
      <c r="CV31" s="1">
        <v>1</v>
      </c>
      <c r="DP31" s="1">
        <v>1</v>
      </c>
      <c r="ET31" s="1">
        <v>1</v>
      </c>
      <c r="EW31" s="1"/>
      <c r="EX31" s="1"/>
      <c r="FT31" s="1">
        <v>1</v>
      </c>
    </row>
    <row r="32" spans="1:186">
      <c r="A32" s="26">
        <v>44</v>
      </c>
      <c r="B32" s="17" t="s">
        <v>71</v>
      </c>
      <c r="C32" s="87">
        <v>18</v>
      </c>
      <c r="D32" s="53">
        <v>1</v>
      </c>
      <c r="E32" s="53">
        <v>3</v>
      </c>
      <c r="F32" s="53">
        <v>1</v>
      </c>
      <c r="G32" s="53">
        <v>2</v>
      </c>
      <c r="H32" s="36"/>
      <c r="I32" s="36" t="s">
        <v>238</v>
      </c>
      <c r="J32" s="36">
        <v>3</v>
      </c>
      <c r="K32" s="36"/>
      <c r="L32" s="36"/>
      <c r="M32" s="43">
        <v>1</v>
      </c>
      <c r="N32" s="44">
        <v>2</v>
      </c>
      <c r="T32" s="1">
        <v>1</v>
      </c>
      <c r="V32" s="53">
        <f t="shared" si="0"/>
        <v>1</v>
      </c>
      <c r="W32" s="1">
        <v>1</v>
      </c>
      <c r="X32" s="1">
        <v>1</v>
      </c>
      <c r="Y32" s="1">
        <v>1</v>
      </c>
      <c r="Z32" s="14">
        <v>1</v>
      </c>
      <c r="AA32" s="6">
        <f t="shared" si="1"/>
        <v>1</v>
      </c>
      <c r="AB32" s="53">
        <f t="shared" si="2"/>
        <v>3</v>
      </c>
      <c r="AC32" s="1">
        <v>1</v>
      </c>
      <c r="AH32" s="6">
        <f t="shared" si="3"/>
        <v>1</v>
      </c>
      <c r="AI32" s="6">
        <f t="shared" si="4"/>
        <v>0</v>
      </c>
      <c r="AJ32" s="6">
        <f t="shared" si="5"/>
        <v>0</v>
      </c>
      <c r="AK32" s="53">
        <f t="shared" si="6"/>
        <v>1</v>
      </c>
      <c r="AM32" s="14">
        <v>1</v>
      </c>
      <c r="AO32" s="14">
        <v>1</v>
      </c>
      <c r="AP32" s="6">
        <f t="shared" si="7"/>
        <v>1</v>
      </c>
      <c r="AQ32" s="53">
        <f t="shared" si="8"/>
        <v>2</v>
      </c>
      <c r="AT32" s="14">
        <v>1</v>
      </c>
      <c r="BB32" s="62">
        <f t="shared" si="9"/>
        <v>2</v>
      </c>
      <c r="CB32" s="1">
        <v>1</v>
      </c>
      <c r="CG32" s="1">
        <v>1</v>
      </c>
      <c r="CV32" s="1">
        <v>1</v>
      </c>
      <c r="DP32" s="1">
        <v>1</v>
      </c>
      <c r="ET32" s="1">
        <v>1</v>
      </c>
      <c r="EU32" s="14">
        <v>1</v>
      </c>
      <c r="EV32" s="14">
        <v>1</v>
      </c>
      <c r="EW32" s="1">
        <v>1</v>
      </c>
      <c r="EX32" s="1">
        <v>1</v>
      </c>
      <c r="FA32" s="1">
        <v>1</v>
      </c>
      <c r="GD32" s="1">
        <v>1</v>
      </c>
    </row>
    <row r="33" spans="1:188">
      <c r="A33" s="26">
        <v>45</v>
      </c>
      <c r="B33" s="17" t="s">
        <v>51</v>
      </c>
      <c r="C33" s="87">
        <v>7</v>
      </c>
      <c r="D33" s="53">
        <v>1</v>
      </c>
      <c r="E33" s="53">
        <v>2</v>
      </c>
      <c r="F33" s="53">
        <v>1</v>
      </c>
      <c r="G33" s="53">
        <v>2</v>
      </c>
      <c r="H33" s="36"/>
      <c r="I33" s="36"/>
      <c r="J33" s="36"/>
      <c r="K33" s="36"/>
      <c r="L33" s="36"/>
      <c r="M33" s="43">
        <v>3</v>
      </c>
      <c r="N33" s="44">
        <v>2</v>
      </c>
      <c r="T33" s="1">
        <v>1</v>
      </c>
      <c r="V33" s="53">
        <f t="shared" si="0"/>
        <v>1</v>
      </c>
      <c r="X33" s="1">
        <v>1</v>
      </c>
      <c r="Y33" s="1">
        <v>1</v>
      </c>
      <c r="Z33" s="14">
        <v>1</v>
      </c>
      <c r="AA33" s="6">
        <f t="shared" si="1"/>
        <v>1</v>
      </c>
      <c r="AB33" s="53">
        <f t="shared" si="2"/>
        <v>2</v>
      </c>
      <c r="AC33" s="1">
        <v>1</v>
      </c>
      <c r="AH33" s="6">
        <f t="shared" si="3"/>
        <v>1</v>
      </c>
      <c r="AI33" s="6">
        <f t="shared" si="4"/>
        <v>0</v>
      </c>
      <c r="AJ33" s="6">
        <f t="shared" si="5"/>
        <v>0</v>
      </c>
      <c r="AK33" s="53">
        <f t="shared" si="6"/>
        <v>1</v>
      </c>
      <c r="AM33" s="14">
        <v>1</v>
      </c>
      <c r="AO33" s="14">
        <v>1</v>
      </c>
      <c r="AP33" s="6">
        <f t="shared" si="7"/>
        <v>1</v>
      </c>
      <c r="AQ33" s="53">
        <f t="shared" si="8"/>
        <v>2</v>
      </c>
      <c r="AT33" s="14">
        <v>1</v>
      </c>
      <c r="BB33" s="62">
        <f t="shared" si="9"/>
        <v>2</v>
      </c>
      <c r="BC33" s="16">
        <v>1</v>
      </c>
      <c r="ET33" s="1">
        <v>1</v>
      </c>
      <c r="EU33" s="14">
        <v>1</v>
      </c>
      <c r="EV33" s="14">
        <v>1</v>
      </c>
      <c r="EW33" s="1">
        <v>1</v>
      </c>
      <c r="EX33" s="1"/>
      <c r="FH33" s="1">
        <v>1</v>
      </c>
    </row>
    <row r="34" spans="1:188">
      <c r="A34" s="26">
        <v>46</v>
      </c>
      <c r="B34" s="17" t="s">
        <v>93</v>
      </c>
      <c r="C34" s="87">
        <v>9</v>
      </c>
      <c r="D34" s="53">
        <v>2</v>
      </c>
      <c r="E34" s="53">
        <v>2</v>
      </c>
      <c r="F34" s="53">
        <v>2</v>
      </c>
      <c r="G34" s="53">
        <v>1</v>
      </c>
      <c r="H34" s="36"/>
      <c r="I34" s="36"/>
      <c r="J34" s="36"/>
      <c r="K34" s="36"/>
      <c r="L34" s="36"/>
      <c r="M34" s="43">
        <v>3</v>
      </c>
      <c r="N34" s="44">
        <v>2</v>
      </c>
      <c r="P34" s="1">
        <v>1</v>
      </c>
      <c r="Q34" s="1">
        <v>1</v>
      </c>
      <c r="T34" s="1">
        <v>1</v>
      </c>
      <c r="V34" s="53">
        <f t="shared" si="0"/>
        <v>2</v>
      </c>
      <c r="X34" s="1">
        <v>1</v>
      </c>
      <c r="Z34" s="14">
        <v>1</v>
      </c>
      <c r="AA34" s="6">
        <f t="shared" si="1"/>
        <v>1</v>
      </c>
      <c r="AB34" s="53">
        <f t="shared" si="2"/>
        <v>2</v>
      </c>
      <c r="AC34" s="1">
        <v>1</v>
      </c>
      <c r="AD34" s="1">
        <v>1</v>
      </c>
      <c r="AH34" s="6">
        <f t="shared" si="3"/>
        <v>1</v>
      </c>
      <c r="AI34" s="6">
        <f t="shared" si="4"/>
        <v>1</v>
      </c>
      <c r="AJ34" s="6">
        <f t="shared" si="5"/>
        <v>0</v>
      </c>
      <c r="AK34" s="53">
        <f t="shared" si="6"/>
        <v>2</v>
      </c>
      <c r="AL34" s="14">
        <v>1</v>
      </c>
      <c r="AP34" s="6" t="str">
        <f t="shared" si="7"/>
        <v/>
      </c>
      <c r="AQ34" s="53">
        <f t="shared" si="8"/>
        <v>1</v>
      </c>
      <c r="AU34" s="14">
        <v>1</v>
      </c>
      <c r="BB34" s="62">
        <f t="shared" si="9"/>
        <v>1</v>
      </c>
      <c r="BC34" s="1">
        <v>1</v>
      </c>
      <c r="BH34" s="1">
        <v>1</v>
      </c>
      <c r="BM34" s="1">
        <v>1</v>
      </c>
      <c r="BR34" s="1">
        <v>1</v>
      </c>
      <c r="CB34" s="1">
        <v>1</v>
      </c>
      <c r="EW34" s="1"/>
      <c r="EX34" s="1"/>
    </row>
    <row r="35" spans="1:188">
      <c r="A35" s="26">
        <v>47</v>
      </c>
      <c r="B35" s="17" t="s">
        <v>90</v>
      </c>
      <c r="C35" s="87">
        <v>6</v>
      </c>
      <c r="D35" s="53">
        <v>2</v>
      </c>
      <c r="E35" s="53">
        <v>3</v>
      </c>
      <c r="F35" s="53">
        <v>2</v>
      </c>
      <c r="G35" s="53">
        <v>1</v>
      </c>
      <c r="H35" s="36"/>
      <c r="I35" s="36"/>
      <c r="J35" s="36"/>
      <c r="K35" s="36"/>
      <c r="L35" s="36"/>
      <c r="M35" s="43">
        <v>3</v>
      </c>
      <c r="N35" s="44">
        <v>3</v>
      </c>
      <c r="O35" s="14">
        <v>1</v>
      </c>
      <c r="P35" s="1">
        <v>1</v>
      </c>
      <c r="Q35" s="1">
        <v>1</v>
      </c>
      <c r="V35" s="53">
        <f t="shared" ref="V35:V66" si="10">IF(SUM(O35:U35)&gt;=5,3,IF(SUM(O35:U35)&gt;=2,2,1))</f>
        <v>2</v>
      </c>
      <c r="W35" s="1">
        <v>1</v>
      </c>
      <c r="X35" s="1">
        <v>1</v>
      </c>
      <c r="Z35" s="14">
        <v>1</v>
      </c>
      <c r="AA35" s="6">
        <f t="shared" ref="AA35:AA66" si="11">IF(SUM(Y35:Z35)&gt;=1,1,"")</f>
        <v>1</v>
      </c>
      <c r="AB35" s="53">
        <f t="shared" ref="AB35:AB66" si="12">SUM(W35:X35,AA35)</f>
        <v>3</v>
      </c>
      <c r="AC35" s="1">
        <v>1</v>
      </c>
      <c r="AD35" s="1">
        <v>1</v>
      </c>
      <c r="AH35" s="6">
        <f t="shared" ref="AH35:AH66" si="13">SUM(AC35)</f>
        <v>1</v>
      </c>
      <c r="AI35" s="6">
        <f t="shared" ref="AI35:AI66" si="14">SUM(AD35,AF35)</f>
        <v>1</v>
      </c>
      <c r="AJ35" s="6">
        <f t="shared" ref="AJ35:AJ66" si="15">SUM(AE35,AG35)</f>
        <v>0</v>
      </c>
      <c r="AK35" s="53">
        <f t="shared" ref="AK35:AK66" si="16">SUM(AH35:AJ35)</f>
        <v>2</v>
      </c>
      <c r="AL35" s="14">
        <v>1</v>
      </c>
      <c r="AP35" s="6" t="str">
        <f t="shared" ref="AP35:AP66" si="17">IF(SUM(AN35:AO35)&gt;=1,1,"")</f>
        <v/>
      </c>
      <c r="AQ35" s="53">
        <f t="shared" ref="AQ35:AQ66" si="18">SUM(AP35,AL35:AM35)</f>
        <v>1</v>
      </c>
      <c r="AU35" s="14">
        <v>1</v>
      </c>
      <c r="BB35" s="62">
        <f t="shared" si="9"/>
        <v>1</v>
      </c>
      <c r="BH35" s="16">
        <v>1</v>
      </c>
      <c r="CL35" s="1">
        <v>1</v>
      </c>
      <c r="EW35" s="1"/>
      <c r="EX35" s="1"/>
    </row>
    <row r="36" spans="1:188">
      <c r="A36" s="26">
        <v>48</v>
      </c>
      <c r="B36" s="17" t="s">
        <v>34</v>
      </c>
      <c r="C36" s="87">
        <v>14</v>
      </c>
      <c r="D36" s="53">
        <v>2</v>
      </c>
      <c r="E36" s="53">
        <v>2</v>
      </c>
      <c r="F36" s="53">
        <v>1</v>
      </c>
      <c r="G36" s="53">
        <v>0</v>
      </c>
      <c r="H36" s="36"/>
      <c r="I36" s="36"/>
      <c r="J36" s="36"/>
      <c r="K36" s="36"/>
      <c r="L36" s="36"/>
      <c r="M36" s="43">
        <v>4</v>
      </c>
      <c r="N36" s="44">
        <v>2</v>
      </c>
      <c r="O36" s="14">
        <v>1</v>
      </c>
      <c r="P36" s="1">
        <v>1</v>
      </c>
      <c r="V36" s="53">
        <f t="shared" si="10"/>
        <v>2</v>
      </c>
      <c r="X36" s="1">
        <v>1</v>
      </c>
      <c r="Y36" s="1">
        <v>1</v>
      </c>
      <c r="Z36" s="14">
        <v>1</v>
      </c>
      <c r="AA36" s="6">
        <f t="shared" si="11"/>
        <v>1</v>
      </c>
      <c r="AB36" s="53">
        <f t="shared" si="12"/>
        <v>2</v>
      </c>
      <c r="AC36" s="1">
        <v>1</v>
      </c>
      <c r="AH36" s="6">
        <f t="shared" si="13"/>
        <v>1</v>
      </c>
      <c r="AI36" s="6">
        <f t="shared" si="14"/>
        <v>0</v>
      </c>
      <c r="AJ36" s="6">
        <f t="shared" si="15"/>
        <v>0</v>
      </c>
      <c r="AK36" s="53">
        <f t="shared" si="16"/>
        <v>1</v>
      </c>
      <c r="AL36" s="73" t="s">
        <v>239</v>
      </c>
      <c r="AM36" s="73"/>
      <c r="AN36" s="73"/>
      <c r="AO36" s="73"/>
      <c r="AP36" s="6" t="str">
        <f t="shared" si="17"/>
        <v/>
      </c>
      <c r="AQ36" s="53">
        <f t="shared" si="18"/>
        <v>0</v>
      </c>
      <c r="AW36" s="14">
        <v>1</v>
      </c>
      <c r="BC36" s="1">
        <v>1</v>
      </c>
      <c r="BH36" s="1">
        <v>1</v>
      </c>
      <c r="BR36" s="1">
        <v>1</v>
      </c>
      <c r="CL36" s="1">
        <v>1</v>
      </c>
      <c r="CQ36" s="1">
        <v>1</v>
      </c>
      <c r="CV36" s="1">
        <v>1</v>
      </c>
      <c r="EE36" s="1">
        <v>1</v>
      </c>
      <c r="EW36" s="1"/>
      <c r="EX36" s="1"/>
      <c r="FG36" s="1">
        <v>1</v>
      </c>
      <c r="FI36" s="1">
        <v>1</v>
      </c>
      <c r="GB36" s="1">
        <v>1</v>
      </c>
    </row>
    <row r="37" spans="1:188">
      <c r="A37" s="26">
        <v>49</v>
      </c>
      <c r="B37" s="17" t="s">
        <v>113</v>
      </c>
      <c r="C37" s="87">
        <v>2</v>
      </c>
      <c r="D37" s="53">
        <v>1</v>
      </c>
      <c r="E37" s="53">
        <v>2</v>
      </c>
      <c r="F37" s="53">
        <v>1</v>
      </c>
      <c r="G37" s="53">
        <v>0</v>
      </c>
      <c r="H37" s="36"/>
      <c r="I37" s="36"/>
      <c r="J37" s="36">
        <v>4</v>
      </c>
      <c r="K37" s="36"/>
      <c r="L37" s="36"/>
      <c r="M37" s="43">
        <v>3</v>
      </c>
      <c r="N37" s="44">
        <v>3</v>
      </c>
      <c r="P37" s="1">
        <v>1</v>
      </c>
      <c r="V37" s="53">
        <f t="shared" si="10"/>
        <v>1</v>
      </c>
      <c r="X37" s="1">
        <v>1</v>
      </c>
      <c r="Z37" s="14">
        <v>1</v>
      </c>
      <c r="AA37" s="6">
        <f t="shared" si="11"/>
        <v>1</v>
      </c>
      <c r="AB37" s="53">
        <f t="shared" si="12"/>
        <v>2</v>
      </c>
      <c r="AD37" s="1">
        <v>1</v>
      </c>
      <c r="AH37" s="6">
        <f t="shared" si="13"/>
        <v>0</v>
      </c>
      <c r="AI37" s="6">
        <f t="shared" si="14"/>
        <v>1</v>
      </c>
      <c r="AJ37" s="6">
        <f t="shared" si="15"/>
        <v>0</v>
      </c>
      <c r="AK37" s="53">
        <f t="shared" si="16"/>
        <v>1</v>
      </c>
      <c r="AL37" s="73"/>
      <c r="AM37" s="73"/>
      <c r="AN37" s="73"/>
      <c r="AO37" s="73"/>
      <c r="AP37" s="6" t="str">
        <f t="shared" si="17"/>
        <v/>
      </c>
      <c r="AQ37" s="53">
        <f t="shared" si="18"/>
        <v>0</v>
      </c>
      <c r="AW37" s="14">
        <v>1</v>
      </c>
      <c r="BH37" s="1">
        <v>1</v>
      </c>
      <c r="EW37" s="1"/>
      <c r="EX37" s="1"/>
    </row>
    <row r="38" spans="1:188" s="26" customFormat="1">
      <c r="A38" s="26">
        <v>12</v>
      </c>
      <c r="B38" s="19" t="s">
        <v>97</v>
      </c>
      <c r="C38" s="87">
        <v>8</v>
      </c>
      <c r="D38" s="53">
        <v>2</v>
      </c>
      <c r="E38" s="53">
        <v>1</v>
      </c>
      <c r="F38" s="53">
        <v>1</v>
      </c>
      <c r="G38" s="53">
        <v>1</v>
      </c>
      <c r="H38" s="19"/>
      <c r="I38" s="19" t="s">
        <v>238</v>
      </c>
      <c r="J38" s="19">
        <v>1</v>
      </c>
      <c r="K38" s="19">
        <v>1</v>
      </c>
      <c r="L38" s="19">
        <v>1</v>
      </c>
      <c r="M38" s="32">
        <v>1</v>
      </c>
      <c r="N38" s="33">
        <v>1</v>
      </c>
      <c r="O38" s="6"/>
      <c r="P38" s="21"/>
      <c r="Q38" s="21"/>
      <c r="R38" s="27"/>
      <c r="S38" s="27"/>
      <c r="T38" s="27">
        <v>1</v>
      </c>
      <c r="U38" s="40">
        <v>1</v>
      </c>
      <c r="V38" s="53">
        <f t="shared" si="10"/>
        <v>2</v>
      </c>
      <c r="W38" s="21"/>
      <c r="X38" s="21"/>
      <c r="Y38" s="21"/>
      <c r="Z38" s="6">
        <v>1</v>
      </c>
      <c r="AA38" s="6">
        <f t="shared" si="11"/>
        <v>1</v>
      </c>
      <c r="AB38" s="53">
        <f t="shared" si="12"/>
        <v>1</v>
      </c>
      <c r="AC38" s="21"/>
      <c r="AD38" s="21">
        <v>1</v>
      </c>
      <c r="AE38" s="21"/>
      <c r="AF38" s="21"/>
      <c r="AG38" s="6"/>
      <c r="AH38" s="6">
        <f t="shared" si="13"/>
        <v>0</v>
      </c>
      <c r="AI38" s="6">
        <f t="shared" si="14"/>
        <v>1</v>
      </c>
      <c r="AJ38" s="6">
        <f t="shared" si="15"/>
        <v>0</v>
      </c>
      <c r="AK38" s="53">
        <f t="shared" si="16"/>
        <v>1</v>
      </c>
      <c r="AL38" s="6"/>
      <c r="AM38" s="6"/>
      <c r="AN38" s="6"/>
      <c r="AO38" s="6">
        <v>1</v>
      </c>
      <c r="AP38" s="6">
        <f t="shared" si="17"/>
        <v>1</v>
      </c>
      <c r="AQ38" s="53">
        <f t="shared" si="18"/>
        <v>1</v>
      </c>
      <c r="AR38" s="21"/>
      <c r="AS38" s="21"/>
      <c r="AT38" s="6">
        <v>1</v>
      </c>
      <c r="AU38" s="6"/>
      <c r="AV38" s="6"/>
      <c r="AW38" s="6"/>
      <c r="AX38" s="22">
        <v>0.4</v>
      </c>
      <c r="AY38" s="22">
        <v>0.7</v>
      </c>
      <c r="AZ38" s="22">
        <v>0.1</v>
      </c>
      <c r="BA38" s="22">
        <v>0.9</v>
      </c>
      <c r="BB38" s="62">
        <f>AQ38*(SUM(AS38:AW38))</f>
        <v>1</v>
      </c>
      <c r="BC38" s="21">
        <v>1</v>
      </c>
      <c r="BD38" s="23">
        <v>0.66666666666666663</v>
      </c>
      <c r="BE38" s="23">
        <v>0.66666666666666663</v>
      </c>
      <c r="BF38" s="23">
        <v>0.1111111111111111</v>
      </c>
      <c r="BG38" s="23">
        <v>0.33333333333333331</v>
      </c>
      <c r="BH38" s="21">
        <v>1</v>
      </c>
      <c r="BI38" s="24">
        <v>1</v>
      </c>
      <c r="BJ38" s="24">
        <v>0</v>
      </c>
      <c r="BK38" s="24">
        <v>0</v>
      </c>
      <c r="BL38" s="24">
        <v>1</v>
      </c>
      <c r="BM38" s="21">
        <v>1</v>
      </c>
      <c r="BN38" s="25">
        <v>0.66666666666666663</v>
      </c>
      <c r="BO38" s="25">
        <v>0.33333333333333331</v>
      </c>
      <c r="BP38" s="25">
        <v>0.33333333333333331</v>
      </c>
      <c r="BQ38" s="25">
        <v>0.66666666666666663</v>
      </c>
      <c r="BR38" s="21">
        <v>1</v>
      </c>
      <c r="BS38" s="21">
        <v>1</v>
      </c>
      <c r="BT38" s="21">
        <v>0</v>
      </c>
      <c r="BU38" s="21">
        <v>0</v>
      </c>
      <c r="BV38" s="21">
        <v>0</v>
      </c>
      <c r="BW38" s="21"/>
      <c r="BX38" s="25">
        <v>0.54545454545454541</v>
      </c>
      <c r="BY38" s="25">
        <v>0.54545454545454541</v>
      </c>
      <c r="BZ38" s="25">
        <v>0.18181818181818182</v>
      </c>
      <c r="CA38" s="25">
        <v>0.72727272727272729</v>
      </c>
      <c r="CB38" s="21">
        <v>1</v>
      </c>
      <c r="CC38" s="24">
        <v>0.5</v>
      </c>
      <c r="CD38" s="24">
        <v>0.5</v>
      </c>
      <c r="CE38" s="24">
        <v>0</v>
      </c>
      <c r="CF38" s="24">
        <v>0.5</v>
      </c>
      <c r="CG38" s="21">
        <v>1</v>
      </c>
      <c r="CH38" s="25">
        <v>0.66666666666666663</v>
      </c>
      <c r="CI38" s="25">
        <v>0.33333333333333331</v>
      </c>
      <c r="CJ38" s="25">
        <v>0.33333333333333331</v>
      </c>
      <c r="CK38" s="25">
        <v>0.33333333333333331</v>
      </c>
      <c r="CL38" s="21"/>
      <c r="CM38" s="24">
        <v>0</v>
      </c>
      <c r="CN38" s="24">
        <v>1</v>
      </c>
      <c r="CO38" s="24">
        <v>1</v>
      </c>
      <c r="CP38" s="24">
        <v>0</v>
      </c>
      <c r="CQ38" s="21"/>
      <c r="CR38" s="23">
        <v>1.25</v>
      </c>
      <c r="CS38" s="23">
        <v>0</v>
      </c>
      <c r="CT38" s="23">
        <v>0</v>
      </c>
      <c r="CU38" s="23">
        <v>0</v>
      </c>
      <c r="CV38" s="21"/>
      <c r="CW38" s="24">
        <v>1</v>
      </c>
      <c r="CX38" s="24">
        <v>1</v>
      </c>
      <c r="CY38" s="24">
        <v>1</v>
      </c>
      <c r="CZ38" s="24">
        <v>0</v>
      </c>
      <c r="DA38" s="21"/>
      <c r="DB38" s="23">
        <v>0.66666666666666663</v>
      </c>
      <c r="DC38" s="23">
        <v>0</v>
      </c>
      <c r="DD38" s="23">
        <v>0</v>
      </c>
      <c r="DE38" s="23">
        <v>1</v>
      </c>
      <c r="DF38" s="21">
        <v>1</v>
      </c>
      <c r="DG38" s="24">
        <v>0</v>
      </c>
      <c r="DH38" s="24">
        <v>1</v>
      </c>
      <c r="DI38" s="24">
        <v>0</v>
      </c>
      <c r="DJ38" s="24">
        <v>1</v>
      </c>
      <c r="DK38" s="21"/>
      <c r="DL38" s="24">
        <v>0</v>
      </c>
      <c r="DM38" s="24">
        <v>1</v>
      </c>
      <c r="DN38" s="24">
        <v>0</v>
      </c>
      <c r="DO38" s="24">
        <v>1</v>
      </c>
      <c r="DP38" s="21"/>
      <c r="DQ38" s="24">
        <v>1</v>
      </c>
      <c r="DR38" s="24">
        <v>0</v>
      </c>
      <c r="DS38" s="24">
        <v>0</v>
      </c>
      <c r="DT38" s="24">
        <v>0</v>
      </c>
      <c r="DU38" s="21"/>
      <c r="DV38" s="24">
        <v>1</v>
      </c>
      <c r="DW38" s="24">
        <v>0</v>
      </c>
      <c r="DX38" s="24">
        <v>0</v>
      </c>
      <c r="DY38" s="24">
        <v>0</v>
      </c>
      <c r="DZ38" s="21"/>
      <c r="EA38" s="24">
        <v>1</v>
      </c>
      <c r="EB38" s="24">
        <v>0</v>
      </c>
      <c r="EC38" s="24">
        <v>0</v>
      </c>
      <c r="ED38" s="24">
        <v>1</v>
      </c>
      <c r="EE38" s="21">
        <v>1</v>
      </c>
      <c r="EF38" s="24">
        <v>1</v>
      </c>
      <c r="EG38" s="24">
        <v>0</v>
      </c>
      <c r="EH38" s="24">
        <v>0</v>
      </c>
      <c r="EI38" s="24">
        <v>0</v>
      </c>
      <c r="EJ38" s="21"/>
      <c r="EK38" s="24">
        <v>1</v>
      </c>
      <c r="EL38" s="24">
        <v>0</v>
      </c>
      <c r="EM38" s="24">
        <v>0</v>
      </c>
      <c r="EN38" s="24">
        <v>0.5</v>
      </c>
      <c r="EO38" s="21"/>
      <c r="EP38" s="24">
        <v>1</v>
      </c>
      <c r="EQ38" s="24">
        <v>0</v>
      </c>
      <c r="ER38" s="24">
        <v>0</v>
      </c>
      <c r="ES38" s="24">
        <v>0</v>
      </c>
      <c r="ET38" s="21"/>
      <c r="EU38" s="6"/>
      <c r="EV38" s="6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6"/>
      <c r="GD38" s="21"/>
      <c r="GE38" s="21"/>
      <c r="GF38" s="7"/>
    </row>
    <row r="39" spans="1:188" s="26" customFormat="1">
      <c r="A39" s="26">
        <v>2</v>
      </c>
      <c r="B39" s="17" t="s">
        <v>28</v>
      </c>
      <c r="C39" s="87">
        <v>39</v>
      </c>
      <c r="D39" s="53">
        <v>3</v>
      </c>
      <c r="E39" s="53">
        <v>3</v>
      </c>
      <c r="F39" s="53">
        <v>3</v>
      </c>
      <c r="G39" s="53">
        <v>3</v>
      </c>
      <c r="H39" s="17"/>
      <c r="I39" s="17"/>
      <c r="J39" s="17"/>
      <c r="K39" s="17"/>
      <c r="L39" s="17"/>
      <c r="M39" s="18">
        <v>2</v>
      </c>
      <c r="N39" s="31">
        <v>3</v>
      </c>
      <c r="O39" s="6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U39" s="6">
        <v>1</v>
      </c>
      <c r="V39" s="53">
        <f t="shared" si="10"/>
        <v>3</v>
      </c>
      <c r="W39" s="21">
        <v>1</v>
      </c>
      <c r="X39" s="21">
        <v>1</v>
      </c>
      <c r="Y39" s="21">
        <v>1</v>
      </c>
      <c r="Z39" s="6">
        <v>1</v>
      </c>
      <c r="AA39" s="6">
        <f t="shared" si="11"/>
        <v>1</v>
      </c>
      <c r="AB39" s="53">
        <f t="shared" si="12"/>
        <v>3</v>
      </c>
      <c r="AC39" s="21"/>
      <c r="AD39" s="6">
        <v>1</v>
      </c>
      <c r="AE39" s="6"/>
      <c r="AF39" s="6">
        <v>1</v>
      </c>
      <c r="AG39" s="6">
        <v>1</v>
      </c>
      <c r="AH39" s="6">
        <f t="shared" si="13"/>
        <v>0</v>
      </c>
      <c r="AI39" s="6">
        <f t="shared" si="14"/>
        <v>2</v>
      </c>
      <c r="AJ39" s="6">
        <f t="shared" si="15"/>
        <v>1</v>
      </c>
      <c r="AK39" s="53">
        <f t="shared" si="16"/>
        <v>3</v>
      </c>
      <c r="AL39" s="6">
        <v>1</v>
      </c>
      <c r="AM39" s="6">
        <v>1</v>
      </c>
      <c r="AN39" s="6"/>
      <c r="AO39" s="6">
        <v>1</v>
      </c>
      <c r="AP39" s="6">
        <f t="shared" si="17"/>
        <v>1</v>
      </c>
      <c r="AQ39" s="53">
        <f t="shared" si="18"/>
        <v>3</v>
      </c>
      <c r="AR39" s="6">
        <v>1</v>
      </c>
      <c r="AS39" s="21"/>
      <c r="AT39" s="6"/>
      <c r="AU39" s="6"/>
      <c r="AV39" s="6"/>
      <c r="AW39" s="6"/>
      <c r="AX39" s="22">
        <v>0.4</v>
      </c>
      <c r="AY39" s="22">
        <v>0.7</v>
      </c>
      <c r="AZ39" s="22">
        <v>0.1</v>
      </c>
      <c r="BA39" s="22">
        <v>0.9</v>
      </c>
      <c r="BB39" s="62"/>
      <c r="BC39" s="21">
        <v>1</v>
      </c>
      <c r="BD39" s="23">
        <v>0.66666666666666663</v>
      </c>
      <c r="BE39" s="23">
        <v>0.66666666666666663</v>
      </c>
      <c r="BF39" s="23">
        <v>0.1111111111111111</v>
      </c>
      <c r="BG39" s="23">
        <v>0.33333333333333331</v>
      </c>
      <c r="BH39" s="21">
        <v>1</v>
      </c>
      <c r="BI39" s="24">
        <v>1</v>
      </c>
      <c r="BJ39" s="24">
        <v>0</v>
      </c>
      <c r="BK39" s="24">
        <v>0</v>
      </c>
      <c r="BL39" s="24">
        <v>1</v>
      </c>
      <c r="BM39" s="21"/>
      <c r="BN39" s="25">
        <v>0.66666666666666663</v>
      </c>
      <c r="BO39" s="25">
        <v>0.33333333333333331</v>
      </c>
      <c r="BP39" s="25">
        <v>0.33333333333333331</v>
      </c>
      <c r="BQ39" s="25">
        <v>0.66666666666666663</v>
      </c>
      <c r="BR39" s="21">
        <v>1</v>
      </c>
      <c r="BS39" s="21">
        <v>1</v>
      </c>
      <c r="BT39" s="21">
        <v>0</v>
      </c>
      <c r="BU39" s="21">
        <v>0</v>
      </c>
      <c r="BV39" s="21">
        <v>0</v>
      </c>
      <c r="BW39" s="21">
        <v>1</v>
      </c>
      <c r="BX39" s="25">
        <v>0.54545454545454541</v>
      </c>
      <c r="BY39" s="25">
        <v>0.54545454545454541</v>
      </c>
      <c r="BZ39" s="25">
        <v>0.18181818181818182</v>
      </c>
      <c r="CA39" s="25">
        <v>0.72727272727272729</v>
      </c>
      <c r="CB39" s="21"/>
      <c r="CC39" s="24">
        <v>0.5</v>
      </c>
      <c r="CD39" s="24">
        <v>0.5</v>
      </c>
      <c r="CE39" s="24">
        <v>0</v>
      </c>
      <c r="CF39" s="24">
        <v>0.5</v>
      </c>
      <c r="CG39" s="21"/>
      <c r="CH39" s="25">
        <v>0.66666666666666663</v>
      </c>
      <c r="CI39" s="25">
        <v>0.33333333333333331</v>
      </c>
      <c r="CJ39" s="25">
        <v>0.33333333333333331</v>
      </c>
      <c r="CK39" s="25">
        <v>0.33333333333333331</v>
      </c>
      <c r="CL39" s="21">
        <v>1</v>
      </c>
      <c r="CM39" s="24">
        <v>0</v>
      </c>
      <c r="CN39" s="24">
        <v>1</v>
      </c>
      <c r="CO39" s="24">
        <v>1</v>
      </c>
      <c r="CP39" s="24">
        <v>0</v>
      </c>
      <c r="CQ39" s="21"/>
      <c r="CR39" s="23">
        <v>1.25</v>
      </c>
      <c r="CS39" s="23">
        <v>0</v>
      </c>
      <c r="CT39" s="23">
        <v>0</v>
      </c>
      <c r="CU39" s="23">
        <v>0</v>
      </c>
      <c r="CV39" s="21">
        <v>1</v>
      </c>
      <c r="CW39" s="24">
        <v>1</v>
      </c>
      <c r="CX39" s="24">
        <v>1</v>
      </c>
      <c r="CY39" s="24">
        <v>1</v>
      </c>
      <c r="CZ39" s="24">
        <v>0</v>
      </c>
      <c r="DA39" s="21">
        <v>1</v>
      </c>
      <c r="DB39" s="23">
        <v>0.66666666666666663</v>
      </c>
      <c r="DC39" s="23">
        <v>0</v>
      </c>
      <c r="DD39" s="23">
        <v>0</v>
      </c>
      <c r="DE39" s="23">
        <v>1</v>
      </c>
      <c r="DF39" s="21">
        <v>1</v>
      </c>
      <c r="DG39" s="24">
        <v>0</v>
      </c>
      <c r="DH39" s="24">
        <v>1</v>
      </c>
      <c r="DI39" s="24">
        <v>0</v>
      </c>
      <c r="DJ39" s="24">
        <v>1</v>
      </c>
      <c r="DK39" s="21">
        <v>1</v>
      </c>
      <c r="DL39" s="24">
        <v>0</v>
      </c>
      <c r="DM39" s="24">
        <v>1</v>
      </c>
      <c r="DN39" s="24">
        <v>0</v>
      </c>
      <c r="DO39" s="24">
        <v>1</v>
      </c>
      <c r="DP39" s="21">
        <v>1</v>
      </c>
      <c r="DQ39" s="24">
        <v>1</v>
      </c>
      <c r="DR39" s="24">
        <v>0</v>
      </c>
      <c r="DS39" s="24">
        <v>0</v>
      </c>
      <c r="DT39" s="24">
        <v>0</v>
      </c>
      <c r="DU39" s="21"/>
      <c r="DV39" s="24">
        <v>1</v>
      </c>
      <c r="DW39" s="24">
        <v>0</v>
      </c>
      <c r="DX39" s="24">
        <v>0</v>
      </c>
      <c r="DY39" s="24">
        <v>0</v>
      </c>
      <c r="DZ39" s="21"/>
      <c r="EA39" s="24">
        <v>1</v>
      </c>
      <c r="EB39" s="24">
        <v>0</v>
      </c>
      <c r="EC39" s="24">
        <v>0</v>
      </c>
      <c r="ED39" s="24">
        <v>1</v>
      </c>
      <c r="EE39" s="21">
        <v>1</v>
      </c>
      <c r="EF39" s="24">
        <v>1</v>
      </c>
      <c r="EG39" s="24">
        <v>0</v>
      </c>
      <c r="EH39" s="24">
        <v>0</v>
      </c>
      <c r="EI39" s="24">
        <v>0</v>
      </c>
      <c r="EJ39" s="21"/>
      <c r="EK39" s="24">
        <v>1</v>
      </c>
      <c r="EL39" s="24">
        <v>0</v>
      </c>
      <c r="EM39" s="24">
        <v>0</v>
      </c>
      <c r="EN39" s="24">
        <v>0.5</v>
      </c>
      <c r="EO39" s="21">
        <v>1</v>
      </c>
      <c r="EP39" s="24">
        <v>1</v>
      </c>
      <c r="EQ39" s="24">
        <v>0</v>
      </c>
      <c r="ER39" s="24">
        <v>0</v>
      </c>
      <c r="ES39" s="24">
        <v>0</v>
      </c>
      <c r="ET39" s="21"/>
      <c r="EU39" s="6">
        <v>1</v>
      </c>
      <c r="EV39" s="6"/>
      <c r="EW39" s="21"/>
      <c r="EX39" s="21"/>
      <c r="EY39" s="21"/>
      <c r="EZ39" s="21"/>
      <c r="FA39" s="21">
        <v>1</v>
      </c>
      <c r="FB39" s="21">
        <v>1</v>
      </c>
      <c r="FC39" s="21"/>
      <c r="FD39" s="21"/>
      <c r="FE39" s="21"/>
      <c r="FF39" s="21"/>
      <c r="FG39" s="21"/>
      <c r="FH39" s="21"/>
      <c r="FI39" s="21">
        <v>1</v>
      </c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>
        <v>1</v>
      </c>
      <c r="FU39" s="21"/>
      <c r="FV39" s="21"/>
      <c r="FW39" s="21"/>
      <c r="FX39" s="21"/>
      <c r="FY39" s="21"/>
      <c r="FZ39" s="21"/>
      <c r="GA39" s="21">
        <v>1</v>
      </c>
      <c r="GB39" s="21"/>
      <c r="GC39" s="6"/>
      <c r="GD39" s="21"/>
      <c r="GE39" s="21"/>
      <c r="GF39" s="7"/>
    </row>
    <row r="40" spans="1:188" s="26" customFormat="1">
      <c r="A40" s="26">
        <v>13</v>
      </c>
      <c r="B40" s="17" t="s">
        <v>101</v>
      </c>
      <c r="C40" s="87">
        <v>13</v>
      </c>
      <c r="D40" s="53">
        <v>2</v>
      </c>
      <c r="E40" s="53">
        <v>2</v>
      </c>
      <c r="F40" s="53">
        <v>1</v>
      </c>
      <c r="G40" s="53">
        <v>1</v>
      </c>
      <c r="H40" s="17"/>
      <c r="I40" s="17"/>
      <c r="J40" s="17">
        <v>3</v>
      </c>
      <c r="K40" s="17">
        <v>1</v>
      </c>
      <c r="L40" s="17">
        <v>1</v>
      </c>
      <c r="M40" s="18">
        <v>2</v>
      </c>
      <c r="N40" s="31">
        <v>3</v>
      </c>
      <c r="O40" s="6"/>
      <c r="P40" s="21"/>
      <c r="Q40" s="21">
        <v>1</v>
      </c>
      <c r="R40" s="27"/>
      <c r="S40" s="27"/>
      <c r="T40" s="27">
        <v>1</v>
      </c>
      <c r="U40" s="40"/>
      <c r="V40" s="53">
        <f t="shared" si="10"/>
        <v>2</v>
      </c>
      <c r="W40" s="21"/>
      <c r="X40" s="21">
        <v>1</v>
      </c>
      <c r="Y40" s="21"/>
      <c r="Z40" s="6">
        <v>1</v>
      </c>
      <c r="AA40" s="6">
        <f t="shared" si="11"/>
        <v>1</v>
      </c>
      <c r="AB40" s="53">
        <f t="shared" si="12"/>
        <v>2</v>
      </c>
      <c r="AC40" s="21"/>
      <c r="AD40" s="21">
        <v>1</v>
      </c>
      <c r="AE40" s="21"/>
      <c r="AF40" s="21"/>
      <c r="AG40" s="6"/>
      <c r="AH40" s="6">
        <f t="shared" si="13"/>
        <v>0</v>
      </c>
      <c r="AI40" s="6">
        <f t="shared" si="14"/>
        <v>1</v>
      </c>
      <c r="AJ40" s="6">
        <f t="shared" si="15"/>
        <v>0</v>
      </c>
      <c r="AK40" s="53">
        <f t="shared" si="16"/>
        <v>1</v>
      </c>
      <c r="AL40" s="6"/>
      <c r="AM40" s="6"/>
      <c r="AN40" s="6"/>
      <c r="AO40" s="6">
        <v>1</v>
      </c>
      <c r="AP40" s="6">
        <f t="shared" si="17"/>
        <v>1</v>
      </c>
      <c r="AQ40" s="53">
        <f t="shared" si="18"/>
        <v>1</v>
      </c>
      <c r="AR40" s="21"/>
      <c r="AS40" s="21">
        <v>1</v>
      </c>
      <c r="AT40" s="6"/>
      <c r="AU40" s="6"/>
      <c r="AV40" s="6"/>
      <c r="AW40" s="6"/>
      <c r="AX40" s="22">
        <v>0.4</v>
      </c>
      <c r="AY40" s="22">
        <v>0.7</v>
      </c>
      <c r="AZ40" s="22">
        <v>0.1</v>
      </c>
      <c r="BA40" s="22">
        <v>0.9</v>
      </c>
      <c r="BB40" s="62">
        <f>AQ40*(SUM(AS40:AW40))</f>
        <v>1</v>
      </c>
      <c r="BC40" s="21">
        <v>1</v>
      </c>
      <c r="BD40" s="23">
        <v>0.66666666666666663</v>
      </c>
      <c r="BE40" s="23">
        <v>0.66666666666666663</v>
      </c>
      <c r="BF40" s="23">
        <v>0.1111111111111111</v>
      </c>
      <c r="BG40" s="23">
        <v>0.33333333333333331</v>
      </c>
      <c r="BH40" s="21">
        <v>1</v>
      </c>
      <c r="BI40" s="24">
        <v>1</v>
      </c>
      <c r="BJ40" s="24">
        <v>0</v>
      </c>
      <c r="BK40" s="24">
        <v>0</v>
      </c>
      <c r="BL40" s="24">
        <v>1</v>
      </c>
      <c r="BM40" s="21"/>
      <c r="BN40" s="25">
        <v>0.66666666666666663</v>
      </c>
      <c r="BO40" s="25">
        <v>0.33333333333333331</v>
      </c>
      <c r="BP40" s="25">
        <v>0.33333333333333331</v>
      </c>
      <c r="BQ40" s="25">
        <v>0.66666666666666663</v>
      </c>
      <c r="BR40" s="21">
        <v>1</v>
      </c>
      <c r="BS40" s="21">
        <v>1</v>
      </c>
      <c r="BT40" s="21">
        <v>0</v>
      </c>
      <c r="BU40" s="21">
        <v>0</v>
      </c>
      <c r="BV40" s="21">
        <v>0</v>
      </c>
      <c r="BW40" s="21"/>
      <c r="BX40" s="25">
        <v>0.54545454545454541</v>
      </c>
      <c r="BY40" s="25">
        <v>0.54545454545454541</v>
      </c>
      <c r="BZ40" s="25">
        <v>0.18181818181818182</v>
      </c>
      <c r="CA40" s="25">
        <v>0.72727272727272729</v>
      </c>
      <c r="CB40" s="21">
        <v>1</v>
      </c>
      <c r="CC40" s="24">
        <v>0.5</v>
      </c>
      <c r="CD40" s="24">
        <v>0.5</v>
      </c>
      <c r="CE40" s="24">
        <v>0</v>
      </c>
      <c r="CF40" s="24">
        <v>0.5</v>
      </c>
      <c r="CG40" s="21">
        <v>1</v>
      </c>
      <c r="CH40" s="25">
        <v>0.66666666666666663</v>
      </c>
      <c r="CI40" s="25">
        <v>0.33333333333333331</v>
      </c>
      <c r="CJ40" s="25">
        <v>0.33333333333333331</v>
      </c>
      <c r="CK40" s="25">
        <v>0.33333333333333331</v>
      </c>
      <c r="CL40" s="21">
        <v>1</v>
      </c>
      <c r="CM40" s="24">
        <v>0</v>
      </c>
      <c r="CN40" s="24">
        <v>1</v>
      </c>
      <c r="CO40" s="24">
        <v>1</v>
      </c>
      <c r="CP40" s="24">
        <v>0</v>
      </c>
      <c r="CQ40" s="21"/>
      <c r="CR40" s="23">
        <v>1.25</v>
      </c>
      <c r="CS40" s="23">
        <v>0</v>
      </c>
      <c r="CT40" s="23">
        <v>0</v>
      </c>
      <c r="CU40" s="23">
        <v>0</v>
      </c>
      <c r="CV40" s="21">
        <v>1</v>
      </c>
      <c r="CW40" s="24">
        <v>1</v>
      </c>
      <c r="CX40" s="24">
        <v>1</v>
      </c>
      <c r="CY40" s="24">
        <v>1</v>
      </c>
      <c r="CZ40" s="24">
        <v>0</v>
      </c>
      <c r="DA40" s="21"/>
      <c r="DB40" s="23">
        <v>0.66666666666666663</v>
      </c>
      <c r="DC40" s="23">
        <v>0</v>
      </c>
      <c r="DD40" s="23">
        <v>0</v>
      </c>
      <c r="DE40" s="23">
        <v>1</v>
      </c>
      <c r="DF40" s="21"/>
      <c r="DG40" s="24">
        <v>0</v>
      </c>
      <c r="DH40" s="24">
        <v>1</v>
      </c>
      <c r="DI40" s="24">
        <v>0</v>
      </c>
      <c r="DJ40" s="24">
        <v>1</v>
      </c>
      <c r="DK40" s="21"/>
      <c r="DL40" s="24">
        <v>0</v>
      </c>
      <c r="DM40" s="24">
        <v>1</v>
      </c>
      <c r="DN40" s="24">
        <v>0</v>
      </c>
      <c r="DO40" s="24">
        <v>1</v>
      </c>
      <c r="DP40" s="21"/>
      <c r="DQ40" s="24">
        <v>1</v>
      </c>
      <c r="DR40" s="24">
        <v>0</v>
      </c>
      <c r="DS40" s="24">
        <v>0</v>
      </c>
      <c r="DT40" s="24">
        <v>0</v>
      </c>
      <c r="DU40" s="21"/>
      <c r="DV40" s="24">
        <v>1</v>
      </c>
      <c r="DW40" s="24">
        <v>0</v>
      </c>
      <c r="DX40" s="24">
        <v>0</v>
      </c>
      <c r="DY40" s="24">
        <v>0</v>
      </c>
      <c r="DZ40" s="21"/>
      <c r="EA40" s="24">
        <v>1</v>
      </c>
      <c r="EB40" s="24">
        <v>0</v>
      </c>
      <c r="EC40" s="24">
        <v>0</v>
      </c>
      <c r="ED40" s="24">
        <v>1</v>
      </c>
      <c r="EE40" s="21"/>
      <c r="EF40" s="24">
        <v>1</v>
      </c>
      <c r="EG40" s="24">
        <v>0</v>
      </c>
      <c r="EH40" s="24">
        <v>0</v>
      </c>
      <c r="EI40" s="24">
        <v>0</v>
      </c>
      <c r="EJ40" s="21">
        <v>1</v>
      </c>
      <c r="EK40" s="24">
        <v>1</v>
      </c>
      <c r="EL40" s="24">
        <v>0</v>
      </c>
      <c r="EM40" s="24">
        <v>0</v>
      </c>
      <c r="EN40" s="24">
        <v>0.5</v>
      </c>
      <c r="EO40" s="21"/>
      <c r="EP40" s="24">
        <v>1</v>
      </c>
      <c r="EQ40" s="24">
        <v>0</v>
      </c>
      <c r="ER40" s="24">
        <v>0</v>
      </c>
      <c r="ES40" s="24">
        <v>0</v>
      </c>
      <c r="ET40" s="21"/>
      <c r="EU40" s="6"/>
      <c r="EV40" s="6"/>
      <c r="EW40" s="21"/>
      <c r="EX40" s="21"/>
      <c r="EY40" s="21"/>
      <c r="EZ40" s="21"/>
      <c r="FA40" s="21"/>
      <c r="FB40" s="21"/>
      <c r="FC40" s="21">
        <v>1</v>
      </c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6"/>
      <c r="GD40" s="21"/>
      <c r="GE40" s="21"/>
      <c r="GF40" s="7"/>
    </row>
    <row r="41" spans="1:188" s="26" customFormat="1">
      <c r="A41" s="26">
        <v>10</v>
      </c>
      <c r="B41" s="17" t="s">
        <v>95</v>
      </c>
      <c r="C41" s="87">
        <v>15</v>
      </c>
      <c r="D41" s="53">
        <v>3</v>
      </c>
      <c r="E41" s="53">
        <v>2</v>
      </c>
      <c r="F41" s="53">
        <v>3</v>
      </c>
      <c r="G41" s="53">
        <v>1</v>
      </c>
      <c r="H41" s="17"/>
      <c r="I41" s="17"/>
      <c r="J41" s="17"/>
      <c r="K41" s="17"/>
      <c r="L41" s="17"/>
      <c r="M41" s="18">
        <v>4</v>
      </c>
      <c r="N41" s="31">
        <v>3</v>
      </c>
      <c r="O41" s="6">
        <v>1</v>
      </c>
      <c r="P41" s="21">
        <v>1</v>
      </c>
      <c r="Q41" s="21">
        <v>1</v>
      </c>
      <c r="R41" s="27"/>
      <c r="S41" s="27">
        <v>1</v>
      </c>
      <c r="T41" s="27">
        <v>1</v>
      </c>
      <c r="U41" s="40"/>
      <c r="V41" s="53">
        <f t="shared" si="10"/>
        <v>3</v>
      </c>
      <c r="W41" s="21"/>
      <c r="X41" s="21">
        <v>1</v>
      </c>
      <c r="Y41" s="21"/>
      <c r="Z41" s="6">
        <v>1</v>
      </c>
      <c r="AA41" s="6">
        <f t="shared" si="11"/>
        <v>1</v>
      </c>
      <c r="AB41" s="53">
        <f t="shared" si="12"/>
        <v>2</v>
      </c>
      <c r="AC41" s="21">
        <v>1</v>
      </c>
      <c r="AD41" s="21">
        <v>1</v>
      </c>
      <c r="AE41" s="6"/>
      <c r="AF41" s="6">
        <v>1</v>
      </c>
      <c r="AG41" s="6"/>
      <c r="AH41" s="6">
        <f t="shared" si="13"/>
        <v>1</v>
      </c>
      <c r="AI41" s="6">
        <f t="shared" si="14"/>
        <v>2</v>
      </c>
      <c r="AJ41" s="6">
        <f t="shared" si="15"/>
        <v>0</v>
      </c>
      <c r="AK41" s="53">
        <f t="shared" si="16"/>
        <v>3</v>
      </c>
      <c r="AL41" s="6"/>
      <c r="AM41" s="6"/>
      <c r="AN41" s="6"/>
      <c r="AO41" s="6">
        <v>1</v>
      </c>
      <c r="AP41" s="6">
        <f t="shared" si="17"/>
        <v>1</v>
      </c>
      <c r="AQ41" s="53">
        <f t="shared" si="18"/>
        <v>1</v>
      </c>
      <c r="AR41" s="6">
        <v>1</v>
      </c>
      <c r="AS41" s="21"/>
      <c r="AT41" s="6"/>
      <c r="AU41" s="6"/>
      <c r="AV41" s="6"/>
      <c r="AW41" s="6"/>
      <c r="AX41" s="22">
        <v>0.4</v>
      </c>
      <c r="AY41" s="22">
        <v>0.7</v>
      </c>
      <c r="AZ41" s="22">
        <v>0.1</v>
      </c>
      <c r="BA41" s="22">
        <v>0.9</v>
      </c>
      <c r="BB41" s="62"/>
      <c r="BC41" s="21">
        <v>1</v>
      </c>
      <c r="BD41" s="23">
        <v>0.66666666666666663</v>
      </c>
      <c r="BE41" s="23">
        <v>0.66666666666666663</v>
      </c>
      <c r="BF41" s="23">
        <v>0.1111111111111111</v>
      </c>
      <c r="BG41" s="23">
        <v>0.33333333333333331</v>
      </c>
      <c r="BH41" s="21">
        <v>1</v>
      </c>
      <c r="BI41" s="24">
        <v>1</v>
      </c>
      <c r="BJ41" s="24">
        <v>0</v>
      </c>
      <c r="BK41" s="24">
        <v>0</v>
      </c>
      <c r="BL41" s="24">
        <v>1</v>
      </c>
      <c r="BM41" s="21"/>
      <c r="BN41" s="25">
        <v>0.66666666666666663</v>
      </c>
      <c r="BO41" s="25">
        <v>0.33333333333333331</v>
      </c>
      <c r="BP41" s="25">
        <v>0.33333333333333331</v>
      </c>
      <c r="BQ41" s="25">
        <v>0.66666666666666663</v>
      </c>
      <c r="BR41" s="21">
        <v>1</v>
      </c>
      <c r="BS41" s="21">
        <v>1</v>
      </c>
      <c r="BT41" s="21">
        <v>0</v>
      </c>
      <c r="BU41" s="21">
        <v>0</v>
      </c>
      <c r="BV41" s="21">
        <v>0</v>
      </c>
      <c r="BW41" s="21"/>
      <c r="BX41" s="25">
        <v>0.54545454545454541</v>
      </c>
      <c r="BY41" s="25">
        <v>0.54545454545454541</v>
      </c>
      <c r="BZ41" s="25">
        <v>0.18181818181818182</v>
      </c>
      <c r="CA41" s="25">
        <v>0.72727272727272729</v>
      </c>
      <c r="CB41" s="21">
        <v>1</v>
      </c>
      <c r="CC41" s="24">
        <v>0.5</v>
      </c>
      <c r="CD41" s="24">
        <v>0.5</v>
      </c>
      <c r="CE41" s="24">
        <v>0</v>
      </c>
      <c r="CF41" s="24">
        <v>0.5</v>
      </c>
      <c r="CG41" s="21"/>
      <c r="CH41" s="25">
        <v>0.66666666666666663</v>
      </c>
      <c r="CI41" s="25">
        <v>0.33333333333333331</v>
      </c>
      <c r="CJ41" s="25">
        <v>0.33333333333333331</v>
      </c>
      <c r="CK41" s="25">
        <v>0.33333333333333331</v>
      </c>
      <c r="CL41" s="21">
        <v>1</v>
      </c>
      <c r="CM41" s="24">
        <v>0</v>
      </c>
      <c r="CN41" s="24">
        <v>1</v>
      </c>
      <c r="CO41" s="24">
        <v>1</v>
      </c>
      <c r="CP41" s="24">
        <v>0</v>
      </c>
      <c r="CQ41" s="21"/>
      <c r="CR41" s="23">
        <v>1.25</v>
      </c>
      <c r="CS41" s="23">
        <v>0</v>
      </c>
      <c r="CT41" s="23">
        <v>0</v>
      </c>
      <c r="CU41" s="23">
        <v>0</v>
      </c>
      <c r="CV41" s="21">
        <v>1</v>
      </c>
      <c r="CW41" s="24">
        <v>1</v>
      </c>
      <c r="CX41" s="24">
        <v>1</v>
      </c>
      <c r="CY41" s="24">
        <v>1</v>
      </c>
      <c r="CZ41" s="24">
        <v>0</v>
      </c>
      <c r="DA41" s="21">
        <v>1</v>
      </c>
      <c r="DB41" s="23">
        <v>0.66666666666666663</v>
      </c>
      <c r="DC41" s="23">
        <v>0</v>
      </c>
      <c r="DD41" s="23">
        <v>0</v>
      </c>
      <c r="DE41" s="23">
        <v>1</v>
      </c>
      <c r="DF41" s="21">
        <v>1</v>
      </c>
      <c r="DG41" s="24">
        <v>0</v>
      </c>
      <c r="DH41" s="24">
        <v>1</v>
      </c>
      <c r="DI41" s="24">
        <v>0</v>
      </c>
      <c r="DJ41" s="24">
        <v>1</v>
      </c>
      <c r="DK41" s="21">
        <v>1</v>
      </c>
      <c r="DL41" s="24">
        <v>0</v>
      </c>
      <c r="DM41" s="24">
        <v>1</v>
      </c>
      <c r="DN41" s="24">
        <v>0</v>
      </c>
      <c r="DO41" s="24">
        <v>1</v>
      </c>
      <c r="DP41" s="21"/>
      <c r="DQ41" s="24">
        <v>1</v>
      </c>
      <c r="DR41" s="24">
        <v>0</v>
      </c>
      <c r="DS41" s="24">
        <v>0</v>
      </c>
      <c r="DT41" s="24">
        <v>0</v>
      </c>
      <c r="DU41" s="21"/>
      <c r="DV41" s="24">
        <v>1</v>
      </c>
      <c r="DW41" s="24">
        <v>0</v>
      </c>
      <c r="DX41" s="24">
        <v>0</v>
      </c>
      <c r="DY41" s="24">
        <v>0</v>
      </c>
      <c r="DZ41" s="21"/>
      <c r="EA41" s="24">
        <v>1</v>
      </c>
      <c r="EB41" s="24">
        <v>0</v>
      </c>
      <c r="EC41" s="24">
        <v>0</v>
      </c>
      <c r="ED41" s="24">
        <v>1</v>
      </c>
      <c r="EE41" s="21"/>
      <c r="EF41" s="24">
        <v>1</v>
      </c>
      <c r="EG41" s="24">
        <v>0</v>
      </c>
      <c r="EH41" s="24">
        <v>0</v>
      </c>
      <c r="EI41" s="24">
        <v>0</v>
      </c>
      <c r="EJ41" s="21"/>
      <c r="EK41" s="24">
        <v>1</v>
      </c>
      <c r="EL41" s="24">
        <v>0</v>
      </c>
      <c r="EM41" s="24">
        <v>0</v>
      </c>
      <c r="EN41" s="24">
        <v>0.5</v>
      </c>
      <c r="EO41" s="21">
        <v>1</v>
      </c>
      <c r="EP41" s="24">
        <v>1</v>
      </c>
      <c r="EQ41" s="24">
        <v>0</v>
      </c>
      <c r="ER41" s="24">
        <v>0</v>
      </c>
      <c r="ES41" s="24">
        <v>0</v>
      </c>
      <c r="ET41" s="21">
        <v>1</v>
      </c>
      <c r="EU41" s="6"/>
      <c r="EV41" s="6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6"/>
      <c r="GD41" s="21"/>
      <c r="GE41" s="21"/>
      <c r="GF41" s="7"/>
    </row>
    <row r="42" spans="1:188" s="26" customFormat="1">
      <c r="A42" s="26">
        <v>5</v>
      </c>
      <c r="B42" s="17" t="s">
        <v>50</v>
      </c>
      <c r="C42" s="87">
        <v>46</v>
      </c>
      <c r="D42" s="53">
        <v>3</v>
      </c>
      <c r="E42" s="53">
        <v>3</v>
      </c>
      <c r="F42" s="53">
        <v>2</v>
      </c>
      <c r="G42" s="53">
        <v>3</v>
      </c>
      <c r="H42" s="17"/>
      <c r="I42" s="17"/>
      <c r="J42" s="17"/>
      <c r="K42" s="17"/>
      <c r="L42" s="17"/>
      <c r="M42" s="18">
        <v>4</v>
      </c>
      <c r="N42" s="31">
        <v>4</v>
      </c>
      <c r="O42" s="6">
        <v>1</v>
      </c>
      <c r="P42" s="21">
        <v>1</v>
      </c>
      <c r="Q42" s="21">
        <v>1</v>
      </c>
      <c r="R42" s="21">
        <v>1</v>
      </c>
      <c r="S42" s="21"/>
      <c r="T42" s="21">
        <v>1</v>
      </c>
      <c r="U42" s="6"/>
      <c r="V42" s="53">
        <f t="shared" si="10"/>
        <v>3</v>
      </c>
      <c r="W42" s="21">
        <v>1</v>
      </c>
      <c r="X42" s="21">
        <v>1</v>
      </c>
      <c r="Y42" s="21">
        <v>1</v>
      </c>
      <c r="Z42" s="6">
        <v>1</v>
      </c>
      <c r="AA42" s="6">
        <f t="shared" si="11"/>
        <v>1</v>
      </c>
      <c r="AB42" s="53">
        <f t="shared" si="12"/>
        <v>3</v>
      </c>
      <c r="AC42" s="6">
        <v>1</v>
      </c>
      <c r="AD42" s="6">
        <v>1</v>
      </c>
      <c r="AE42" s="6"/>
      <c r="AF42" s="6"/>
      <c r="AG42" s="6"/>
      <c r="AH42" s="6">
        <f t="shared" si="13"/>
        <v>1</v>
      </c>
      <c r="AI42" s="6">
        <f t="shared" si="14"/>
        <v>1</v>
      </c>
      <c r="AJ42" s="6">
        <f t="shared" si="15"/>
        <v>0</v>
      </c>
      <c r="AK42" s="53">
        <f t="shared" si="16"/>
        <v>2</v>
      </c>
      <c r="AL42" s="6">
        <v>1</v>
      </c>
      <c r="AM42" s="6">
        <v>1</v>
      </c>
      <c r="AN42" s="6"/>
      <c r="AO42" s="6">
        <v>1</v>
      </c>
      <c r="AP42" s="6">
        <f t="shared" si="17"/>
        <v>1</v>
      </c>
      <c r="AQ42" s="53">
        <f t="shared" si="18"/>
        <v>3</v>
      </c>
      <c r="AR42" s="6">
        <v>1</v>
      </c>
      <c r="AS42" s="21"/>
      <c r="AT42" s="6"/>
      <c r="AU42" s="6"/>
      <c r="AV42" s="6"/>
      <c r="AW42" s="6"/>
      <c r="AX42" s="22">
        <v>0.4</v>
      </c>
      <c r="AY42" s="22">
        <v>0.7</v>
      </c>
      <c r="AZ42" s="22">
        <v>0.1</v>
      </c>
      <c r="BA42" s="22">
        <v>0.9</v>
      </c>
      <c r="BB42" s="62"/>
      <c r="BC42" s="21">
        <v>1</v>
      </c>
      <c r="BD42" s="23">
        <v>0.66666666666666663</v>
      </c>
      <c r="BE42" s="23">
        <v>0.66666666666666663</v>
      </c>
      <c r="BF42" s="23">
        <v>0.1111111111111111</v>
      </c>
      <c r="BG42" s="23">
        <v>0.33333333333333331</v>
      </c>
      <c r="BH42" s="21">
        <v>1</v>
      </c>
      <c r="BI42" s="24">
        <v>1</v>
      </c>
      <c r="BJ42" s="24">
        <v>0</v>
      </c>
      <c r="BK42" s="24">
        <v>0</v>
      </c>
      <c r="BL42" s="24">
        <v>1</v>
      </c>
      <c r="BM42" s="21"/>
      <c r="BN42" s="25">
        <v>0.66666666666666663</v>
      </c>
      <c r="BO42" s="25">
        <v>0.33333333333333331</v>
      </c>
      <c r="BP42" s="25">
        <v>0.33333333333333331</v>
      </c>
      <c r="BQ42" s="25">
        <v>0.66666666666666663</v>
      </c>
      <c r="BR42" s="21">
        <v>1</v>
      </c>
      <c r="BS42" s="21">
        <v>1</v>
      </c>
      <c r="BT42" s="21">
        <v>0</v>
      </c>
      <c r="BU42" s="21">
        <v>0</v>
      </c>
      <c r="BV42" s="21">
        <v>0</v>
      </c>
      <c r="BW42" s="21">
        <v>1</v>
      </c>
      <c r="BX42" s="25">
        <v>0.54545454545454541</v>
      </c>
      <c r="BY42" s="25">
        <v>0.54545454545454541</v>
      </c>
      <c r="BZ42" s="25">
        <v>0.18181818181818182</v>
      </c>
      <c r="CA42" s="25">
        <v>0.72727272727272729</v>
      </c>
      <c r="CB42" s="21">
        <v>1</v>
      </c>
      <c r="CC42" s="24">
        <v>0.5</v>
      </c>
      <c r="CD42" s="24">
        <v>0.5</v>
      </c>
      <c r="CE42" s="24">
        <v>0</v>
      </c>
      <c r="CF42" s="24">
        <v>0.5</v>
      </c>
      <c r="CG42" s="21"/>
      <c r="CH42" s="25">
        <v>0.66666666666666663</v>
      </c>
      <c r="CI42" s="25">
        <v>0.33333333333333331</v>
      </c>
      <c r="CJ42" s="25">
        <v>0.33333333333333331</v>
      </c>
      <c r="CK42" s="25">
        <v>0.33333333333333331</v>
      </c>
      <c r="CL42" s="21">
        <v>1</v>
      </c>
      <c r="CM42" s="24">
        <v>0</v>
      </c>
      <c r="CN42" s="24">
        <v>1</v>
      </c>
      <c r="CO42" s="24">
        <v>1</v>
      </c>
      <c r="CP42" s="24">
        <v>0</v>
      </c>
      <c r="CQ42" s="21">
        <v>1</v>
      </c>
      <c r="CR42" s="23">
        <v>1.25</v>
      </c>
      <c r="CS42" s="23">
        <v>0</v>
      </c>
      <c r="CT42" s="23">
        <v>0</v>
      </c>
      <c r="CU42" s="23">
        <v>0</v>
      </c>
      <c r="CV42" s="21">
        <v>1</v>
      </c>
      <c r="CW42" s="24">
        <v>1</v>
      </c>
      <c r="CX42" s="24">
        <v>1</v>
      </c>
      <c r="CY42" s="24">
        <v>1</v>
      </c>
      <c r="CZ42" s="24">
        <v>0</v>
      </c>
      <c r="DA42" s="21">
        <v>1</v>
      </c>
      <c r="DB42" s="23">
        <v>0.66666666666666663</v>
      </c>
      <c r="DC42" s="23">
        <v>0</v>
      </c>
      <c r="DD42" s="23">
        <v>0</v>
      </c>
      <c r="DE42" s="23">
        <v>1</v>
      </c>
      <c r="DF42" s="21">
        <v>1</v>
      </c>
      <c r="DG42" s="24">
        <v>0</v>
      </c>
      <c r="DH42" s="24">
        <v>1</v>
      </c>
      <c r="DI42" s="24">
        <v>0</v>
      </c>
      <c r="DJ42" s="24">
        <v>1</v>
      </c>
      <c r="DK42" s="21">
        <v>1</v>
      </c>
      <c r="DL42" s="24">
        <v>0</v>
      </c>
      <c r="DM42" s="24">
        <v>1</v>
      </c>
      <c r="DN42" s="24">
        <v>0</v>
      </c>
      <c r="DO42" s="24">
        <v>1</v>
      </c>
      <c r="DP42" s="21">
        <v>1</v>
      </c>
      <c r="DQ42" s="24">
        <v>1</v>
      </c>
      <c r="DR42" s="24">
        <v>0</v>
      </c>
      <c r="DS42" s="24">
        <v>0</v>
      </c>
      <c r="DT42" s="24">
        <v>0</v>
      </c>
      <c r="DU42" s="21"/>
      <c r="DV42" s="24">
        <v>1</v>
      </c>
      <c r="DW42" s="24">
        <v>0</v>
      </c>
      <c r="DX42" s="24">
        <v>0</v>
      </c>
      <c r="DY42" s="24">
        <v>0</v>
      </c>
      <c r="DZ42" s="21"/>
      <c r="EA42" s="24">
        <v>1</v>
      </c>
      <c r="EB42" s="24">
        <v>0</v>
      </c>
      <c r="EC42" s="24">
        <v>0</v>
      </c>
      <c r="ED42" s="24">
        <v>1</v>
      </c>
      <c r="EE42" s="21">
        <v>1</v>
      </c>
      <c r="EF42" s="24">
        <v>1</v>
      </c>
      <c r="EG42" s="24">
        <v>0</v>
      </c>
      <c r="EH42" s="24">
        <v>0</v>
      </c>
      <c r="EI42" s="24">
        <v>0</v>
      </c>
      <c r="EJ42" s="21">
        <v>1</v>
      </c>
      <c r="EK42" s="24">
        <v>1</v>
      </c>
      <c r="EL42" s="24">
        <v>0</v>
      </c>
      <c r="EM42" s="24">
        <v>0</v>
      </c>
      <c r="EN42" s="24">
        <v>0.5</v>
      </c>
      <c r="EO42" s="21">
        <v>1</v>
      </c>
      <c r="EP42" s="24">
        <v>1</v>
      </c>
      <c r="EQ42" s="24">
        <v>0</v>
      </c>
      <c r="ER42" s="24">
        <v>0</v>
      </c>
      <c r="ES42" s="24">
        <v>0</v>
      </c>
      <c r="ET42" s="21">
        <v>1</v>
      </c>
      <c r="EU42" s="6">
        <v>1</v>
      </c>
      <c r="EV42" s="6">
        <v>1</v>
      </c>
      <c r="EW42" s="21"/>
      <c r="EX42" s="21"/>
      <c r="EY42" s="21"/>
      <c r="EZ42" s="21"/>
      <c r="FA42" s="21">
        <v>1</v>
      </c>
      <c r="FB42" s="21"/>
      <c r="FC42" s="21"/>
      <c r="FD42" s="21"/>
      <c r="FE42" s="21"/>
      <c r="FF42" s="21"/>
      <c r="FG42" s="21">
        <v>1</v>
      </c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>
        <v>1</v>
      </c>
      <c r="FU42" s="21">
        <v>1</v>
      </c>
      <c r="FV42" s="21">
        <v>1</v>
      </c>
      <c r="FW42" s="21"/>
      <c r="FX42" s="21">
        <v>1</v>
      </c>
      <c r="FY42" s="21"/>
      <c r="FZ42" s="21"/>
      <c r="GA42" s="21"/>
      <c r="GB42" s="21"/>
      <c r="GC42" s="6"/>
      <c r="GD42" s="21"/>
      <c r="GE42" s="21"/>
      <c r="GF42" s="7">
        <v>1</v>
      </c>
    </row>
    <row r="43" spans="1:188" s="26" customFormat="1">
      <c r="A43" s="26">
        <v>6</v>
      </c>
      <c r="B43" s="17" t="s">
        <v>39</v>
      </c>
      <c r="C43" s="87">
        <v>42</v>
      </c>
      <c r="D43" s="53">
        <v>3</v>
      </c>
      <c r="E43" s="53">
        <v>3</v>
      </c>
      <c r="F43" s="53">
        <v>5</v>
      </c>
      <c r="G43" s="53">
        <v>3</v>
      </c>
      <c r="H43" s="17"/>
      <c r="I43" s="17"/>
      <c r="J43" s="17"/>
      <c r="K43" s="17"/>
      <c r="L43" s="17"/>
      <c r="M43" s="18">
        <v>3</v>
      </c>
      <c r="N43" s="31">
        <v>3</v>
      </c>
      <c r="O43" s="6">
        <v>1</v>
      </c>
      <c r="P43" s="21">
        <v>1</v>
      </c>
      <c r="Q43" s="21">
        <v>1</v>
      </c>
      <c r="R43" s="21">
        <v>1</v>
      </c>
      <c r="S43" s="21">
        <v>1</v>
      </c>
      <c r="T43" s="21">
        <v>1</v>
      </c>
      <c r="U43" s="6">
        <v>1</v>
      </c>
      <c r="V43" s="53">
        <f t="shared" si="10"/>
        <v>3</v>
      </c>
      <c r="W43" s="21">
        <v>1</v>
      </c>
      <c r="X43" s="21">
        <v>1</v>
      </c>
      <c r="Y43" s="21">
        <v>1</v>
      </c>
      <c r="Z43" s="6">
        <v>1</v>
      </c>
      <c r="AA43" s="6">
        <f t="shared" si="11"/>
        <v>1</v>
      </c>
      <c r="AB43" s="53">
        <f t="shared" si="12"/>
        <v>3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f t="shared" si="13"/>
        <v>1</v>
      </c>
      <c r="AI43" s="6">
        <f t="shared" si="14"/>
        <v>2</v>
      </c>
      <c r="AJ43" s="6">
        <f t="shared" si="15"/>
        <v>2</v>
      </c>
      <c r="AK43" s="53">
        <f t="shared" si="16"/>
        <v>5</v>
      </c>
      <c r="AL43" s="6">
        <v>1</v>
      </c>
      <c r="AM43" s="6">
        <v>1</v>
      </c>
      <c r="AN43" s="6"/>
      <c r="AO43" s="6">
        <v>1</v>
      </c>
      <c r="AP43" s="6">
        <f t="shared" si="17"/>
        <v>1</v>
      </c>
      <c r="AQ43" s="53">
        <f t="shared" si="18"/>
        <v>3</v>
      </c>
      <c r="AR43" s="6">
        <v>1</v>
      </c>
      <c r="AS43" s="21"/>
      <c r="AT43" s="6"/>
      <c r="AU43" s="6"/>
      <c r="AV43" s="6"/>
      <c r="AW43" s="6"/>
      <c r="AX43" s="22">
        <v>0.4</v>
      </c>
      <c r="AY43" s="22">
        <v>0.7</v>
      </c>
      <c r="AZ43" s="22">
        <v>0.1</v>
      </c>
      <c r="BA43" s="22">
        <v>0.9</v>
      </c>
      <c r="BB43" s="62"/>
      <c r="BC43" s="21">
        <v>1</v>
      </c>
      <c r="BD43" s="23">
        <v>0.66666666666666663</v>
      </c>
      <c r="BE43" s="23">
        <v>0.66666666666666663</v>
      </c>
      <c r="BF43" s="23">
        <v>0.1111111111111111</v>
      </c>
      <c r="BG43" s="23">
        <v>0.33333333333333331</v>
      </c>
      <c r="BH43" s="21">
        <v>1</v>
      </c>
      <c r="BI43" s="24">
        <v>1</v>
      </c>
      <c r="BJ43" s="24">
        <v>0</v>
      </c>
      <c r="BK43" s="24">
        <v>0</v>
      </c>
      <c r="BL43" s="24">
        <v>1</v>
      </c>
      <c r="BM43" s="21">
        <v>1</v>
      </c>
      <c r="BN43" s="25">
        <v>0.66666666666666663</v>
      </c>
      <c r="BO43" s="25">
        <v>0.33333333333333331</v>
      </c>
      <c r="BP43" s="25">
        <v>0.33333333333333331</v>
      </c>
      <c r="BQ43" s="25">
        <v>0.66666666666666663</v>
      </c>
      <c r="BR43" s="21">
        <v>1</v>
      </c>
      <c r="BS43" s="21">
        <v>1</v>
      </c>
      <c r="BT43" s="21">
        <v>0</v>
      </c>
      <c r="BU43" s="21">
        <v>0</v>
      </c>
      <c r="BV43" s="21">
        <v>0</v>
      </c>
      <c r="BW43" s="21"/>
      <c r="BX43" s="25">
        <v>0.54545454545454541</v>
      </c>
      <c r="BY43" s="25">
        <v>0.54545454545454541</v>
      </c>
      <c r="BZ43" s="25">
        <v>0.18181818181818182</v>
      </c>
      <c r="CA43" s="25">
        <v>0.72727272727272729</v>
      </c>
      <c r="CB43" s="21">
        <v>1</v>
      </c>
      <c r="CC43" s="24">
        <v>0.5</v>
      </c>
      <c r="CD43" s="24">
        <v>0.5</v>
      </c>
      <c r="CE43" s="24">
        <v>0</v>
      </c>
      <c r="CF43" s="24">
        <v>0.5</v>
      </c>
      <c r="CG43" s="21"/>
      <c r="CH43" s="25">
        <v>0.66666666666666663</v>
      </c>
      <c r="CI43" s="25">
        <v>0.33333333333333331</v>
      </c>
      <c r="CJ43" s="25">
        <v>0.33333333333333331</v>
      </c>
      <c r="CK43" s="25">
        <v>0.33333333333333331</v>
      </c>
      <c r="CL43" s="21">
        <v>1</v>
      </c>
      <c r="CM43" s="24">
        <v>0</v>
      </c>
      <c r="CN43" s="24">
        <v>1</v>
      </c>
      <c r="CO43" s="24">
        <v>1</v>
      </c>
      <c r="CP43" s="24">
        <v>0</v>
      </c>
      <c r="CQ43" s="21"/>
      <c r="CR43" s="23">
        <v>1.25</v>
      </c>
      <c r="CS43" s="23">
        <v>0</v>
      </c>
      <c r="CT43" s="23">
        <v>0</v>
      </c>
      <c r="CU43" s="23">
        <v>0</v>
      </c>
      <c r="CV43" s="21">
        <v>1</v>
      </c>
      <c r="CW43" s="24">
        <v>1</v>
      </c>
      <c r="CX43" s="24">
        <v>1</v>
      </c>
      <c r="CY43" s="24">
        <v>1</v>
      </c>
      <c r="CZ43" s="24">
        <v>0</v>
      </c>
      <c r="DA43" s="21"/>
      <c r="DB43" s="23">
        <v>0.66666666666666663</v>
      </c>
      <c r="DC43" s="23">
        <v>0</v>
      </c>
      <c r="DD43" s="23">
        <v>0</v>
      </c>
      <c r="DE43" s="23">
        <v>1</v>
      </c>
      <c r="DF43" s="21">
        <v>1</v>
      </c>
      <c r="DG43" s="24">
        <v>0</v>
      </c>
      <c r="DH43" s="24">
        <v>1</v>
      </c>
      <c r="DI43" s="24">
        <v>0</v>
      </c>
      <c r="DJ43" s="24">
        <v>1</v>
      </c>
      <c r="DK43" s="21">
        <v>1</v>
      </c>
      <c r="DL43" s="24">
        <v>0</v>
      </c>
      <c r="DM43" s="24">
        <v>1</v>
      </c>
      <c r="DN43" s="24">
        <v>0</v>
      </c>
      <c r="DO43" s="24">
        <v>1</v>
      </c>
      <c r="DP43" s="21">
        <v>1</v>
      </c>
      <c r="DQ43" s="24">
        <v>1</v>
      </c>
      <c r="DR43" s="24">
        <v>0</v>
      </c>
      <c r="DS43" s="24">
        <v>0</v>
      </c>
      <c r="DT43" s="24">
        <v>0</v>
      </c>
      <c r="DU43" s="21">
        <v>1</v>
      </c>
      <c r="DV43" s="24">
        <v>1</v>
      </c>
      <c r="DW43" s="24">
        <v>0</v>
      </c>
      <c r="DX43" s="24">
        <v>0</v>
      </c>
      <c r="DY43" s="24">
        <v>0</v>
      </c>
      <c r="DZ43" s="21"/>
      <c r="EA43" s="24">
        <v>1</v>
      </c>
      <c r="EB43" s="24">
        <v>0</v>
      </c>
      <c r="EC43" s="24">
        <v>0</v>
      </c>
      <c r="ED43" s="24">
        <v>1</v>
      </c>
      <c r="EE43" s="21"/>
      <c r="EF43" s="24">
        <v>1</v>
      </c>
      <c r="EG43" s="24">
        <v>0</v>
      </c>
      <c r="EH43" s="24">
        <v>0</v>
      </c>
      <c r="EI43" s="24">
        <v>0</v>
      </c>
      <c r="EJ43" s="21"/>
      <c r="EK43" s="24">
        <v>1</v>
      </c>
      <c r="EL43" s="24">
        <v>0</v>
      </c>
      <c r="EM43" s="24">
        <v>0</v>
      </c>
      <c r="EN43" s="24">
        <v>0.5</v>
      </c>
      <c r="EO43" s="21">
        <v>1</v>
      </c>
      <c r="EP43" s="24">
        <v>1</v>
      </c>
      <c r="EQ43" s="24">
        <v>0</v>
      </c>
      <c r="ER43" s="24">
        <v>0</v>
      </c>
      <c r="ES43" s="24">
        <v>0</v>
      </c>
      <c r="ET43" s="21">
        <v>1</v>
      </c>
      <c r="EU43" s="6">
        <v>1</v>
      </c>
      <c r="EV43" s="6">
        <v>1</v>
      </c>
      <c r="EW43" s="21"/>
      <c r="EX43" s="21"/>
      <c r="EY43" s="21"/>
      <c r="EZ43" s="21"/>
      <c r="FA43" s="21">
        <v>1</v>
      </c>
      <c r="FB43" s="21">
        <v>1</v>
      </c>
      <c r="FC43" s="21"/>
      <c r="FD43" s="21"/>
      <c r="FE43" s="21"/>
      <c r="FF43" s="21"/>
      <c r="FG43" s="21">
        <v>1</v>
      </c>
      <c r="FH43" s="21"/>
      <c r="FI43" s="21"/>
      <c r="FJ43" s="21"/>
      <c r="FK43" s="21"/>
      <c r="FL43" s="21"/>
      <c r="FM43" s="21"/>
      <c r="FN43" s="21"/>
      <c r="FO43" s="21"/>
      <c r="FP43" s="21"/>
      <c r="FQ43" s="21">
        <v>1</v>
      </c>
      <c r="FR43" s="21"/>
      <c r="FS43" s="21"/>
      <c r="FT43" s="21">
        <v>1</v>
      </c>
      <c r="FU43" s="21">
        <v>1</v>
      </c>
      <c r="FV43" s="21">
        <v>1</v>
      </c>
      <c r="FW43" s="21"/>
      <c r="FX43" s="21"/>
      <c r="FY43" s="21"/>
      <c r="FZ43" s="21"/>
      <c r="GA43" s="21"/>
      <c r="GB43" s="21">
        <v>1</v>
      </c>
      <c r="GC43" s="6"/>
      <c r="GD43" s="21"/>
      <c r="GE43" s="21"/>
      <c r="GF43" s="7"/>
    </row>
    <row r="44" spans="1:188">
      <c r="A44" s="26">
        <v>14</v>
      </c>
      <c r="B44" s="5" t="s">
        <v>115</v>
      </c>
      <c r="C44" s="87">
        <v>9</v>
      </c>
      <c r="D44" s="53">
        <v>2</v>
      </c>
      <c r="E44" s="53">
        <v>2</v>
      </c>
      <c r="F44" s="53">
        <v>1</v>
      </c>
      <c r="G44" s="53">
        <v>1</v>
      </c>
      <c r="H44" s="5"/>
      <c r="I44" s="5"/>
      <c r="J44" s="5">
        <v>3</v>
      </c>
      <c r="K44" s="5"/>
      <c r="L44" s="5">
        <v>1</v>
      </c>
      <c r="M44" s="34">
        <v>2</v>
      </c>
      <c r="N44" s="35">
        <v>2</v>
      </c>
      <c r="R44" s="15">
        <v>1</v>
      </c>
      <c r="S44" s="15">
        <v>1</v>
      </c>
      <c r="T44" s="15">
        <v>1</v>
      </c>
      <c r="U44" s="41"/>
      <c r="V44" s="53">
        <f t="shared" si="10"/>
        <v>2</v>
      </c>
      <c r="X44" s="1">
        <v>1</v>
      </c>
      <c r="Z44" s="14">
        <v>1</v>
      </c>
      <c r="AA44" s="6">
        <f t="shared" si="11"/>
        <v>1</v>
      </c>
      <c r="AB44" s="53">
        <f t="shared" si="12"/>
        <v>2</v>
      </c>
      <c r="AD44" s="1">
        <v>1</v>
      </c>
      <c r="AH44" s="6">
        <f t="shared" si="13"/>
        <v>0</v>
      </c>
      <c r="AI44" s="6">
        <f t="shared" si="14"/>
        <v>1</v>
      </c>
      <c r="AJ44" s="6">
        <f t="shared" si="15"/>
        <v>0</v>
      </c>
      <c r="AK44" s="53">
        <f t="shared" si="16"/>
        <v>1</v>
      </c>
      <c r="AO44" s="14">
        <v>1</v>
      </c>
      <c r="AP44" s="6">
        <f t="shared" si="17"/>
        <v>1</v>
      </c>
      <c r="AQ44" s="53">
        <f t="shared" si="18"/>
        <v>1</v>
      </c>
      <c r="AS44" s="1">
        <v>1</v>
      </c>
      <c r="AX44" s="8">
        <v>0.4</v>
      </c>
      <c r="AY44" s="8">
        <v>0.7</v>
      </c>
      <c r="AZ44" s="8">
        <v>0.1</v>
      </c>
      <c r="BA44" s="8">
        <v>0.9</v>
      </c>
      <c r="BB44" s="62">
        <f>AQ44*(SUM(AS44:AW44))</f>
        <v>1</v>
      </c>
      <c r="BC44" s="1">
        <v>1</v>
      </c>
      <c r="BD44" s="9">
        <v>0.66666666666666663</v>
      </c>
      <c r="BE44" s="9">
        <v>0.66666666666666663</v>
      </c>
      <c r="BF44" s="9">
        <v>0.1111111111111111</v>
      </c>
      <c r="BG44" s="9">
        <v>0.33333333333333331</v>
      </c>
      <c r="BH44" s="1">
        <v>1</v>
      </c>
      <c r="BI44" s="10">
        <v>1</v>
      </c>
      <c r="BJ44" s="10">
        <v>0</v>
      </c>
      <c r="BK44" s="10">
        <v>0</v>
      </c>
      <c r="BL44" s="10">
        <v>1</v>
      </c>
      <c r="BN44" s="11">
        <v>0.66666666666666663</v>
      </c>
      <c r="BO44" s="11">
        <v>0.33333333333333331</v>
      </c>
      <c r="BP44" s="11">
        <v>0.33333333333333331</v>
      </c>
      <c r="BQ44" s="11">
        <v>0.66666666666666663</v>
      </c>
      <c r="BR44" s="1">
        <v>1</v>
      </c>
      <c r="BS44" s="12">
        <v>1</v>
      </c>
      <c r="BT44" s="12">
        <v>0</v>
      </c>
      <c r="BU44" s="12">
        <v>0</v>
      </c>
      <c r="BV44" s="12">
        <v>0</v>
      </c>
      <c r="BX44" s="11">
        <v>0.54545454545454541</v>
      </c>
      <c r="BY44" s="11">
        <v>0.54545454545454541</v>
      </c>
      <c r="BZ44" s="11">
        <v>0.18181818181818182</v>
      </c>
      <c r="CA44" s="11">
        <v>0.72727272727272729</v>
      </c>
      <c r="CB44" s="1">
        <v>1</v>
      </c>
      <c r="CC44" s="10">
        <v>0.5</v>
      </c>
      <c r="CD44" s="10">
        <v>0.5</v>
      </c>
      <c r="CE44" s="10">
        <v>0</v>
      </c>
      <c r="CF44" s="10">
        <v>0.5</v>
      </c>
      <c r="CH44" s="11">
        <v>0.66666666666666663</v>
      </c>
      <c r="CI44" s="11">
        <v>0.33333333333333331</v>
      </c>
      <c r="CJ44" s="11">
        <v>0.33333333333333331</v>
      </c>
      <c r="CK44" s="11">
        <v>0.33333333333333331</v>
      </c>
      <c r="CM44" s="10">
        <v>0</v>
      </c>
      <c r="CN44" s="10">
        <v>1</v>
      </c>
      <c r="CO44" s="10">
        <v>1</v>
      </c>
      <c r="CP44" s="10">
        <v>0</v>
      </c>
      <c r="CR44" s="9">
        <v>1.25</v>
      </c>
      <c r="CS44" s="9">
        <v>0</v>
      </c>
      <c r="CT44" s="9">
        <v>0</v>
      </c>
      <c r="CU44" s="9">
        <v>0</v>
      </c>
      <c r="CW44" s="10">
        <v>1</v>
      </c>
      <c r="CX44" s="10">
        <v>1</v>
      </c>
      <c r="CY44" s="10">
        <v>1</v>
      </c>
      <c r="CZ44" s="10">
        <v>0</v>
      </c>
      <c r="DB44" s="9">
        <v>0.66666666666666663</v>
      </c>
      <c r="DC44" s="9">
        <v>0</v>
      </c>
      <c r="DD44" s="9">
        <v>0</v>
      </c>
      <c r="DE44" s="9">
        <v>1</v>
      </c>
      <c r="DF44" s="1">
        <v>1</v>
      </c>
      <c r="DG44" s="10">
        <v>0</v>
      </c>
      <c r="DH44" s="10">
        <v>1</v>
      </c>
      <c r="DI44" s="10">
        <v>0</v>
      </c>
      <c r="DJ44" s="10">
        <v>1</v>
      </c>
      <c r="DL44" s="10">
        <v>0</v>
      </c>
      <c r="DM44" s="10">
        <v>1</v>
      </c>
      <c r="DN44" s="10">
        <v>0</v>
      </c>
      <c r="DO44" s="10">
        <v>1</v>
      </c>
      <c r="DQ44" s="10">
        <v>1</v>
      </c>
      <c r="DR44" s="10">
        <v>0</v>
      </c>
      <c r="DS44" s="10">
        <v>0</v>
      </c>
      <c r="DT44" s="10">
        <v>0</v>
      </c>
      <c r="DV44" s="10">
        <v>1</v>
      </c>
      <c r="DW44" s="10">
        <v>0</v>
      </c>
      <c r="DX44" s="10">
        <v>0</v>
      </c>
      <c r="DY44" s="10">
        <v>0</v>
      </c>
      <c r="EA44" s="10">
        <v>1</v>
      </c>
      <c r="EB44" s="10">
        <v>0</v>
      </c>
      <c r="EC44" s="10">
        <v>0</v>
      </c>
      <c r="ED44" s="10">
        <v>1</v>
      </c>
      <c r="EF44" s="10">
        <v>1</v>
      </c>
      <c r="EG44" s="10">
        <v>0</v>
      </c>
      <c r="EH44" s="10">
        <v>0</v>
      </c>
      <c r="EI44" s="10">
        <v>0</v>
      </c>
      <c r="EK44" s="10">
        <v>1</v>
      </c>
      <c r="EL44" s="10">
        <v>0</v>
      </c>
      <c r="EM44" s="10">
        <v>0</v>
      </c>
      <c r="EN44" s="10">
        <v>0.5</v>
      </c>
      <c r="EP44" s="10">
        <v>1</v>
      </c>
      <c r="EQ44" s="10">
        <v>0</v>
      </c>
      <c r="ER44" s="10">
        <v>0</v>
      </c>
      <c r="ES44" s="10">
        <v>0</v>
      </c>
      <c r="EW44" s="1"/>
      <c r="EX44" s="1"/>
    </row>
    <row r="45" spans="1:188" s="26" customFormat="1">
      <c r="A45" s="26">
        <v>3</v>
      </c>
      <c r="B45" s="17" t="s">
        <v>38</v>
      </c>
      <c r="C45" s="87">
        <v>54</v>
      </c>
      <c r="D45" s="53">
        <v>3</v>
      </c>
      <c r="E45" s="53">
        <v>3</v>
      </c>
      <c r="F45" s="53">
        <v>2</v>
      </c>
      <c r="G45" s="53">
        <v>3</v>
      </c>
      <c r="H45" s="17"/>
      <c r="I45" s="17"/>
      <c r="J45" s="17"/>
      <c r="K45" s="17"/>
      <c r="L45" s="17"/>
      <c r="M45" s="18">
        <v>4</v>
      </c>
      <c r="N45" s="31">
        <v>4</v>
      </c>
      <c r="O45" s="6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6">
        <v>1</v>
      </c>
      <c r="V45" s="53">
        <f t="shared" si="10"/>
        <v>3</v>
      </c>
      <c r="W45" s="21">
        <v>1</v>
      </c>
      <c r="X45" s="21">
        <v>1</v>
      </c>
      <c r="Y45" s="21">
        <v>1</v>
      </c>
      <c r="Z45" s="6">
        <v>1</v>
      </c>
      <c r="AA45" s="6">
        <f t="shared" si="11"/>
        <v>1</v>
      </c>
      <c r="AB45" s="53">
        <f t="shared" si="12"/>
        <v>3</v>
      </c>
      <c r="AC45" s="6"/>
      <c r="AD45" s="6">
        <v>1</v>
      </c>
      <c r="AE45" s="6">
        <v>1</v>
      </c>
      <c r="AF45" s="6"/>
      <c r="AG45" s="6"/>
      <c r="AH45" s="6">
        <f t="shared" si="13"/>
        <v>0</v>
      </c>
      <c r="AI45" s="6">
        <f t="shared" si="14"/>
        <v>1</v>
      </c>
      <c r="AJ45" s="6">
        <f t="shared" si="15"/>
        <v>1</v>
      </c>
      <c r="AK45" s="53">
        <f t="shared" si="16"/>
        <v>2</v>
      </c>
      <c r="AL45" s="6">
        <v>1</v>
      </c>
      <c r="AM45" s="6">
        <v>1</v>
      </c>
      <c r="AN45" s="6"/>
      <c r="AO45" s="6">
        <v>1</v>
      </c>
      <c r="AP45" s="6">
        <f t="shared" si="17"/>
        <v>1</v>
      </c>
      <c r="AQ45" s="53">
        <f t="shared" si="18"/>
        <v>3</v>
      </c>
      <c r="AR45" s="6"/>
      <c r="AS45" s="6">
        <v>1</v>
      </c>
      <c r="AT45" s="6"/>
      <c r="AU45" s="6"/>
      <c r="AV45" s="6"/>
      <c r="AW45" s="6"/>
      <c r="AX45" s="22">
        <v>0.4</v>
      </c>
      <c r="AY45" s="22">
        <v>0.7</v>
      </c>
      <c r="AZ45" s="22">
        <v>0.1</v>
      </c>
      <c r="BA45" s="22">
        <v>0.9</v>
      </c>
      <c r="BB45" s="62">
        <f>AQ45*(SUM(AS45:AW45))</f>
        <v>3</v>
      </c>
      <c r="BC45" s="21">
        <v>1</v>
      </c>
      <c r="BD45" s="23">
        <v>0.66666666666666663</v>
      </c>
      <c r="BE45" s="23">
        <v>0.66666666666666663</v>
      </c>
      <c r="BF45" s="23">
        <v>0.1111111111111111</v>
      </c>
      <c r="BG45" s="23">
        <v>0.33333333333333331</v>
      </c>
      <c r="BH45" s="21">
        <v>1</v>
      </c>
      <c r="BI45" s="24">
        <v>1</v>
      </c>
      <c r="BJ45" s="24">
        <v>0</v>
      </c>
      <c r="BK45" s="24">
        <v>0</v>
      </c>
      <c r="BL45" s="24">
        <v>1</v>
      </c>
      <c r="BM45" s="21"/>
      <c r="BN45" s="25">
        <v>0.66666666666666663</v>
      </c>
      <c r="BO45" s="25">
        <v>0.33333333333333331</v>
      </c>
      <c r="BP45" s="25">
        <v>0.33333333333333331</v>
      </c>
      <c r="BQ45" s="25">
        <v>0.66666666666666663</v>
      </c>
      <c r="BR45" s="21">
        <v>1</v>
      </c>
      <c r="BS45" s="21">
        <v>1</v>
      </c>
      <c r="BT45" s="21">
        <v>0</v>
      </c>
      <c r="BU45" s="21">
        <v>0</v>
      </c>
      <c r="BV45" s="21">
        <v>0</v>
      </c>
      <c r="BW45" s="21">
        <v>1</v>
      </c>
      <c r="BX45" s="25">
        <v>0.54545454545454541</v>
      </c>
      <c r="BY45" s="25">
        <v>0.54545454545454541</v>
      </c>
      <c r="BZ45" s="25">
        <v>0.18181818181818182</v>
      </c>
      <c r="CA45" s="25">
        <v>0.72727272727272729</v>
      </c>
      <c r="CB45" s="21">
        <v>1</v>
      </c>
      <c r="CC45" s="24">
        <v>0.5</v>
      </c>
      <c r="CD45" s="24">
        <v>0.5</v>
      </c>
      <c r="CE45" s="24">
        <v>0</v>
      </c>
      <c r="CF45" s="24">
        <v>0.5</v>
      </c>
      <c r="CG45" s="21"/>
      <c r="CH45" s="25">
        <v>0.66666666666666663</v>
      </c>
      <c r="CI45" s="25">
        <v>0.33333333333333331</v>
      </c>
      <c r="CJ45" s="25">
        <v>0.33333333333333331</v>
      </c>
      <c r="CK45" s="25">
        <v>0.33333333333333331</v>
      </c>
      <c r="CL45" s="21">
        <v>1</v>
      </c>
      <c r="CM45" s="24">
        <v>0</v>
      </c>
      <c r="CN45" s="24">
        <v>1</v>
      </c>
      <c r="CO45" s="24">
        <v>1</v>
      </c>
      <c r="CP45" s="24">
        <v>0</v>
      </c>
      <c r="CQ45" s="21"/>
      <c r="CR45" s="23">
        <v>1.25</v>
      </c>
      <c r="CS45" s="23">
        <v>0</v>
      </c>
      <c r="CT45" s="23">
        <v>0</v>
      </c>
      <c r="CU45" s="23">
        <v>0</v>
      </c>
      <c r="CV45" s="21">
        <v>1</v>
      </c>
      <c r="CW45" s="24">
        <v>1</v>
      </c>
      <c r="CX45" s="24">
        <v>1</v>
      </c>
      <c r="CY45" s="24">
        <v>1</v>
      </c>
      <c r="CZ45" s="24">
        <v>0</v>
      </c>
      <c r="DA45" s="21">
        <v>1</v>
      </c>
      <c r="DB45" s="23">
        <v>0.66666666666666663</v>
      </c>
      <c r="DC45" s="23">
        <v>0</v>
      </c>
      <c r="DD45" s="23">
        <v>0</v>
      </c>
      <c r="DE45" s="23">
        <v>1</v>
      </c>
      <c r="DF45" s="21">
        <v>1</v>
      </c>
      <c r="DG45" s="24">
        <v>0</v>
      </c>
      <c r="DH45" s="24">
        <v>1</v>
      </c>
      <c r="DI45" s="24">
        <v>0</v>
      </c>
      <c r="DJ45" s="24">
        <v>1</v>
      </c>
      <c r="DK45" s="21">
        <v>1</v>
      </c>
      <c r="DL45" s="24">
        <v>0</v>
      </c>
      <c r="DM45" s="24">
        <v>1</v>
      </c>
      <c r="DN45" s="24">
        <v>0</v>
      </c>
      <c r="DO45" s="24">
        <v>1</v>
      </c>
      <c r="DP45" s="21">
        <v>1</v>
      </c>
      <c r="DQ45" s="24">
        <v>1</v>
      </c>
      <c r="DR45" s="24">
        <v>0</v>
      </c>
      <c r="DS45" s="24">
        <v>0</v>
      </c>
      <c r="DT45" s="24">
        <v>0</v>
      </c>
      <c r="DU45" s="21"/>
      <c r="DV45" s="24">
        <v>1</v>
      </c>
      <c r="DW45" s="24">
        <v>0</v>
      </c>
      <c r="DX45" s="24">
        <v>0</v>
      </c>
      <c r="DY45" s="24">
        <v>0</v>
      </c>
      <c r="DZ45" s="21"/>
      <c r="EA45" s="24">
        <v>1</v>
      </c>
      <c r="EB45" s="24">
        <v>0</v>
      </c>
      <c r="EC45" s="24">
        <v>0</v>
      </c>
      <c r="ED45" s="24">
        <v>1</v>
      </c>
      <c r="EE45" s="21">
        <v>1</v>
      </c>
      <c r="EF45" s="24">
        <v>1</v>
      </c>
      <c r="EG45" s="24">
        <v>0</v>
      </c>
      <c r="EH45" s="24">
        <v>0</v>
      </c>
      <c r="EI45" s="24">
        <v>0</v>
      </c>
      <c r="EJ45" s="21">
        <v>1</v>
      </c>
      <c r="EK45" s="24">
        <v>1</v>
      </c>
      <c r="EL45" s="24">
        <v>0</v>
      </c>
      <c r="EM45" s="24">
        <v>0</v>
      </c>
      <c r="EN45" s="24">
        <v>0.5</v>
      </c>
      <c r="EO45" s="21">
        <v>1</v>
      </c>
      <c r="EP45" s="24">
        <v>1</v>
      </c>
      <c r="EQ45" s="24">
        <v>0</v>
      </c>
      <c r="ER45" s="24">
        <v>0</v>
      </c>
      <c r="ES45" s="24">
        <v>0</v>
      </c>
      <c r="ET45" s="21">
        <v>1</v>
      </c>
      <c r="EU45" s="6">
        <v>1</v>
      </c>
      <c r="EV45" s="6">
        <v>1</v>
      </c>
      <c r="EW45" s="21"/>
      <c r="EX45" s="21"/>
      <c r="EY45" s="21"/>
      <c r="EZ45" s="21"/>
      <c r="FA45" s="21">
        <v>1</v>
      </c>
      <c r="FB45" s="21">
        <v>1</v>
      </c>
      <c r="FC45" s="21"/>
      <c r="FD45" s="21"/>
      <c r="FE45" s="21"/>
      <c r="FF45" s="21">
        <v>1</v>
      </c>
      <c r="FG45" s="21">
        <v>1</v>
      </c>
      <c r="FH45" s="21"/>
      <c r="FI45" s="21"/>
      <c r="FJ45" s="21"/>
      <c r="FK45" s="21">
        <v>1</v>
      </c>
      <c r="FL45" s="21"/>
      <c r="FM45" s="21"/>
      <c r="FN45" s="21"/>
      <c r="FO45" s="21"/>
      <c r="FP45" s="21"/>
      <c r="FQ45" s="21"/>
      <c r="FR45" s="21"/>
      <c r="FS45" s="21"/>
      <c r="FT45" s="21">
        <v>1</v>
      </c>
      <c r="FU45" s="21">
        <v>1</v>
      </c>
      <c r="FV45" s="21">
        <v>1</v>
      </c>
      <c r="FW45" s="21"/>
      <c r="FX45" s="21"/>
      <c r="FY45" s="21"/>
      <c r="FZ45" s="21"/>
      <c r="GA45" s="21"/>
      <c r="GB45" s="21">
        <v>1</v>
      </c>
      <c r="GC45" s="6"/>
      <c r="GD45" s="21"/>
      <c r="GE45" s="21">
        <v>1</v>
      </c>
      <c r="GF45" s="7">
        <v>1</v>
      </c>
    </row>
    <row r="46" spans="1:188" s="26" customFormat="1">
      <c r="A46" s="26">
        <v>4</v>
      </c>
      <c r="B46" s="17" t="s">
        <v>54</v>
      </c>
      <c r="C46" s="87">
        <v>42</v>
      </c>
      <c r="D46" s="53">
        <v>3</v>
      </c>
      <c r="E46" s="53">
        <v>3</v>
      </c>
      <c r="F46" s="53">
        <v>3</v>
      </c>
      <c r="G46" s="53">
        <v>3</v>
      </c>
      <c r="H46" s="17"/>
      <c r="I46" s="17"/>
      <c r="J46" s="17"/>
      <c r="K46" s="17"/>
      <c r="L46" s="17"/>
      <c r="M46" s="18">
        <v>3</v>
      </c>
      <c r="N46" s="31">
        <v>3</v>
      </c>
      <c r="O46" s="6">
        <v>1</v>
      </c>
      <c r="P46" s="21">
        <v>1</v>
      </c>
      <c r="Q46" s="21">
        <v>1</v>
      </c>
      <c r="R46" s="21">
        <v>1</v>
      </c>
      <c r="S46" s="21">
        <v>1</v>
      </c>
      <c r="T46" s="21">
        <v>1</v>
      </c>
      <c r="U46" s="6">
        <v>1</v>
      </c>
      <c r="V46" s="53">
        <f t="shared" si="10"/>
        <v>3</v>
      </c>
      <c r="W46" s="21">
        <v>1</v>
      </c>
      <c r="X46" s="21">
        <v>1</v>
      </c>
      <c r="Y46" s="21">
        <v>1</v>
      </c>
      <c r="Z46" s="6">
        <v>1</v>
      </c>
      <c r="AA46" s="6">
        <f t="shared" si="11"/>
        <v>1</v>
      </c>
      <c r="AB46" s="53">
        <f t="shared" si="12"/>
        <v>3</v>
      </c>
      <c r="AC46" s="6">
        <v>1</v>
      </c>
      <c r="AD46" s="6">
        <v>1</v>
      </c>
      <c r="AE46" s="21"/>
      <c r="AF46" s="21">
        <v>1</v>
      </c>
      <c r="AG46" s="6"/>
      <c r="AH46" s="6">
        <f t="shared" si="13"/>
        <v>1</v>
      </c>
      <c r="AI46" s="6">
        <f t="shared" si="14"/>
        <v>2</v>
      </c>
      <c r="AJ46" s="6">
        <f t="shared" si="15"/>
        <v>0</v>
      </c>
      <c r="AK46" s="53">
        <f t="shared" si="16"/>
        <v>3</v>
      </c>
      <c r="AL46" s="6">
        <v>1</v>
      </c>
      <c r="AM46" s="6">
        <v>1</v>
      </c>
      <c r="AN46" s="6"/>
      <c r="AO46" s="6">
        <v>1</v>
      </c>
      <c r="AP46" s="6">
        <f t="shared" si="17"/>
        <v>1</v>
      </c>
      <c r="AQ46" s="53">
        <f t="shared" si="18"/>
        <v>3</v>
      </c>
      <c r="AR46" s="6">
        <v>1</v>
      </c>
      <c r="AS46" s="21"/>
      <c r="AT46" s="6"/>
      <c r="AU46" s="6"/>
      <c r="AV46" s="6"/>
      <c r="AW46" s="6"/>
      <c r="AX46" s="22">
        <v>0.4</v>
      </c>
      <c r="AY46" s="22">
        <v>0.7</v>
      </c>
      <c r="AZ46" s="22">
        <v>0.1</v>
      </c>
      <c r="BA46" s="22">
        <v>0.9</v>
      </c>
      <c r="BB46" s="62"/>
      <c r="BC46" s="21">
        <v>1</v>
      </c>
      <c r="BD46" s="23">
        <v>0.66666666666666663</v>
      </c>
      <c r="BE46" s="23">
        <v>0.66666666666666663</v>
      </c>
      <c r="BF46" s="23">
        <v>0.1111111111111111</v>
      </c>
      <c r="BG46" s="23">
        <v>0.33333333333333331</v>
      </c>
      <c r="BH46" s="21">
        <v>1</v>
      </c>
      <c r="BI46" s="24">
        <v>1</v>
      </c>
      <c r="BJ46" s="24">
        <v>0</v>
      </c>
      <c r="BK46" s="24">
        <v>0</v>
      </c>
      <c r="BL46" s="24">
        <v>1</v>
      </c>
      <c r="BM46" s="21"/>
      <c r="BN46" s="25">
        <v>0.66666666666666663</v>
      </c>
      <c r="BO46" s="25">
        <v>0.33333333333333331</v>
      </c>
      <c r="BP46" s="25">
        <v>0.33333333333333331</v>
      </c>
      <c r="BQ46" s="25">
        <v>0.66666666666666663</v>
      </c>
      <c r="BR46" s="21"/>
      <c r="BS46" s="21">
        <v>1</v>
      </c>
      <c r="BT46" s="21">
        <v>0</v>
      </c>
      <c r="BU46" s="21">
        <v>0</v>
      </c>
      <c r="BV46" s="21">
        <v>0</v>
      </c>
      <c r="BW46" s="21">
        <v>1</v>
      </c>
      <c r="BX46" s="25">
        <v>0.54545454545454541</v>
      </c>
      <c r="BY46" s="25">
        <v>0.54545454545454541</v>
      </c>
      <c r="BZ46" s="25">
        <v>0.18181818181818182</v>
      </c>
      <c r="CA46" s="25">
        <v>0.72727272727272729</v>
      </c>
      <c r="CB46" s="21">
        <v>1</v>
      </c>
      <c r="CC46" s="24">
        <v>0.5</v>
      </c>
      <c r="CD46" s="24">
        <v>0.5</v>
      </c>
      <c r="CE46" s="24">
        <v>0</v>
      </c>
      <c r="CF46" s="24">
        <v>0.5</v>
      </c>
      <c r="CG46" s="21"/>
      <c r="CH46" s="25">
        <v>0.66666666666666663</v>
      </c>
      <c r="CI46" s="25">
        <v>0.33333333333333331</v>
      </c>
      <c r="CJ46" s="25">
        <v>0.33333333333333331</v>
      </c>
      <c r="CK46" s="25">
        <v>0.33333333333333331</v>
      </c>
      <c r="CL46" s="21">
        <v>1</v>
      </c>
      <c r="CM46" s="24">
        <v>0</v>
      </c>
      <c r="CN46" s="24">
        <v>1</v>
      </c>
      <c r="CO46" s="24">
        <v>1</v>
      </c>
      <c r="CP46" s="24">
        <v>0</v>
      </c>
      <c r="CQ46" s="21"/>
      <c r="CR46" s="23">
        <v>1.25</v>
      </c>
      <c r="CS46" s="23">
        <v>0</v>
      </c>
      <c r="CT46" s="23">
        <v>0</v>
      </c>
      <c r="CU46" s="23">
        <v>0</v>
      </c>
      <c r="CV46" s="21">
        <v>1</v>
      </c>
      <c r="CW46" s="24">
        <v>1</v>
      </c>
      <c r="CX46" s="24">
        <v>1</v>
      </c>
      <c r="CY46" s="24">
        <v>1</v>
      </c>
      <c r="CZ46" s="24">
        <v>0</v>
      </c>
      <c r="DA46" s="21">
        <v>1</v>
      </c>
      <c r="DB46" s="23">
        <v>0.66666666666666663</v>
      </c>
      <c r="DC46" s="23">
        <v>0</v>
      </c>
      <c r="DD46" s="23">
        <v>0</v>
      </c>
      <c r="DE46" s="23">
        <v>1</v>
      </c>
      <c r="DF46" s="21"/>
      <c r="DG46" s="24">
        <v>0</v>
      </c>
      <c r="DH46" s="24">
        <v>1</v>
      </c>
      <c r="DI46" s="24">
        <v>0</v>
      </c>
      <c r="DJ46" s="24">
        <v>1</v>
      </c>
      <c r="DK46" s="21">
        <v>1</v>
      </c>
      <c r="DL46" s="24">
        <v>0</v>
      </c>
      <c r="DM46" s="24">
        <v>1</v>
      </c>
      <c r="DN46" s="24">
        <v>0</v>
      </c>
      <c r="DO46" s="24">
        <v>1</v>
      </c>
      <c r="DP46" s="21">
        <v>1</v>
      </c>
      <c r="DQ46" s="24">
        <v>1</v>
      </c>
      <c r="DR46" s="24">
        <v>0</v>
      </c>
      <c r="DS46" s="24">
        <v>0</v>
      </c>
      <c r="DT46" s="24">
        <v>0</v>
      </c>
      <c r="DU46" s="21"/>
      <c r="DV46" s="24">
        <v>1</v>
      </c>
      <c r="DW46" s="24">
        <v>0</v>
      </c>
      <c r="DX46" s="24">
        <v>0</v>
      </c>
      <c r="DY46" s="24">
        <v>0</v>
      </c>
      <c r="DZ46" s="21"/>
      <c r="EA46" s="24">
        <v>1</v>
      </c>
      <c r="EB46" s="24">
        <v>0</v>
      </c>
      <c r="EC46" s="24">
        <v>0</v>
      </c>
      <c r="ED46" s="24">
        <v>1</v>
      </c>
      <c r="EE46" s="21"/>
      <c r="EF46" s="24">
        <v>1</v>
      </c>
      <c r="EG46" s="24">
        <v>0</v>
      </c>
      <c r="EH46" s="24">
        <v>0</v>
      </c>
      <c r="EI46" s="24">
        <v>0</v>
      </c>
      <c r="EJ46" s="21"/>
      <c r="EK46" s="24">
        <v>1</v>
      </c>
      <c r="EL46" s="24">
        <v>0</v>
      </c>
      <c r="EM46" s="24">
        <v>0</v>
      </c>
      <c r="EN46" s="24">
        <v>0.5</v>
      </c>
      <c r="EO46" s="21">
        <v>1</v>
      </c>
      <c r="EP46" s="24">
        <v>1</v>
      </c>
      <c r="EQ46" s="24">
        <v>0</v>
      </c>
      <c r="ER46" s="24">
        <v>0</v>
      </c>
      <c r="ES46" s="24">
        <v>0</v>
      </c>
      <c r="ET46" s="21">
        <v>1</v>
      </c>
      <c r="EU46" s="6">
        <v>1</v>
      </c>
      <c r="EV46" s="6"/>
      <c r="EW46" s="21">
        <v>1</v>
      </c>
      <c r="EX46" s="21"/>
      <c r="EY46" s="21"/>
      <c r="EZ46" s="21"/>
      <c r="FA46" s="21">
        <v>1</v>
      </c>
      <c r="FB46" s="21">
        <v>1</v>
      </c>
      <c r="FC46" s="21">
        <v>1</v>
      </c>
      <c r="FD46" s="21"/>
      <c r="FE46" s="21"/>
      <c r="FF46" s="21">
        <v>1</v>
      </c>
      <c r="FG46" s="21">
        <v>1</v>
      </c>
      <c r="FH46" s="21"/>
      <c r="FI46" s="21"/>
      <c r="FJ46" s="21"/>
      <c r="FK46" s="21">
        <v>1</v>
      </c>
      <c r="FL46" s="21"/>
      <c r="FM46" s="21"/>
      <c r="FN46" s="21"/>
      <c r="FO46" s="21"/>
      <c r="FP46" s="21"/>
      <c r="FQ46" s="21"/>
      <c r="FR46" s="21"/>
      <c r="FS46" s="21"/>
      <c r="FT46" s="21">
        <v>1</v>
      </c>
      <c r="FU46" s="21"/>
      <c r="FV46" s="21">
        <v>1</v>
      </c>
      <c r="FW46" s="21"/>
      <c r="FX46" s="21">
        <v>1</v>
      </c>
      <c r="FY46" s="21"/>
      <c r="FZ46" s="21"/>
      <c r="GA46" s="21"/>
      <c r="GB46" s="21">
        <v>1</v>
      </c>
      <c r="GC46" s="6"/>
      <c r="GD46" s="21"/>
      <c r="GE46" s="21"/>
      <c r="GF46" s="7"/>
    </row>
    <row r="47" spans="1:188" s="26" customFormat="1">
      <c r="A47" s="26">
        <v>7</v>
      </c>
      <c r="B47" s="17" t="s">
        <v>110</v>
      </c>
      <c r="C47" s="87">
        <v>12</v>
      </c>
      <c r="D47" s="53">
        <v>2</v>
      </c>
      <c r="E47" s="53">
        <v>2</v>
      </c>
      <c r="F47" s="53">
        <v>1</v>
      </c>
      <c r="G47" s="53">
        <v>2</v>
      </c>
      <c r="H47" s="17"/>
      <c r="I47" s="17"/>
      <c r="J47" s="17">
        <v>2</v>
      </c>
      <c r="K47" s="17"/>
      <c r="L47" s="17">
        <v>1</v>
      </c>
      <c r="M47" s="18">
        <v>1</v>
      </c>
      <c r="N47" s="31">
        <v>1</v>
      </c>
      <c r="O47" s="6"/>
      <c r="P47" s="21">
        <v>1</v>
      </c>
      <c r="Q47" s="21"/>
      <c r="R47" s="27"/>
      <c r="S47" s="27"/>
      <c r="T47" s="27">
        <v>1</v>
      </c>
      <c r="U47" s="40"/>
      <c r="V47" s="53">
        <f t="shared" si="10"/>
        <v>2</v>
      </c>
      <c r="W47" s="21"/>
      <c r="X47" s="21">
        <v>1</v>
      </c>
      <c r="Y47" s="21"/>
      <c r="Z47" s="6">
        <v>1</v>
      </c>
      <c r="AA47" s="6">
        <f t="shared" si="11"/>
        <v>1</v>
      </c>
      <c r="AB47" s="53">
        <f t="shared" si="12"/>
        <v>2</v>
      </c>
      <c r="AC47" s="21"/>
      <c r="AD47" s="21">
        <v>1</v>
      </c>
      <c r="AE47" s="21"/>
      <c r="AF47" s="21"/>
      <c r="AG47" s="6"/>
      <c r="AH47" s="6">
        <f t="shared" si="13"/>
        <v>0</v>
      </c>
      <c r="AI47" s="6">
        <f t="shared" si="14"/>
        <v>1</v>
      </c>
      <c r="AJ47" s="6">
        <f t="shared" si="15"/>
        <v>0</v>
      </c>
      <c r="AK47" s="53">
        <f t="shared" si="16"/>
        <v>1</v>
      </c>
      <c r="AL47" s="6"/>
      <c r="AM47" s="6">
        <v>1</v>
      </c>
      <c r="AN47" s="6"/>
      <c r="AO47" s="6">
        <v>1</v>
      </c>
      <c r="AP47" s="6">
        <f t="shared" si="17"/>
        <v>1</v>
      </c>
      <c r="AQ47" s="53">
        <f t="shared" si="18"/>
        <v>2</v>
      </c>
      <c r="AR47" s="21"/>
      <c r="AS47" s="21">
        <v>1</v>
      </c>
      <c r="AT47" s="6"/>
      <c r="AU47" s="6"/>
      <c r="AV47" s="6"/>
      <c r="AW47" s="6"/>
      <c r="AX47" s="22">
        <v>0.4</v>
      </c>
      <c r="AY47" s="22">
        <v>0.7</v>
      </c>
      <c r="AZ47" s="22">
        <v>0.1</v>
      </c>
      <c r="BA47" s="22">
        <v>0.9</v>
      </c>
      <c r="BB47" s="62">
        <f>AQ47*(SUM(AS47:AW47))</f>
        <v>2</v>
      </c>
      <c r="BC47" s="21">
        <v>1</v>
      </c>
      <c r="BD47" s="23">
        <v>0.66666666666666663</v>
      </c>
      <c r="BE47" s="23">
        <v>0.66666666666666663</v>
      </c>
      <c r="BF47" s="23">
        <v>0.1111111111111111</v>
      </c>
      <c r="BG47" s="23">
        <v>0.33333333333333331</v>
      </c>
      <c r="BH47" s="21">
        <v>1</v>
      </c>
      <c r="BI47" s="24">
        <v>1</v>
      </c>
      <c r="BJ47" s="24">
        <v>0</v>
      </c>
      <c r="BK47" s="24">
        <v>0</v>
      </c>
      <c r="BL47" s="24">
        <v>1</v>
      </c>
      <c r="BM47" s="21"/>
      <c r="BN47" s="25">
        <v>0.66666666666666663</v>
      </c>
      <c r="BO47" s="25">
        <v>0.33333333333333331</v>
      </c>
      <c r="BP47" s="25">
        <v>0.33333333333333331</v>
      </c>
      <c r="BQ47" s="25">
        <v>0.66666666666666663</v>
      </c>
      <c r="BR47" s="21">
        <v>1</v>
      </c>
      <c r="BS47" s="21">
        <v>1</v>
      </c>
      <c r="BT47" s="21">
        <v>0</v>
      </c>
      <c r="BU47" s="21">
        <v>0</v>
      </c>
      <c r="BV47" s="21">
        <v>0</v>
      </c>
      <c r="BW47" s="21"/>
      <c r="BX47" s="25">
        <v>0.54545454545454541</v>
      </c>
      <c r="BY47" s="25">
        <v>0.54545454545454541</v>
      </c>
      <c r="BZ47" s="25">
        <v>0.18181818181818182</v>
      </c>
      <c r="CA47" s="25">
        <v>0.72727272727272729</v>
      </c>
      <c r="CB47" s="21">
        <v>1</v>
      </c>
      <c r="CC47" s="24">
        <v>0.5</v>
      </c>
      <c r="CD47" s="24">
        <v>0.5</v>
      </c>
      <c r="CE47" s="24">
        <v>0</v>
      </c>
      <c r="CF47" s="24">
        <v>0.5</v>
      </c>
      <c r="CG47" s="21"/>
      <c r="CH47" s="25">
        <v>0.66666666666666663</v>
      </c>
      <c r="CI47" s="25">
        <v>0.33333333333333331</v>
      </c>
      <c r="CJ47" s="25">
        <v>0.33333333333333331</v>
      </c>
      <c r="CK47" s="25">
        <v>0.33333333333333331</v>
      </c>
      <c r="CL47" s="21">
        <v>1</v>
      </c>
      <c r="CM47" s="24">
        <v>0</v>
      </c>
      <c r="CN47" s="24">
        <v>1</v>
      </c>
      <c r="CO47" s="24">
        <v>1</v>
      </c>
      <c r="CP47" s="24">
        <v>0</v>
      </c>
      <c r="CQ47" s="21"/>
      <c r="CR47" s="23">
        <v>1.25</v>
      </c>
      <c r="CS47" s="23">
        <v>0</v>
      </c>
      <c r="CT47" s="23">
        <v>0</v>
      </c>
      <c r="CU47" s="23">
        <v>0</v>
      </c>
      <c r="CV47" s="21">
        <v>1</v>
      </c>
      <c r="CW47" s="24">
        <v>1</v>
      </c>
      <c r="CX47" s="24">
        <v>1</v>
      </c>
      <c r="CY47" s="24">
        <v>1</v>
      </c>
      <c r="CZ47" s="24">
        <v>0</v>
      </c>
      <c r="DA47" s="21"/>
      <c r="DB47" s="23">
        <v>0.66666666666666663</v>
      </c>
      <c r="DC47" s="23">
        <v>0</v>
      </c>
      <c r="DD47" s="23">
        <v>0</v>
      </c>
      <c r="DE47" s="23">
        <v>1</v>
      </c>
      <c r="DF47" s="21">
        <v>1</v>
      </c>
      <c r="DG47" s="24">
        <v>0</v>
      </c>
      <c r="DH47" s="24">
        <v>1</v>
      </c>
      <c r="DI47" s="24">
        <v>0</v>
      </c>
      <c r="DJ47" s="24">
        <v>1</v>
      </c>
      <c r="DK47" s="21"/>
      <c r="DL47" s="24">
        <v>0</v>
      </c>
      <c r="DM47" s="24">
        <v>1</v>
      </c>
      <c r="DN47" s="24">
        <v>0</v>
      </c>
      <c r="DO47" s="24">
        <v>1</v>
      </c>
      <c r="DP47" s="21"/>
      <c r="DQ47" s="24">
        <v>1</v>
      </c>
      <c r="DR47" s="24">
        <v>0</v>
      </c>
      <c r="DS47" s="24">
        <v>0</v>
      </c>
      <c r="DT47" s="24">
        <v>0</v>
      </c>
      <c r="DU47" s="21"/>
      <c r="DV47" s="24">
        <v>1</v>
      </c>
      <c r="DW47" s="24">
        <v>0</v>
      </c>
      <c r="DX47" s="24">
        <v>0</v>
      </c>
      <c r="DY47" s="24">
        <v>0</v>
      </c>
      <c r="DZ47" s="21"/>
      <c r="EA47" s="24">
        <v>1</v>
      </c>
      <c r="EB47" s="24">
        <v>0</v>
      </c>
      <c r="EC47" s="24">
        <v>0</v>
      </c>
      <c r="ED47" s="24">
        <v>1</v>
      </c>
      <c r="EE47" s="21"/>
      <c r="EF47" s="24">
        <v>1</v>
      </c>
      <c r="EG47" s="24">
        <v>0</v>
      </c>
      <c r="EH47" s="24">
        <v>0</v>
      </c>
      <c r="EI47" s="24">
        <v>0</v>
      </c>
      <c r="EJ47" s="21"/>
      <c r="EK47" s="24">
        <v>1</v>
      </c>
      <c r="EL47" s="24">
        <v>0</v>
      </c>
      <c r="EM47" s="24">
        <v>0</v>
      </c>
      <c r="EN47" s="24">
        <v>0.5</v>
      </c>
      <c r="EO47" s="21">
        <v>1</v>
      </c>
      <c r="EP47" s="24">
        <v>1</v>
      </c>
      <c r="EQ47" s="24">
        <v>0</v>
      </c>
      <c r="ER47" s="24">
        <v>0</v>
      </c>
      <c r="ES47" s="24">
        <v>0</v>
      </c>
      <c r="ET47" s="21"/>
      <c r="EU47" s="6"/>
      <c r="EV47" s="6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6"/>
      <c r="GD47" s="21"/>
      <c r="GE47" s="21"/>
      <c r="GF47" s="7"/>
    </row>
    <row r="48" spans="1:188" s="26" customFormat="1">
      <c r="A48" s="26">
        <v>11</v>
      </c>
      <c r="B48" s="19" t="s">
        <v>106</v>
      </c>
      <c r="C48" s="87">
        <v>12</v>
      </c>
      <c r="D48" s="53">
        <v>2</v>
      </c>
      <c r="E48" s="53">
        <v>2</v>
      </c>
      <c r="F48" s="53">
        <v>2</v>
      </c>
      <c r="G48" s="53">
        <v>3</v>
      </c>
      <c r="H48" s="19"/>
      <c r="I48" s="19" t="s">
        <v>238</v>
      </c>
      <c r="J48" s="19">
        <v>3</v>
      </c>
      <c r="K48" s="19">
        <v>1</v>
      </c>
      <c r="L48" s="19">
        <v>1</v>
      </c>
      <c r="M48" s="32">
        <v>2</v>
      </c>
      <c r="N48" s="33">
        <v>3</v>
      </c>
      <c r="O48" s="6"/>
      <c r="P48" s="21"/>
      <c r="Q48" s="21"/>
      <c r="R48" s="27">
        <v>1</v>
      </c>
      <c r="S48" s="27"/>
      <c r="T48" s="27">
        <v>1</v>
      </c>
      <c r="U48" s="40"/>
      <c r="V48" s="53">
        <f t="shared" si="10"/>
        <v>2</v>
      </c>
      <c r="W48" s="21"/>
      <c r="X48" s="21">
        <v>1</v>
      </c>
      <c r="Y48" s="21"/>
      <c r="Z48" s="6">
        <v>1</v>
      </c>
      <c r="AA48" s="6">
        <f t="shared" si="11"/>
        <v>1</v>
      </c>
      <c r="AB48" s="53">
        <f t="shared" si="12"/>
        <v>2</v>
      </c>
      <c r="AC48" s="21"/>
      <c r="AD48" s="21">
        <v>1</v>
      </c>
      <c r="AE48" s="21"/>
      <c r="AF48" s="21">
        <v>1</v>
      </c>
      <c r="AG48" s="6"/>
      <c r="AH48" s="6">
        <f t="shared" si="13"/>
        <v>0</v>
      </c>
      <c r="AI48" s="6">
        <f t="shared" si="14"/>
        <v>2</v>
      </c>
      <c r="AJ48" s="6">
        <f t="shared" si="15"/>
        <v>0</v>
      </c>
      <c r="AK48" s="53">
        <f t="shared" si="16"/>
        <v>2</v>
      </c>
      <c r="AL48" s="6">
        <v>1</v>
      </c>
      <c r="AM48" s="6">
        <v>1</v>
      </c>
      <c r="AN48" s="6"/>
      <c r="AO48" s="6">
        <v>1</v>
      </c>
      <c r="AP48" s="6">
        <f t="shared" si="17"/>
        <v>1</v>
      </c>
      <c r="AQ48" s="53">
        <f t="shared" si="18"/>
        <v>3</v>
      </c>
      <c r="AR48" s="21">
        <v>1</v>
      </c>
      <c r="AS48" s="21"/>
      <c r="AT48" s="6"/>
      <c r="AU48" s="6"/>
      <c r="AV48" s="6"/>
      <c r="AW48" s="6"/>
      <c r="AX48" s="22">
        <v>0.4</v>
      </c>
      <c r="AY48" s="22">
        <v>0.7</v>
      </c>
      <c r="AZ48" s="22">
        <v>0.1</v>
      </c>
      <c r="BA48" s="22">
        <v>0.9</v>
      </c>
      <c r="BB48" s="62"/>
      <c r="BC48" s="21">
        <v>1</v>
      </c>
      <c r="BD48" s="23">
        <v>0.66666666666666663</v>
      </c>
      <c r="BE48" s="23">
        <v>0.66666666666666663</v>
      </c>
      <c r="BF48" s="23">
        <v>0.1111111111111111</v>
      </c>
      <c r="BG48" s="23">
        <v>0.33333333333333331</v>
      </c>
      <c r="BH48" s="21">
        <v>1</v>
      </c>
      <c r="BI48" s="24">
        <v>1</v>
      </c>
      <c r="BJ48" s="24">
        <v>0</v>
      </c>
      <c r="BK48" s="24">
        <v>0</v>
      </c>
      <c r="BL48" s="24">
        <v>1</v>
      </c>
      <c r="BM48" s="21"/>
      <c r="BN48" s="25">
        <v>0.66666666666666663</v>
      </c>
      <c r="BO48" s="25">
        <v>0.33333333333333331</v>
      </c>
      <c r="BP48" s="25">
        <v>0.33333333333333331</v>
      </c>
      <c r="BQ48" s="25">
        <v>0.66666666666666663</v>
      </c>
      <c r="BR48" s="21">
        <v>1</v>
      </c>
      <c r="BS48" s="21">
        <v>1</v>
      </c>
      <c r="BT48" s="21">
        <v>0</v>
      </c>
      <c r="BU48" s="21">
        <v>0</v>
      </c>
      <c r="BV48" s="21">
        <v>0</v>
      </c>
      <c r="BW48" s="21"/>
      <c r="BX48" s="25">
        <v>0.54545454545454541</v>
      </c>
      <c r="BY48" s="25">
        <v>0.54545454545454541</v>
      </c>
      <c r="BZ48" s="25">
        <v>0.18181818181818182</v>
      </c>
      <c r="CA48" s="25">
        <v>0.72727272727272729</v>
      </c>
      <c r="CB48" s="21">
        <v>1</v>
      </c>
      <c r="CC48" s="24">
        <v>0.5</v>
      </c>
      <c r="CD48" s="24">
        <v>0.5</v>
      </c>
      <c r="CE48" s="24">
        <v>0</v>
      </c>
      <c r="CF48" s="24">
        <v>0.5</v>
      </c>
      <c r="CG48" s="21"/>
      <c r="CH48" s="25">
        <v>0.66666666666666663</v>
      </c>
      <c r="CI48" s="25">
        <v>0.33333333333333331</v>
      </c>
      <c r="CJ48" s="25">
        <v>0.33333333333333331</v>
      </c>
      <c r="CK48" s="25">
        <v>0.33333333333333331</v>
      </c>
      <c r="CL48" s="21">
        <v>1</v>
      </c>
      <c r="CM48" s="24">
        <v>0</v>
      </c>
      <c r="CN48" s="24">
        <v>1</v>
      </c>
      <c r="CO48" s="24">
        <v>1</v>
      </c>
      <c r="CP48" s="24">
        <v>0</v>
      </c>
      <c r="CQ48" s="21"/>
      <c r="CR48" s="23">
        <v>1.25</v>
      </c>
      <c r="CS48" s="23">
        <v>0</v>
      </c>
      <c r="CT48" s="23">
        <v>0</v>
      </c>
      <c r="CU48" s="23">
        <v>0</v>
      </c>
      <c r="CV48" s="21">
        <v>1</v>
      </c>
      <c r="CW48" s="24">
        <v>1</v>
      </c>
      <c r="CX48" s="24">
        <v>1</v>
      </c>
      <c r="CY48" s="24">
        <v>1</v>
      </c>
      <c r="CZ48" s="24">
        <v>0</v>
      </c>
      <c r="DA48" s="21"/>
      <c r="DB48" s="23">
        <v>0.66666666666666663</v>
      </c>
      <c r="DC48" s="23">
        <v>0</v>
      </c>
      <c r="DD48" s="23">
        <v>0</v>
      </c>
      <c r="DE48" s="23">
        <v>1</v>
      </c>
      <c r="DF48" s="21"/>
      <c r="DG48" s="24">
        <v>0</v>
      </c>
      <c r="DH48" s="24">
        <v>1</v>
      </c>
      <c r="DI48" s="24">
        <v>0</v>
      </c>
      <c r="DJ48" s="24">
        <v>1</v>
      </c>
      <c r="DK48" s="21"/>
      <c r="DL48" s="24">
        <v>0</v>
      </c>
      <c r="DM48" s="24">
        <v>1</v>
      </c>
      <c r="DN48" s="24">
        <v>0</v>
      </c>
      <c r="DO48" s="24">
        <v>1</v>
      </c>
      <c r="DP48" s="21"/>
      <c r="DQ48" s="24">
        <v>1</v>
      </c>
      <c r="DR48" s="24">
        <v>0</v>
      </c>
      <c r="DS48" s="24">
        <v>0</v>
      </c>
      <c r="DT48" s="24">
        <v>0</v>
      </c>
      <c r="DU48" s="21"/>
      <c r="DV48" s="24">
        <v>1</v>
      </c>
      <c r="DW48" s="24">
        <v>0</v>
      </c>
      <c r="DX48" s="24">
        <v>0</v>
      </c>
      <c r="DY48" s="24">
        <v>0</v>
      </c>
      <c r="DZ48" s="21"/>
      <c r="EA48" s="24">
        <v>1</v>
      </c>
      <c r="EB48" s="24">
        <v>0</v>
      </c>
      <c r="EC48" s="24">
        <v>0</v>
      </c>
      <c r="ED48" s="24">
        <v>1</v>
      </c>
      <c r="EE48" s="21"/>
      <c r="EF48" s="24">
        <v>1</v>
      </c>
      <c r="EG48" s="24">
        <v>0</v>
      </c>
      <c r="EH48" s="24">
        <v>0</v>
      </c>
      <c r="EI48" s="24">
        <v>0</v>
      </c>
      <c r="EJ48" s="21"/>
      <c r="EK48" s="24">
        <v>1</v>
      </c>
      <c r="EL48" s="24">
        <v>0</v>
      </c>
      <c r="EM48" s="24">
        <v>0</v>
      </c>
      <c r="EN48" s="24">
        <v>0.5</v>
      </c>
      <c r="EO48" s="21"/>
      <c r="EP48" s="24">
        <v>1</v>
      </c>
      <c r="EQ48" s="24">
        <v>0</v>
      </c>
      <c r="ER48" s="24">
        <v>0</v>
      </c>
      <c r="ES48" s="24">
        <v>0</v>
      </c>
      <c r="ET48" s="21"/>
      <c r="EU48" s="6">
        <v>1</v>
      </c>
      <c r="EV48" s="6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>
        <v>1</v>
      </c>
      <c r="GC48" s="6"/>
      <c r="GD48" s="21"/>
      <c r="GE48" s="21"/>
      <c r="GF48" s="7"/>
    </row>
    <row r="49" spans="1:188" s="26" customFormat="1">
      <c r="A49" s="26">
        <v>9</v>
      </c>
      <c r="B49" s="17" t="s">
        <v>103</v>
      </c>
      <c r="C49" s="87">
        <v>10</v>
      </c>
      <c r="D49" s="53">
        <v>2</v>
      </c>
      <c r="E49" s="53">
        <v>2</v>
      </c>
      <c r="F49" s="53">
        <v>2</v>
      </c>
      <c r="G49" s="53">
        <v>2</v>
      </c>
      <c r="H49" s="17"/>
      <c r="I49" s="17"/>
      <c r="J49" s="17">
        <v>3</v>
      </c>
      <c r="K49" s="17"/>
      <c r="L49" s="17"/>
      <c r="M49" s="18">
        <v>2</v>
      </c>
      <c r="N49" s="31">
        <v>3</v>
      </c>
      <c r="O49" s="6">
        <v>1</v>
      </c>
      <c r="P49" s="21"/>
      <c r="Q49" s="21"/>
      <c r="R49" s="27">
        <v>1</v>
      </c>
      <c r="S49" s="27">
        <v>1</v>
      </c>
      <c r="T49" s="27">
        <v>1</v>
      </c>
      <c r="U49" s="40"/>
      <c r="V49" s="53">
        <f t="shared" si="10"/>
        <v>2</v>
      </c>
      <c r="W49" s="21"/>
      <c r="X49" s="21">
        <v>1</v>
      </c>
      <c r="Y49" s="21"/>
      <c r="Z49" s="6">
        <v>1</v>
      </c>
      <c r="AA49" s="6">
        <f t="shared" si="11"/>
        <v>1</v>
      </c>
      <c r="AB49" s="53">
        <f t="shared" si="12"/>
        <v>2</v>
      </c>
      <c r="AC49" s="21"/>
      <c r="AD49" s="21">
        <v>1</v>
      </c>
      <c r="AE49" s="21">
        <v>1</v>
      </c>
      <c r="AF49" s="21"/>
      <c r="AG49" s="6"/>
      <c r="AH49" s="6">
        <f t="shared" si="13"/>
        <v>0</v>
      </c>
      <c r="AI49" s="6">
        <f t="shared" si="14"/>
        <v>1</v>
      </c>
      <c r="AJ49" s="6">
        <f t="shared" si="15"/>
        <v>1</v>
      </c>
      <c r="AK49" s="53">
        <f t="shared" si="16"/>
        <v>2</v>
      </c>
      <c r="AL49" s="6"/>
      <c r="AM49" s="6">
        <v>1</v>
      </c>
      <c r="AN49" s="6"/>
      <c r="AO49" s="6">
        <v>1</v>
      </c>
      <c r="AP49" s="6">
        <f t="shared" si="17"/>
        <v>1</v>
      </c>
      <c r="AQ49" s="53">
        <f t="shared" si="18"/>
        <v>2</v>
      </c>
      <c r="AR49" s="21">
        <v>1</v>
      </c>
      <c r="AS49" s="21"/>
      <c r="AT49" s="6"/>
      <c r="AU49" s="6"/>
      <c r="AV49" s="6"/>
      <c r="AW49" s="6"/>
      <c r="AX49" s="22">
        <v>0.4</v>
      </c>
      <c r="AY49" s="22">
        <v>0.7</v>
      </c>
      <c r="AZ49" s="22">
        <v>0.1</v>
      </c>
      <c r="BA49" s="22">
        <v>0.9</v>
      </c>
      <c r="BB49" s="62"/>
      <c r="BC49" s="21">
        <v>1</v>
      </c>
      <c r="BD49" s="23">
        <v>0.66666666666666663</v>
      </c>
      <c r="BE49" s="23">
        <v>0.66666666666666663</v>
      </c>
      <c r="BF49" s="23">
        <v>0.1111111111111111</v>
      </c>
      <c r="BG49" s="23">
        <v>0.33333333333333331</v>
      </c>
      <c r="BH49" s="21"/>
      <c r="BI49" s="24">
        <v>1</v>
      </c>
      <c r="BJ49" s="24">
        <v>0</v>
      </c>
      <c r="BK49" s="24">
        <v>0</v>
      </c>
      <c r="BL49" s="24">
        <v>1</v>
      </c>
      <c r="BM49" s="21">
        <v>1</v>
      </c>
      <c r="BN49" s="25">
        <v>0.66666666666666663</v>
      </c>
      <c r="BO49" s="25">
        <v>0.33333333333333331</v>
      </c>
      <c r="BP49" s="25">
        <v>0.33333333333333331</v>
      </c>
      <c r="BQ49" s="25">
        <v>0.66666666666666663</v>
      </c>
      <c r="BR49" s="21">
        <v>1</v>
      </c>
      <c r="BS49" s="21">
        <v>1</v>
      </c>
      <c r="BT49" s="21">
        <v>0</v>
      </c>
      <c r="BU49" s="21">
        <v>0</v>
      </c>
      <c r="BV49" s="21">
        <v>0</v>
      </c>
      <c r="BW49" s="21"/>
      <c r="BX49" s="25">
        <v>0.54545454545454541</v>
      </c>
      <c r="BY49" s="25">
        <v>0.54545454545454541</v>
      </c>
      <c r="BZ49" s="25">
        <v>0.18181818181818182</v>
      </c>
      <c r="CA49" s="25">
        <v>0.72727272727272729</v>
      </c>
      <c r="CB49" s="21">
        <v>1</v>
      </c>
      <c r="CC49" s="24">
        <v>0.5</v>
      </c>
      <c r="CD49" s="24">
        <v>0.5</v>
      </c>
      <c r="CE49" s="24">
        <v>0</v>
      </c>
      <c r="CF49" s="24">
        <v>0.5</v>
      </c>
      <c r="CG49" s="21"/>
      <c r="CH49" s="25">
        <v>0.66666666666666663</v>
      </c>
      <c r="CI49" s="25">
        <v>0.33333333333333331</v>
      </c>
      <c r="CJ49" s="25">
        <v>0.33333333333333331</v>
      </c>
      <c r="CK49" s="25">
        <v>0.33333333333333331</v>
      </c>
      <c r="CL49" s="21">
        <v>1</v>
      </c>
      <c r="CM49" s="24">
        <v>0</v>
      </c>
      <c r="CN49" s="24">
        <v>1</v>
      </c>
      <c r="CO49" s="24">
        <v>1</v>
      </c>
      <c r="CP49" s="24">
        <v>0</v>
      </c>
      <c r="CQ49" s="21"/>
      <c r="CR49" s="23">
        <v>1.25</v>
      </c>
      <c r="CS49" s="23">
        <v>0</v>
      </c>
      <c r="CT49" s="23">
        <v>0</v>
      </c>
      <c r="CU49" s="23">
        <v>0</v>
      </c>
      <c r="CV49" s="21">
        <v>1</v>
      </c>
      <c r="CW49" s="24">
        <v>1</v>
      </c>
      <c r="CX49" s="24">
        <v>1</v>
      </c>
      <c r="CY49" s="24">
        <v>1</v>
      </c>
      <c r="CZ49" s="24">
        <v>0</v>
      </c>
      <c r="DA49" s="21"/>
      <c r="DB49" s="23">
        <v>0.66666666666666663</v>
      </c>
      <c r="DC49" s="23">
        <v>0</v>
      </c>
      <c r="DD49" s="23">
        <v>0</v>
      </c>
      <c r="DE49" s="23">
        <v>1</v>
      </c>
      <c r="DF49" s="21">
        <v>1</v>
      </c>
      <c r="DG49" s="24">
        <v>0</v>
      </c>
      <c r="DH49" s="24">
        <v>1</v>
      </c>
      <c r="DI49" s="24">
        <v>0</v>
      </c>
      <c r="DJ49" s="24">
        <v>1</v>
      </c>
      <c r="DK49" s="21"/>
      <c r="DL49" s="24">
        <v>0</v>
      </c>
      <c r="DM49" s="24">
        <v>1</v>
      </c>
      <c r="DN49" s="24">
        <v>0</v>
      </c>
      <c r="DO49" s="24">
        <v>1</v>
      </c>
      <c r="DP49" s="21"/>
      <c r="DQ49" s="24">
        <v>1</v>
      </c>
      <c r="DR49" s="24">
        <v>0</v>
      </c>
      <c r="DS49" s="24">
        <v>0</v>
      </c>
      <c r="DT49" s="24">
        <v>0</v>
      </c>
      <c r="DU49" s="21"/>
      <c r="DV49" s="24">
        <v>1</v>
      </c>
      <c r="DW49" s="24">
        <v>0</v>
      </c>
      <c r="DX49" s="24">
        <v>0</v>
      </c>
      <c r="DY49" s="24">
        <v>0</v>
      </c>
      <c r="DZ49" s="21"/>
      <c r="EA49" s="24">
        <v>1</v>
      </c>
      <c r="EB49" s="24">
        <v>0</v>
      </c>
      <c r="EC49" s="24">
        <v>0</v>
      </c>
      <c r="ED49" s="24">
        <v>1</v>
      </c>
      <c r="EE49" s="21"/>
      <c r="EF49" s="24">
        <v>1</v>
      </c>
      <c r="EG49" s="24">
        <v>0</v>
      </c>
      <c r="EH49" s="24">
        <v>0</v>
      </c>
      <c r="EI49" s="24">
        <v>0</v>
      </c>
      <c r="EJ49" s="21"/>
      <c r="EK49" s="24">
        <v>1</v>
      </c>
      <c r="EL49" s="24">
        <v>0</v>
      </c>
      <c r="EM49" s="24">
        <v>0</v>
      </c>
      <c r="EN49" s="24">
        <v>0.5</v>
      </c>
      <c r="EO49" s="21"/>
      <c r="EP49" s="24">
        <v>1</v>
      </c>
      <c r="EQ49" s="24">
        <v>0</v>
      </c>
      <c r="ER49" s="24">
        <v>0</v>
      </c>
      <c r="ES49" s="24">
        <v>0</v>
      </c>
      <c r="ET49" s="21"/>
      <c r="EU49" s="6"/>
      <c r="EV49" s="6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>
        <v>1</v>
      </c>
      <c r="FU49" s="21"/>
      <c r="FV49" s="21"/>
      <c r="FW49" s="21"/>
      <c r="FX49" s="21"/>
      <c r="FY49" s="21"/>
      <c r="FZ49" s="21"/>
      <c r="GA49" s="21"/>
      <c r="GB49" s="21"/>
      <c r="GC49" s="6"/>
      <c r="GD49" s="21"/>
      <c r="GE49" s="21"/>
      <c r="GF49" s="7"/>
    </row>
    <row r="50" spans="1:188" s="26" customFormat="1">
      <c r="A50" s="26">
        <v>8</v>
      </c>
      <c r="B50" s="19" t="s">
        <v>114</v>
      </c>
      <c r="C50" s="87">
        <v>20</v>
      </c>
      <c r="D50" s="53">
        <v>1</v>
      </c>
      <c r="E50" s="53">
        <v>3</v>
      </c>
      <c r="F50" s="53">
        <v>1</v>
      </c>
      <c r="G50" s="53">
        <v>2</v>
      </c>
      <c r="H50" s="19"/>
      <c r="I50" s="19" t="s">
        <v>238</v>
      </c>
      <c r="J50" s="19">
        <v>2</v>
      </c>
      <c r="K50" s="19">
        <v>1</v>
      </c>
      <c r="L50" s="19">
        <v>1</v>
      </c>
      <c r="M50" s="32">
        <v>1</v>
      </c>
      <c r="N50" s="33">
        <v>1</v>
      </c>
      <c r="O50" s="6"/>
      <c r="P50" s="21"/>
      <c r="Q50" s="21"/>
      <c r="R50" s="27"/>
      <c r="S50" s="27"/>
      <c r="T50" s="27">
        <v>1</v>
      </c>
      <c r="U50" s="40"/>
      <c r="V50" s="53">
        <f t="shared" si="10"/>
        <v>1</v>
      </c>
      <c r="W50" s="21">
        <v>1</v>
      </c>
      <c r="X50" s="21">
        <v>1</v>
      </c>
      <c r="Y50" s="21"/>
      <c r="Z50" s="6">
        <v>1</v>
      </c>
      <c r="AA50" s="6">
        <f t="shared" si="11"/>
        <v>1</v>
      </c>
      <c r="AB50" s="53">
        <f t="shared" si="12"/>
        <v>3</v>
      </c>
      <c r="AC50" s="21"/>
      <c r="AD50" s="6">
        <v>1</v>
      </c>
      <c r="AE50" s="21"/>
      <c r="AF50" s="21"/>
      <c r="AG50" s="6"/>
      <c r="AH50" s="6">
        <f t="shared" si="13"/>
        <v>0</v>
      </c>
      <c r="AI50" s="6">
        <f t="shared" si="14"/>
        <v>1</v>
      </c>
      <c r="AJ50" s="6">
        <f t="shared" si="15"/>
        <v>0</v>
      </c>
      <c r="AK50" s="53">
        <f t="shared" si="16"/>
        <v>1</v>
      </c>
      <c r="AL50" s="74"/>
      <c r="AM50" s="6">
        <v>1</v>
      </c>
      <c r="AN50" s="6"/>
      <c r="AO50" s="6">
        <v>1</v>
      </c>
      <c r="AP50" s="6">
        <f t="shared" si="17"/>
        <v>1</v>
      </c>
      <c r="AQ50" s="53">
        <f t="shared" si="18"/>
        <v>2</v>
      </c>
      <c r="AR50" s="21"/>
      <c r="AS50" s="21">
        <v>1</v>
      </c>
      <c r="AT50" s="6"/>
      <c r="AU50" s="6"/>
      <c r="AV50" s="6"/>
      <c r="AW50" s="6"/>
      <c r="AX50" s="22">
        <v>0.4</v>
      </c>
      <c r="AY50" s="22">
        <v>0.7</v>
      </c>
      <c r="AZ50" s="22">
        <v>0.1</v>
      </c>
      <c r="BA50" s="22">
        <v>0.9</v>
      </c>
      <c r="BB50" s="62">
        <f>AQ50*(SUM(AS50:AW50))</f>
        <v>2</v>
      </c>
      <c r="BC50" s="21">
        <v>1</v>
      </c>
      <c r="BD50" s="23">
        <v>0.66666666666666663</v>
      </c>
      <c r="BE50" s="23">
        <v>0.66666666666666663</v>
      </c>
      <c r="BF50" s="23">
        <v>0.1111111111111111</v>
      </c>
      <c r="BG50" s="23">
        <v>0.33333333333333331</v>
      </c>
      <c r="BH50" s="21">
        <v>1</v>
      </c>
      <c r="BI50" s="24">
        <v>1</v>
      </c>
      <c r="BJ50" s="24">
        <v>0</v>
      </c>
      <c r="BK50" s="24">
        <v>0</v>
      </c>
      <c r="BL50" s="24">
        <v>1</v>
      </c>
      <c r="BM50" s="21"/>
      <c r="BN50" s="25">
        <v>0.66666666666666663</v>
      </c>
      <c r="BO50" s="25">
        <v>0.33333333333333331</v>
      </c>
      <c r="BP50" s="25">
        <v>0.33333333333333331</v>
      </c>
      <c r="BQ50" s="25">
        <v>0.66666666666666663</v>
      </c>
      <c r="BR50" s="21">
        <v>1</v>
      </c>
      <c r="BS50" s="21">
        <v>1</v>
      </c>
      <c r="BT50" s="21">
        <v>0</v>
      </c>
      <c r="BU50" s="21">
        <v>0</v>
      </c>
      <c r="BV50" s="21">
        <v>0</v>
      </c>
      <c r="BW50" s="21"/>
      <c r="BX50" s="25">
        <v>0.54545454545454541</v>
      </c>
      <c r="BY50" s="25">
        <v>0.54545454545454541</v>
      </c>
      <c r="BZ50" s="25">
        <v>0.18181818181818182</v>
      </c>
      <c r="CA50" s="25">
        <v>0.72727272727272729</v>
      </c>
      <c r="CB50" s="21">
        <v>1</v>
      </c>
      <c r="CC50" s="24">
        <v>0.5</v>
      </c>
      <c r="CD50" s="24">
        <v>0.5</v>
      </c>
      <c r="CE50" s="24">
        <v>0</v>
      </c>
      <c r="CF50" s="24">
        <v>0.5</v>
      </c>
      <c r="CG50" s="21">
        <v>1</v>
      </c>
      <c r="CH50" s="25">
        <v>0.66666666666666663</v>
      </c>
      <c r="CI50" s="25">
        <v>0.33333333333333331</v>
      </c>
      <c r="CJ50" s="25">
        <v>0.33333333333333331</v>
      </c>
      <c r="CK50" s="25">
        <v>0.33333333333333331</v>
      </c>
      <c r="CL50" s="21"/>
      <c r="CM50" s="24">
        <v>0</v>
      </c>
      <c r="CN50" s="24">
        <v>1</v>
      </c>
      <c r="CO50" s="24">
        <v>1</v>
      </c>
      <c r="CP50" s="24">
        <v>0</v>
      </c>
      <c r="CQ50" s="21"/>
      <c r="CR50" s="23">
        <v>1.25</v>
      </c>
      <c r="CS50" s="23">
        <v>0</v>
      </c>
      <c r="CT50" s="23">
        <v>0</v>
      </c>
      <c r="CU50" s="23">
        <v>0</v>
      </c>
      <c r="CV50" s="21">
        <v>1</v>
      </c>
      <c r="CW50" s="24">
        <v>1</v>
      </c>
      <c r="CX50" s="24">
        <v>1</v>
      </c>
      <c r="CY50" s="24">
        <v>1</v>
      </c>
      <c r="CZ50" s="24">
        <v>0</v>
      </c>
      <c r="DA50" s="21">
        <v>1</v>
      </c>
      <c r="DB50" s="23">
        <v>0.66666666666666663</v>
      </c>
      <c r="DC50" s="23">
        <v>0</v>
      </c>
      <c r="DD50" s="23">
        <v>0</v>
      </c>
      <c r="DE50" s="23">
        <v>1</v>
      </c>
      <c r="DF50" s="21">
        <v>1</v>
      </c>
      <c r="DG50" s="24">
        <v>0</v>
      </c>
      <c r="DH50" s="24">
        <v>1</v>
      </c>
      <c r="DI50" s="24">
        <v>0</v>
      </c>
      <c r="DJ50" s="24">
        <v>1</v>
      </c>
      <c r="DK50" s="21"/>
      <c r="DL50" s="24">
        <v>0</v>
      </c>
      <c r="DM50" s="24">
        <v>1</v>
      </c>
      <c r="DN50" s="24">
        <v>0</v>
      </c>
      <c r="DO50" s="24">
        <v>1</v>
      </c>
      <c r="DP50" s="21"/>
      <c r="DQ50" s="24">
        <v>1</v>
      </c>
      <c r="DR50" s="24">
        <v>0</v>
      </c>
      <c r="DS50" s="24">
        <v>0</v>
      </c>
      <c r="DT50" s="24">
        <v>0</v>
      </c>
      <c r="DU50" s="21"/>
      <c r="DV50" s="24">
        <v>1</v>
      </c>
      <c r="DW50" s="24">
        <v>0</v>
      </c>
      <c r="DX50" s="24">
        <v>0</v>
      </c>
      <c r="DY50" s="24">
        <v>0</v>
      </c>
      <c r="DZ50" s="21"/>
      <c r="EA50" s="24">
        <v>1</v>
      </c>
      <c r="EB50" s="24">
        <v>0</v>
      </c>
      <c r="EC50" s="24">
        <v>0</v>
      </c>
      <c r="ED50" s="24">
        <v>1</v>
      </c>
      <c r="EE50" s="21"/>
      <c r="EF50" s="24">
        <v>1</v>
      </c>
      <c r="EG50" s="24">
        <v>0</v>
      </c>
      <c r="EH50" s="24">
        <v>0</v>
      </c>
      <c r="EI50" s="24">
        <v>0</v>
      </c>
      <c r="EJ50" s="21"/>
      <c r="EK50" s="24">
        <v>1</v>
      </c>
      <c r="EL50" s="24">
        <v>0</v>
      </c>
      <c r="EM50" s="24">
        <v>0</v>
      </c>
      <c r="EN50" s="24">
        <v>0.5</v>
      </c>
      <c r="EO50" s="21"/>
      <c r="EP50" s="24">
        <v>1</v>
      </c>
      <c r="EQ50" s="24">
        <v>0</v>
      </c>
      <c r="ER50" s="24">
        <v>0</v>
      </c>
      <c r="ES50" s="24">
        <v>0</v>
      </c>
      <c r="ET50" s="21"/>
      <c r="EU50" s="6"/>
      <c r="EV50" s="6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6"/>
      <c r="GD50" s="21"/>
      <c r="GE50" s="21"/>
      <c r="GF50" s="7"/>
    </row>
    <row r="51" spans="1:188" s="26" customFormat="1">
      <c r="A51" s="26">
        <v>1</v>
      </c>
      <c r="B51" s="17" t="s">
        <v>47</v>
      </c>
      <c r="C51" s="87">
        <v>43</v>
      </c>
      <c r="D51" s="53">
        <v>3</v>
      </c>
      <c r="E51" s="53">
        <v>3</v>
      </c>
      <c r="F51" s="53">
        <v>3</v>
      </c>
      <c r="G51" s="53">
        <v>3</v>
      </c>
      <c r="H51" s="17"/>
      <c r="I51" s="17"/>
      <c r="J51" s="17"/>
      <c r="K51" s="17"/>
      <c r="L51" s="17"/>
      <c r="M51" s="18">
        <v>3</v>
      </c>
      <c r="N51" s="31">
        <v>4</v>
      </c>
      <c r="O51" s="6">
        <v>1</v>
      </c>
      <c r="P51" s="21">
        <v>1</v>
      </c>
      <c r="Q51" s="21">
        <v>1</v>
      </c>
      <c r="R51" s="21">
        <v>1</v>
      </c>
      <c r="S51" s="21">
        <v>1</v>
      </c>
      <c r="T51" s="21">
        <v>1</v>
      </c>
      <c r="U51" s="6">
        <v>1</v>
      </c>
      <c r="V51" s="53">
        <f t="shared" si="10"/>
        <v>3</v>
      </c>
      <c r="W51" s="21">
        <v>1</v>
      </c>
      <c r="X51" s="21">
        <v>1</v>
      </c>
      <c r="Y51" s="21">
        <v>1</v>
      </c>
      <c r="Z51" s="6">
        <v>1</v>
      </c>
      <c r="AA51" s="6">
        <f t="shared" si="11"/>
        <v>1</v>
      </c>
      <c r="AB51" s="53">
        <f t="shared" si="12"/>
        <v>3</v>
      </c>
      <c r="AC51" s="6">
        <v>1</v>
      </c>
      <c r="AD51" s="6">
        <v>1</v>
      </c>
      <c r="AE51" s="6">
        <v>1</v>
      </c>
      <c r="AF51" s="6"/>
      <c r="AG51" s="6"/>
      <c r="AH51" s="6">
        <f t="shared" si="13"/>
        <v>1</v>
      </c>
      <c r="AI51" s="6">
        <f t="shared" si="14"/>
        <v>1</v>
      </c>
      <c r="AJ51" s="6">
        <f t="shared" si="15"/>
        <v>1</v>
      </c>
      <c r="AK51" s="53">
        <f t="shared" si="16"/>
        <v>3</v>
      </c>
      <c r="AL51" s="74">
        <v>1</v>
      </c>
      <c r="AM51" s="6">
        <v>1</v>
      </c>
      <c r="AN51" s="6"/>
      <c r="AO51" s="6">
        <v>1</v>
      </c>
      <c r="AP51" s="6">
        <f t="shared" si="17"/>
        <v>1</v>
      </c>
      <c r="AQ51" s="53">
        <f t="shared" si="18"/>
        <v>3</v>
      </c>
      <c r="AR51" s="6">
        <v>1</v>
      </c>
      <c r="AS51" s="21"/>
      <c r="AT51" s="6"/>
      <c r="AU51" s="6"/>
      <c r="AV51" s="6"/>
      <c r="AW51" s="6"/>
      <c r="AX51" s="22">
        <v>0.4</v>
      </c>
      <c r="AY51" s="22">
        <v>0.7</v>
      </c>
      <c r="AZ51" s="22">
        <v>0.1</v>
      </c>
      <c r="BA51" s="22">
        <v>0.9</v>
      </c>
      <c r="BB51" s="62"/>
      <c r="BC51" s="21">
        <v>1</v>
      </c>
      <c r="BD51" s="23">
        <v>0.66666666666666663</v>
      </c>
      <c r="BE51" s="23">
        <v>0.66666666666666663</v>
      </c>
      <c r="BF51" s="23">
        <v>0.1111111111111111</v>
      </c>
      <c r="BG51" s="23">
        <v>0.33333333333333331</v>
      </c>
      <c r="BH51" s="21">
        <v>1</v>
      </c>
      <c r="BI51" s="24">
        <v>1</v>
      </c>
      <c r="BJ51" s="24">
        <v>0</v>
      </c>
      <c r="BK51" s="24">
        <v>0</v>
      </c>
      <c r="BL51" s="24">
        <v>1</v>
      </c>
      <c r="BM51" s="21">
        <v>1</v>
      </c>
      <c r="BN51" s="25">
        <v>0.66666666666666663</v>
      </c>
      <c r="BO51" s="25">
        <v>0.33333333333333331</v>
      </c>
      <c r="BP51" s="25">
        <v>0.33333333333333331</v>
      </c>
      <c r="BQ51" s="25">
        <v>0.66666666666666663</v>
      </c>
      <c r="BR51" s="21">
        <v>1</v>
      </c>
      <c r="BS51" s="21">
        <v>1</v>
      </c>
      <c r="BT51" s="21">
        <v>0</v>
      </c>
      <c r="BU51" s="21">
        <v>0</v>
      </c>
      <c r="BV51" s="21">
        <v>0</v>
      </c>
      <c r="BW51" s="21"/>
      <c r="BX51" s="25">
        <v>0.54545454545454541</v>
      </c>
      <c r="BY51" s="25">
        <v>0.54545454545454541</v>
      </c>
      <c r="BZ51" s="25">
        <v>0.18181818181818182</v>
      </c>
      <c r="CA51" s="25">
        <v>0.72727272727272729</v>
      </c>
      <c r="CB51" s="21">
        <v>1</v>
      </c>
      <c r="CC51" s="24">
        <v>0.5</v>
      </c>
      <c r="CD51" s="24">
        <v>0.5</v>
      </c>
      <c r="CE51" s="24">
        <v>0</v>
      </c>
      <c r="CF51" s="24">
        <v>0.5</v>
      </c>
      <c r="CG51" s="21"/>
      <c r="CH51" s="25">
        <v>0.66666666666666663</v>
      </c>
      <c r="CI51" s="25">
        <v>0.33333333333333331</v>
      </c>
      <c r="CJ51" s="25">
        <v>0.33333333333333331</v>
      </c>
      <c r="CK51" s="25">
        <v>0.33333333333333331</v>
      </c>
      <c r="CL51" s="21">
        <v>1</v>
      </c>
      <c r="CM51" s="24">
        <v>0</v>
      </c>
      <c r="CN51" s="24">
        <v>1</v>
      </c>
      <c r="CO51" s="24">
        <v>1</v>
      </c>
      <c r="CP51" s="24">
        <v>0</v>
      </c>
      <c r="CQ51" s="21">
        <v>1</v>
      </c>
      <c r="CR51" s="23">
        <v>1.25</v>
      </c>
      <c r="CS51" s="23">
        <v>0</v>
      </c>
      <c r="CT51" s="23">
        <v>0</v>
      </c>
      <c r="CU51" s="23">
        <v>0</v>
      </c>
      <c r="CV51" s="21">
        <v>1</v>
      </c>
      <c r="CW51" s="24">
        <v>1</v>
      </c>
      <c r="CX51" s="24">
        <v>1</v>
      </c>
      <c r="CY51" s="24">
        <v>1</v>
      </c>
      <c r="CZ51" s="24">
        <v>0</v>
      </c>
      <c r="DA51" s="21">
        <v>1</v>
      </c>
      <c r="DB51" s="23">
        <v>0.66666666666666663</v>
      </c>
      <c r="DC51" s="23">
        <v>0</v>
      </c>
      <c r="DD51" s="23">
        <v>0</v>
      </c>
      <c r="DE51" s="23">
        <v>1</v>
      </c>
      <c r="DF51" s="21">
        <v>1</v>
      </c>
      <c r="DG51" s="24">
        <v>0</v>
      </c>
      <c r="DH51" s="24">
        <v>1</v>
      </c>
      <c r="DI51" s="24">
        <v>0</v>
      </c>
      <c r="DJ51" s="24">
        <v>1</v>
      </c>
      <c r="DK51" s="21">
        <v>1</v>
      </c>
      <c r="DL51" s="24">
        <v>0</v>
      </c>
      <c r="DM51" s="24">
        <v>1</v>
      </c>
      <c r="DN51" s="24">
        <v>0</v>
      </c>
      <c r="DO51" s="24">
        <v>1</v>
      </c>
      <c r="DP51" s="21"/>
      <c r="DQ51" s="24">
        <v>1</v>
      </c>
      <c r="DR51" s="24">
        <v>0</v>
      </c>
      <c r="DS51" s="24">
        <v>0</v>
      </c>
      <c r="DT51" s="24">
        <v>0</v>
      </c>
      <c r="DU51" s="21">
        <v>1</v>
      </c>
      <c r="DV51" s="24">
        <v>1</v>
      </c>
      <c r="DW51" s="24">
        <v>0</v>
      </c>
      <c r="DX51" s="24">
        <v>0</v>
      </c>
      <c r="DY51" s="24">
        <v>0</v>
      </c>
      <c r="DZ51" s="21">
        <v>1</v>
      </c>
      <c r="EA51" s="24">
        <v>1</v>
      </c>
      <c r="EB51" s="24">
        <v>0</v>
      </c>
      <c r="EC51" s="24">
        <v>0</v>
      </c>
      <c r="ED51" s="24">
        <v>1</v>
      </c>
      <c r="EE51" s="21">
        <v>1</v>
      </c>
      <c r="EF51" s="24">
        <v>1</v>
      </c>
      <c r="EG51" s="24">
        <v>0</v>
      </c>
      <c r="EH51" s="24">
        <v>0</v>
      </c>
      <c r="EI51" s="24">
        <v>0</v>
      </c>
      <c r="EJ51" s="21">
        <v>1</v>
      </c>
      <c r="EK51" s="24">
        <v>1</v>
      </c>
      <c r="EL51" s="24">
        <v>0</v>
      </c>
      <c r="EM51" s="24">
        <v>0</v>
      </c>
      <c r="EN51" s="24">
        <v>0.5</v>
      </c>
      <c r="EO51" s="21">
        <v>1</v>
      </c>
      <c r="EP51" s="24">
        <v>1</v>
      </c>
      <c r="EQ51" s="24">
        <v>0</v>
      </c>
      <c r="ER51" s="24">
        <v>0</v>
      </c>
      <c r="ES51" s="24">
        <v>0</v>
      </c>
      <c r="ET51" s="21">
        <v>1</v>
      </c>
      <c r="EU51" s="6">
        <v>1</v>
      </c>
      <c r="EV51" s="6"/>
      <c r="EW51" s="21"/>
      <c r="EX51" s="21"/>
      <c r="EY51" s="21"/>
      <c r="EZ51" s="21"/>
      <c r="FA51" s="21"/>
      <c r="FB51" s="21">
        <v>1</v>
      </c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>
        <v>1</v>
      </c>
      <c r="FN51" s="21"/>
      <c r="FO51" s="21"/>
      <c r="FP51" s="21"/>
      <c r="FQ51" s="21"/>
      <c r="FR51" s="21"/>
      <c r="FS51" s="21"/>
      <c r="FT51" s="21">
        <v>1</v>
      </c>
      <c r="FU51" s="21"/>
      <c r="FV51" s="21"/>
      <c r="FW51" s="21"/>
      <c r="FX51" s="21"/>
      <c r="FY51" s="21"/>
      <c r="FZ51" s="21"/>
      <c r="GA51" s="21"/>
      <c r="GB51" s="21"/>
      <c r="GC51" s="6"/>
      <c r="GD51" s="21"/>
      <c r="GE51" s="21">
        <v>1</v>
      </c>
      <c r="GF51" s="7"/>
    </row>
    <row r="52" spans="1:188">
      <c r="A52" s="26">
        <v>50</v>
      </c>
      <c r="B52" s="17" t="s">
        <v>104</v>
      </c>
      <c r="C52" s="87">
        <v>5</v>
      </c>
      <c r="D52" s="53">
        <v>2</v>
      </c>
      <c r="E52" s="53">
        <v>3</v>
      </c>
      <c r="F52" s="53">
        <v>1</v>
      </c>
      <c r="G52" s="53">
        <v>1</v>
      </c>
      <c r="H52" s="36"/>
      <c r="I52" s="36"/>
      <c r="J52" s="36"/>
      <c r="K52" s="36"/>
      <c r="L52" s="36"/>
      <c r="M52" s="43">
        <v>3</v>
      </c>
      <c r="N52" s="44">
        <v>2</v>
      </c>
      <c r="O52" s="14">
        <v>1</v>
      </c>
      <c r="P52" s="1">
        <v>1</v>
      </c>
      <c r="T52" s="1">
        <v>1</v>
      </c>
      <c r="V52" s="53">
        <f t="shared" si="10"/>
        <v>2</v>
      </c>
      <c r="W52" s="1">
        <v>1</v>
      </c>
      <c r="X52" s="1">
        <v>1</v>
      </c>
      <c r="Z52" s="14">
        <v>1</v>
      </c>
      <c r="AA52" s="6">
        <f t="shared" si="11"/>
        <v>1</v>
      </c>
      <c r="AB52" s="53">
        <f t="shared" si="12"/>
        <v>3</v>
      </c>
      <c r="AD52" s="1">
        <v>1</v>
      </c>
      <c r="AH52" s="6">
        <f t="shared" si="13"/>
        <v>0</v>
      </c>
      <c r="AI52" s="6">
        <f t="shared" si="14"/>
        <v>1</v>
      </c>
      <c r="AJ52" s="6">
        <f t="shared" si="15"/>
        <v>0</v>
      </c>
      <c r="AK52" s="53">
        <f t="shared" si="16"/>
        <v>1</v>
      </c>
      <c r="AL52" s="14">
        <v>1</v>
      </c>
      <c r="AP52" s="6" t="str">
        <f t="shared" si="17"/>
        <v/>
      </c>
      <c r="AQ52" s="53">
        <f t="shared" si="18"/>
        <v>1</v>
      </c>
      <c r="AU52" s="14">
        <v>1</v>
      </c>
      <c r="BB52" s="62">
        <f t="shared" ref="BB52:BB85" si="19">AQ52*(SUM(AS52:AW52))</f>
        <v>1</v>
      </c>
      <c r="BM52" s="16">
        <v>1</v>
      </c>
      <c r="EW52" s="1"/>
      <c r="EX52" s="1"/>
      <c r="FK52" s="1">
        <v>1</v>
      </c>
    </row>
    <row r="53" spans="1:188">
      <c r="A53" s="26">
        <v>51</v>
      </c>
      <c r="B53" s="17" t="s">
        <v>121</v>
      </c>
      <c r="C53" s="87">
        <v>2</v>
      </c>
      <c r="D53" s="53">
        <v>2</v>
      </c>
      <c r="E53" s="53">
        <v>3</v>
      </c>
      <c r="F53" s="53">
        <v>1</v>
      </c>
      <c r="G53" s="53">
        <v>1</v>
      </c>
      <c r="H53" s="36"/>
      <c r="I53" s="36"/>
      <c r="J53" s="36"/>
      <c r="K53" s="36"/>
      <c r="L53" s="36"/>
      <c r="M53" s="43">
        <v>3</v>
      </c>
      <c r="N53" s="44">
        <v>3</v>
      </c>
      <c r="O53" s="14">
        <v>1</v>
      </c>
      <c r="T53" s="1">
        <v>1</v>
      </c>
      <c r="V53" s="53">
        <f t="shared" si="10"/>
        <v>2</v>
      </c>
      <c r="W53" s="1">
        <v>1</v>
      </c>
      <c r="X53" s="1">
        <v>1</v>
      </c>
      <c r="Z53" s="14">
        <v>1</v>
      </c>
      <c r="AA53" s="6">
        <f t="shared" si="11"/>
        <v>1</v>
      </c>
      <c r="AB53" s="53">
        <f t="shared" si="12"/>
        <v>3</v>
      </c>
      <c r="AC53" s="1">
        <v>1</v>
      </c>
      <c r="AH53" s="6">
        <f t="shared" si="13"/>
        <v>1</v>
      </c>
      <c r="AI53" s="6">
        <f t="shared" si="14"/>
        <v>0</v>
      </c>
      <c r="AJ53" s="6">
        <f t="shared" si="15"/>
        <v>0</v>
      </c>
      <c r="AK53" s="53">
        <f t="shared" si="16"/>
        <v>1</v>
      </c>
      <c r="AL53" s="14">
        <v>1</v>
      </c>
      <c r="AP53" s="6" t="str">
        <f t="shared" si="17"/>
        <v/>
      </c>
      <c r="AQ53" s="53">
        <f t="shared" si="18"/>
        <v>1</v>
      </c>
      <c r="AU53" s="14">
        <v>1</v>
      </c>
      <c r="BB53" s="62">
        <f t="shared" si="19"/>
        <v>1</v>
      </c>
      <c r="DP53" s="1">
        <v>1</v>
      </c>
      <c r="EW53" s="1"/>
      <c r="EX53" s="1"/>
    </row>
    <row r="54" spans="1:188">
      <c r="A54" s="26">
        <v>52</v>
      </c>
      <c r="B54" s="18" t="s">
        <v>150</v>
      </c>
      <c r="C54" s="87">
        <v>1</v>
      </c>
      <c r="D54" s="53">
        <v>2</v>
      </c>
      <c r="E54" s="53">
        <v>1</v>
      </c>
      <c r="F54" s="53">
        <v>1</v>
      </c>
      <c r="G54" s="53">
        <v>1</v>
      </c>
      <c r="H54" s="43"/>
      <c r="I54" s="43"/>
      <c r="J54" s="43"/>
      <c r="K54" s="43"/>
      <c r="L54" s="43"/>
      <c r="M54" s="43">
        <v>3</v>
      </c>
      <c r="N54" s="44">
        <v>2</v>
      </c>
      <c r="P54" s="1">
        <v>1</v>
      </c>
      <c r="Q54" s="1">
        <v>1</v>
      </c>
      <c r="V54" s="53">
        <f t="shared" si="10"/>
        <v>2</v>
      </c>
      <c r="X54" s="1">
        <v>1</v>
      </c>
      <c r="AA54" s="6" t="str">
        <f t="shared" si="11"/>
        <v/>
      </c>
      <c r="AB54" s="53">
        <f t="shared" si="12"/>
        <v>1</v>
      </c>
      <c r="AD54" s="1">
        <v>1</v>
      </c>
      <c r="AH54" s="6">
        <f t="shared" si="13"/>
        <v>0</v>
      </c>
      <c r="AI54" s="6">
        <f t="shared" si="14"/>
        <v>1</v>
      </c>
      <c r="AJ54" s="6">
        <f t="shared" si="15"/>
        <v>0</v>
      </c>
      <c r="AK54" s="53">
        <f t="shared" si="16"/>
        <v>1</v>
      </c>
      <c r="AM54" s="14">
        <v>1</v>
      </c>
      <c r="AP54" s="6" t="str">
        <f t="shared" si="17"/>
        <v/>
      </c>
      <c r="AQ54" s="53">
        <f t="shared" si="18"/>
        <v>1</v>
      </c>
      <c r="AW54" s="14">
        <v>1</v>
      </c>
      <c r="BB54" s="62">
        <f t="shared" si="19"/>
        <v>1</v>
      </c>
      <c r="CB54" s="1">
        <v>1</v>
      </c>
      <c r="EW54" s="1"/>
      <c r="EX54" s="1"/>
    </row>
    <row r="55" spans="1:188">
      <c r="A55" s="26">
        <v>53</v>
      </c>
      <c r="B55" s="18" t="s">
        <v>142</v>
      </c>
      <c r="C55" s="87">
        <v>1</v>
      </c>
      <c r="D55" s="53">
        <v>1</v>
      </c>
      <c r="E55" s="53">
        <v>1</v>
      </c>
      <c r="F55" s="53">
        <v>1</v>
      </c>
      <c r="G55" s="53">
        <v>1</v>
      </c>
      <c r="H55" s="43"/>
      <c r="I55" s="43"/>
      <c r="J55" s="43"/>
      <c r="K55" s="43"/>
      <c r="L55" s="43"/>
      <c r="M55" s="43">
        <v>5</v>
      </c>
      <c r="N55" s="44">
        <v>1</v>
      </c>
      <c r="P55" s="1">
        <v>1</v>
      </c>
      <c r="V55" s="53">
        <f t="shared" si="10"/>
        <v>1</v>
      </c>
      <c r="W55" s="1">
        <v>1</v>
      </c>
      <c r="AA55" s="6" t="str">
        <f t="shared" si="11"/>
        <v/>
      </c>
      <c r="AB55" s="53">
        <f t="shared" si="12"/>
        <v>1</v>
      </c>
      <c r="AE55" s="1">
        <v>1</v>
      </c>
      <c r="AH55" s="6">
        <f t="shared" si="13"/>
        <v>0</v>
      </c>
      <c r="AI55" s="6">
        <f t="shared" si="14"/>
        <v>0</v>
      </c>
      <c r="AJ55" s="6">
        <f t="shared" si="15"/>
        <v>1</v>
      </c>
      <c r="AK55" s="53">
        <f t="shared" si="16"/>
        <v>1</v>
      </c>
      <c r="AM55" s="14">
        <v>1</v>
      </c>
      <c r="AP55" s="6" t="str">
        <f t="shared" si="17"/>
        <v/>
      </c>
      <c r="AQ55" s="53">
        <f t="shared" si="18"/>
        <v>1</v>
      </c>
      <c r="AT55" s="14">
        <v>1</v>
      </c>
      <c r="BB55" s="62">
        <f t="shared" si="19"/>
        <v>1</v>
      </c>
      <c r="DU55" s="1">
        <v>1</v>
      </c>
      <c r="EW55" s="1"/>
      <c r="EX55" s="1"/>
    </row>
    <row r="56" spans="1:188">
      <c r="A56" s="26">
        <v>54</v>
      </c>
      <c r="B56" s="18" t="s">
        <v>151</v>
      </c>
      <c r="C56" s="87">
        <v>2</v>
      </c>
      <c r="D56" s="53">
        <v>1</v>
      </c>
      <c r="E56" s="53">
        <v>1</v>
      </c>
      <c r="F56" s="53">
        <v>1</v>
      </c>
      <c r="G56" s="53">
        <v>1</v>
      </c>
      <c r="H56" s="43"/>
      <c r="I56" s="43"/>
      <c r="J56" s="43"/>
      <c r="K56" s="43"/>
      <c r="L56" s="43"/>
      <c r="M56" s="43">
        <v>3</v>
      </c>
      <c r="N56" s="44">
        <v>2</v>
      </c>
      <c r="Q56" s="1">
        <v>1</v>
      </c>
      <c r="V56" s="53">
        <f t="shared" si="10"/>
        <v>1</v>
      </c>
      <c r="X56" s="1">
        <v>1</v>
      </c>
      <c r="AA56" s="6" t="str">
        <f t="shared" si="11"/>
        <v/>
      </c>
      <c r="AB56" s="53">
        <f t="shared" si="12"/>
        <v>1</v>
      </c>
      <c r="AD56" s="1">
        <v>1</v>
      </c>
      <c r="AH56" s="6">
        <f t="shared" si="13"/>
        <v>0</v>
      </c>
      <c r="AI56" s="6">
        <f t="shared" si="14"/>
        <v>1</v>
      </c>
      <c r="AJ56" s="6">
        <f t="shared" si="15"/>
        <v>0</v>
      </c>
      <c r="AK56" s="53">
        <f t="shared" si="16"/>
        <v>1</v>
      </c>
      <c r="AM56" s="14">
        <v>1</v>
      </c>
      <c r="AP56" s="6" t="str">
        <f t="shared" si="17"/>
        <v/>
      </c>
      <c r="AQ56" s="53">
        <f t="shared" si="18"/>
        <v>1</v>
      </c>
      <c r="AW56" s="14">
        <v>1</v>
      </c>
      <c r="BB56" s="62">
        <f t="shared" si="19"/>
        <v>1</v>
      </c>
      <c r="CB56" s="16">
        <v>1</v>
      </c>
      <c r="CG56" s="1">
        <v>1</v>
      </c>
      <c r="EW56" s="1"/>
      <c r="EX56" s="1"/>
    </row>
    <row r="57" spans="1:188">
      <c r="A57" s="26">
        <v>55</v>
      </c>
      <c r="B57" s="17" t="s">
        <v>125</v>
      </c>
      <c r="C57" s="87">
        <v>2</v>
      </c>
      <c r="D57" s="53">
        <v>1</v>
      </c>
      <c r="E57" s="53">
        <v>2</v>
      </c>
      <c r="F57" s="53">
        <v>1</v>
      </c>
      <c r="G57" s="53">
        <v>2</v>
      </c>
      <c r="H57" s="36"/>
      <c r="I57" s="36" t="s">
        <v>238</v>
      </c>
      <c r="J57" s="36"/>
      <c r="K57" s="36"/>
      <c r="L57" s="36"/>
      <c r="M57" s="43">
        <v>3</v>
      </c>
      <c r="N57" s="44">
        <v>3</v>
      </c>
      <c r="Q57" s="1">
        <v>1</v>
      </c>
      <c r="V57" s="53">
        <f t="shared" si="10"/>
        <v>1</v>
      </c>
      <c r="X57" s="1">
        <v>1</v>
      </c>
      <c r="Z57" s="14">
        <v>1</v>
      </c>
      <c r="AA57" s="6">
        <f t="shared" si="11"/>
        <v>1</v>
      </c>
      <c r="AB57" s="53">
        <f t="shared" si="12"/>
        <v>2</v>
      </c>
      <c r="AD57" s="1">
        <v>1</v>
      </c>
      <c r="AH57" s="6">
        <f t="shared" si="13"/>
        <v>0</v>
      </c>
      <c r="AI57" s="6">
        <f t="shared" si="14"/>
        <v>1</v>
      </c>
      <c r="AJ57" s="6">
        <f t="shared" si="15"/>
        <v>0</v>
      </c>
      <c r="AK57" s="53">
        <f t="shared" si="16"/>
        <v>1</v>
      </c>
      <c r="AM57" s="14">
        <v>1</v>
      </c>
      <c r="AO57" s="14">
        <v>1</v>
      </c>
      <c r="AP57" s="6">
        <f t="shared" si="17"/>
        <v>1</v>
      </c>
      <c r="AQ57" s="53">
        <f t="shared" si="18"/>
        <v>2</v>
      </c>
      <c r="AW57" s="14">
        <v>1</v>
      </c>
      <c r="BB57" s="62">
        <f t="shared" si="19"/>
        <v>2</v>
      </c>
      <c r="CB57" s="1">
        <v>1</v>
      </c>
      <c r="EW57" s="1"/>
      <c r="EX57" s="1"/>
    </row>
    <row r="58" spans="1:188">
      <c r="A58" s="26">
        <v>56</v>
      </c>
      <c r="B58" s="19" t="s">
        <v>127</v>
      </c>
      <c r="C58" s="87">
        <v>2</v>
      </c>
      <c r="D58" s="53">
        <v>1</v>
      </c>
      <c r="E58" s="53">
        <v>2</v>
      </c>
      <c r="F58" s="53">
        <v>1</v>
      </c>
      <c r="G58" s="53">
        <v>2</v>
      </c>
      <c r="H58" s="57">
        <v>1</v>
      </c>
      <c r="I58" s="57">
        <v>1</v>
      </c>
      <c r="J58" s="57">
        <v>1</v>
      </c>
      <c r="K58" s="57"/>
      <c r="L58" s="57"/>
      <c r="M58" s="58">
        <v>1</v>
      </c>
      <c r="N58" s="59">
        <v>1</v>
      </c>
      <c r="Q58" s="1">
        <v>1</v>
      </c>
      <c r="V58" s="53">
        <f t="shared" si="10"/>
        <v>1</v>
      </c>
      <c r="X58" s="1">
        <v>1</v>
      </c>
      <c r="Z58" s="14">
        <v>1</v>
      </c>
      <c r="AA58" s="6">
        <f t="shared" si="11"/>
        <v>1</v>
      </c>
      <c r="AB58" s="53">
        <f t="shared" si="12"/>
        <v>2</v>
      </c>
      <c r="AD58" s="1">
        <v>1</v>
      </c>
      <c r="AH58" s="6">
        <f t="shared" si="13"/>
        <v>0</v>
      </c>
      <c r="AI58" s="6">
        <f t="shared" si="14"/>
        <v>1</v>
      </c>
      <c r="AJ58" s="6">
        <f t="shared" si="15"/>
        <v>0</v>
      </c>
      <c r="AK58" s="53">
        <f t="shared" si="16"/>
        <v>1</v>
      </c>
      <c r="AM58" s="14">
        <v>1</v>
      </c>
      <c r="AO58" s="14">
        <v>1</v>
      </c>
      <c r="AP58" s="6">
        <f t="shared" si="17"/>
        <v>1</v>
      </c>
      <c r="AQ58" s="53">
        <f t="shared" si="18"/>
        <v>2</v>
      </c>
      <c r="AT58" s="14">
        <v>1</v>
      </c>
      <c r="BB58" s="62">
        <f t="shared" si="19"/>
        <v>2</v>
      </c>
      <c r="CB58" s="1">
        <v>1</v>
      </c>
      <c r="EW58" s="1"/>
      <c r="EX58" s="1"/>
    </row>
    <row r="59" spans="1:188">
      <c r="A59" s="26">
        <v>57</v>
      </c>
      <c r="B59" s="17" t="s">
        <v>122</v>
      </c>
      <c r="C59" s="87">
        <v>2</v>
      </c>
      <c r="D59" s="53">
        <v>1</v>
      </c>
      <c r="E59" s="53">
        <v>2</v>
      </c>
      <c r="F59" s="53">
        <v>1</v>
      </c>
      <c r="G59" s="53">
        <v>2</v>
      </c>
      <c r="H59" s="36"/>
      <c r="I59" s="36"/>
      <c r="J59" s="36">
        <v>2</v>
      </c>
      <c r="K59" s="36"/>
      <c r="L59" s="36"/>
      <c r="M59" s="43">
        <v>1</v>
      </c>
      <c r="N59" s="44">
        <v>1</v>
      </c>
      <c r="T59" s="1">
        <v>1</v>
      </c>
      <c r="V59" s="53">
        <f t="shared" si="10"/>
        <v>1</v>
      </c>
      <c r="X59" s="1">
        <v>1</v>
      </c>
      <c r="Z59" s="14">
        <v>1</v>
      </c>
      <c r="AA59" s="6">
        <f t="shared" si="11"/>
        <v>1</v>
      </c>
      <c r="AB59" s="53">
        <f t="shared" si="12"/>
        <v>2</v>
      </c>
      <c r="AC59" s="1">
        <v>1</v>
      </c>
      <c r="AH59" s="6">
        <f t="shared" si="13"/>
        <v>1</v>
      </c>
      <c r="AI59" s="6">
        <f t="shared" si="14"/>
        <v>0</v>
      </c>
      <c r="AJ59" s="6">
        <f t="shared" si="15"/>
        <v>0</v>
      </c>
      <c r="AK59" s="53">
        <f t="shared" si="16"/>
        <v>1</v>
      </c>
      <c r="AM59" s="14">
        <v>1</v>
      </c>
      <c r="AO59" s="14">
        <v>1</v>
      </c>
      <c r="AP59" s="6">
        <f t="shared" si="17"/>
        <v>1</v>
      </c>
      <c r="AQ59" s="53">
        <f t="shared" si="18"/>
        <v>2</v>
      </c>
      <c r="AT59" s="14">
        <v>1</v>
      </c>
      <c r="BB59" s="62">
        <f t="shared" si="19"/>
        <v>2</v>
      </c>
      <c r="BC59" s="1">
        <v>1</v>
      </c>
      <c r="EW59" s="1"/>
      <c r="EX59" s="1"/>
    </row>
    <row r="60" spans="1:188">
      <c r="A60" s="26">
        <v>58</v>
      </c>
      <c r="B60" s="19" t="s">
        <v>123</v>
      </c>
      <c r="C60" s="87">
        <v>2</v>
      </c>
      <c r="D60" s="53">
        <v>1</v>
      </c>
      <c r="E60" s="53">
        <v>2</v>
      </c>
      <c r="F60" s="53">
        <v>1</v>
      </c>
      <c r="G60" s="53">
        <v>2</v>
      </c>
      <c r="H60" s="57"/>
      <c r="I60" s="57"/>
      <c r="J60" s="57">
        <v>0</v>
      </c>
      <c r="K60" s="57"/>
      <c r="L60" s="57"/>
      <c r="M60" s="58">
        <v>1</v>
      </c>
      <c r="N60" s="59">
        <v>1</v>
      </c>
      <c r="T60" s="1">
        <v>1</v>
      </c>
      <c r="V60" s="53">
        <f t="shared" si="10"/>
        <v>1</v>
      </c>
      <c r="X60" s="1">
        <v>1</v>
      </c>
      <c r="Z60" s="14">
        <v>1</v>
      </c>
      <c r="AA60" s="6">
        <f t="shared" si="11"/>
        <v>1</v>
      </c>
      <c r="AB60" s="53">
        <f t="shared" si="12"/>
        <v>2</v>
      </c>
      <c r="AC60" s="1">
        <v>1</v>
      </c>
      <c r="AH60" s="6">
        <f t="shared" si="13"/>
        <v>1</v>
      </c>
      <c r="AI60" s="6">
        <f t="shared" si="14"/>
        <v>0</v>
      </c>
      <c r="AJ60" s="6">
        <f t="shared" si="15"/>
        <v>0</v>
      </c>
      <c r="AK60" s="53">
        <f t="shared" si="16"/>
        <v>1</v>
      </c>
      <c r="AM60" s="14">
        <v>1</v>
      </c>
      <c r="AO60" s="14">
        <v>1</v>
      </c>
      <c r="AP60" s="6">
        <f t="shared" si="17"/>
        <v>1</v>
      </c>
      <c r="AQ60" s="53">
        <f t="shared" si="18"/>
        <v>2</v>
      </c>
      <c r="AT60" s="14">
        <v>1</v>
      </c>
      <c r="BB60" s="62">
        <f t="shared" si="19"/>
        <v>2</v>
      </c>
      <c r="BC60" s="1">
        <v>1</v>
      </c>
      <c r="EW60" s="1"/>
      <c r="EX60" s="1"/>
    </row>
    <row r="61" spans="1:188">
      <c r="A61" s="26">
        <v>59</v>
      </c>
      <c r="B61" s="13" t="s">
        <v>128</v>
      </c>
      <c r="C61" s="87">
        <v>1</v>
      </c>
      <c r="D61" s="53">
        <v>1</v>
      </c>
      <c r="E61" s="53">
        <v>1</v>
      </c>
      <c r="F61" s="53">
        <v>2</v>
      </c>
      <c r="G61" s="53">
        <v>1</v>
      </c>
      <c r="H61" s="54"/>
      <c r="I61" s="54"/>
      <c r="J61" s="54">
        <v>2</v>
      </c>
      <c r="K61" s="54"/>
      <c r="L61" s="54"/>
      <c r="M61" s="55">
        <v>3</v>
      </c>
      <c r="N61" s="56">
        <v>3</v>
      </c>
      <c r="T61" s="1">
        <v>1</v>
      </c>
      <c r="V61" s="53">
        <f t="shared" si="10"/>
        <v>1</v>
      </c>
      <c r="Z61" s="14">
        <v>1</v>
      </c>
      <c r="AA61" s="6">
        <f t="shared" si="11"/>
        <v>1</v>
      </c>
      <c r="AB61" s="53">
        <f t="shared" si="12"/>
        <v>1</v>
      </c>
      <c r="AD61" s="1">
        <v>1</v>
      </c>
      <c r="AE61" s="1">
        <v>1</v>
      </c>
      <c r="AH61" s="6">
        <f t="shared" si="13"/>
        <v>0</v>
      </c>
      <c r="AI61" s="6">
        <f t="shared" si="14"/>
        <v>1</v>
      </c>
      <c r="AJ61" s="6">
        <f t="shared" si="15"/>
        <v>1</v>
      </c>
      <c r="AK61" s="53">
        <f t="shared" si="16"/>
        <v>2</v>
      </c>
      <c r="AO61" s="14">
        <v>1</v>
      </c>
      <c r="AP61" s="6">
        <f t="shared" si="17"/>
        <v>1</v>
      </c>
      <c r="AQ61" s="53">
        <f t="shared" si="18"/>
        <v>1</v>
      </c>
      <c r="AT61" s="14">
        <v>1</v>
      </c>
      <c r="BB61" s="62">
        <f t="shared" si="19"/>
        <v>1</v>
      </c>
      <c r="CB61" s="1">
        <v>1</v>
      </c>
      <c r="EW61" s="1"/>
      <c r="EX61" s="1"/>
    </row>
    <row r="62" spans="1:188">
      <c r="A62" s="26">
        <v>60</v>
      </c>
      <c r="B62" s="17" t="s">
        <v>55</v>
      </c>
      <c r="C62" s="87">
        <v>26</v>
      </c>
      <c r="D62" s="53">
        <v>2</v>
      </c>
      <c r="E62" s="53">
        <v>3</v>
      </c>
      <c r="F62" s="53">
        <v>3</v>
      </c>
      <c r="G62" s="53">
        <v>2</v>
      </c>
      <c r="H62" s="36"/>
      <c r="I62" s="36"/>
      <c r="J62" s="36"/>
      <c r="K62" s="36"/>
      <c r="L62" s="36"/>
      <c r="M62" s="43">
        <v>2</v>
      </c>
      <c r="N62" s="44">
        <v>3</v>
      </c>
      <c r="O62" s="14">
        <v>1</v>
      </c>
      <c r="P62" s="1">
        <v>1</v>
      </c>
      <c r="Q62" s="1">
        <v>1</v>
      </c>
      <c r="T62" s="1">
        <v>1</v>
      </c>
      <c r="V62" s="53">
        <f t="shared" si="10"/>
        <v>2</v>
      </c>
      <c r="W62" s="1">
        <v>1</v>
      </c>
      <c r="X62" s="1">
        <v>1</v>
      </c>
      <c r="Y62" s="1">
        <v>1</v>
      </c>
      <c r="Z62" s="14">
        <v>1</v>
      </c>
      <c r="AA62" s="6">
        <f t="shared" si="11"/>
        <v>1</v>
      </c>
      <c r="AB62" s="53">
        <f t="shared" si="12"/>
        <v>3</v>
      </c>
      <c r="AC62" s="1">
        <v>1</v>
      </c>
      <c r="AD62" s="1">
        <v>1</v>
      </c>
      <c r="AE62" s="1">
        <v>1</v>
      </c>
      <c r="AH62" s="6">
        <f t="shared" si="13"/>
        <v>1</v>
      </c>
      <c r="AI62" s="6">
        <f t="shared" si="14"/>
        <v>1</v>
      </c>
      <c r="AJ62" s="6">
        <f t="shared" si="15"/>
        <v>1</v>
      </c>
      <c r="AK62" s="53">
        <f t="shared" si="16"/>
        <v>3</v>
      </c>
      <c r="AM62" s="14">
        <v>1</v>
      </c>
      <c r="AO62" s="14">
        <v>1</v>
      </c>
      <c r="AP62" s="6">
        <f t="shared" si="17"/>
        <v>1</v>
      </c>
      <c r="AQ62" s="53">
        <f t="shared" si="18"/>
        <v>2</v>
      </c>
      <c r="AT62" s="14">
        <v>1</v>
      </c>
      <c r="AW62" s="14">
        <v>1</v>
      </c>
      <c r="BB62" s="62">
        <f t="shared" si="19"/>
        <v>4</v>
      </c>
      <c r="BC62" s="1">
        <v>1</v>
      </c>
      <c r="BM62" s="1">
        <v>1</v>
      </c>
      <c r="CB62" s="1">
        <v>1</v>
      </c>
      <c r="CG62" s="1">
        <v>1</v>
      </c>
      <c r="CV62" s="1">
        <v>1</v>
      </c>
      <c r="DF62" s="1">
        <v>1</v>
      </c>
      <c r="DP62" s="1">
        <v>1</v>
      </c>
      <c r="ET62" s="1">
        <v>1</v>
      </c>
      <c r="EV62" s="14">
        <v>1</v>
      </c>
      <c r="EW62" s="1"/>
      <c r="EX62" s="1"/>
      <c r="FE62" s="1">
        <v>1</v>
      </c>
      <c r="FK62" s="1">
        <v>1</v>
      </c>
      <c r="FO62" s="1">
        <v>1</v>
      </c>
      <c r="FS62" s="1">
        <v>1</v>
      </c>
      <c r="FT62" s="1">
        <v>1</v>
      </c>
    </row>
    <row r="63" spans="1:188">
      <c r="A63" s="26">
        <v>61</v>
      </c>
      <c r="B63" s="17" t="s">
        <v>57</v>
      </c>
      <c r="C63" s="87">
        <v>42</v>
      </c>
      <c r="D63" s="53">
        <v>2</v>
      </c>
      <c r="E63" s="53">
        <v>3</v>
      </c>
      <c r="F63" s="53">
        <v>3</v>
      </c>
      <c r="G63" s="53">
        <v>1</v>
      </c>
      <c r="H63" s="36"/>
      <c r="I63" s="36"/>
      <c r="J63" s="36"/>
      <c r="K63" s="36"/>
      <c r="L63" s="36"/>
      <c r="M63" s="43">
        <v>3</v>
      </c>
      <c r="N63" s="44">
        <v>3</v>
      </c>
      <c r="O63" s="14">
        <v>1</v>
      </c>
      <c r="P63" s="1">
        <v>1</v>
      </c>
      <c r="Q63" s="1">
        <v>1</v>
      </c>
      <c r="T63" s="1">
        <v>1</v>
      </c>
      <c r="V63" s="53">
        <f t="shared" si="10"/>
        <v>2</v>
      </c>
      <c r="W63" s="1">
        <v>1</v>
      </c>
      <c r="X63" s="1">
        <v>1</v>
      </c>
      <c r="Y63" s="1">
        <v>1</v>
      </c>
      <c r="Z63" s="14">
        <v>1</v>
      </c>
      <c r="AA63" s="6">
        <f t="shared" si="11"/>
        <v>1</v>
      </c>
      <c r="AB63" s="53">
        <f t="shared" si="12"/>
        <v>3</v>
      </c>
      <c r="AC63" s="1">
        <v>1</v>
      </c>
      <c r="AD63" s="1">
        <v>1</v>
      </c>
      <c r="AE63" s="1">
        <v>1</v>
      </c>
      <c r="AH63" s="6">
        <f t="shared" si="13"/>
        <v>1</v>
      </c>
      <c r="AI63" s="6">
        <f t="shared" si="14"/>
        <v>1</v>
      </c>
      <c r="AJ63" s="6">
        <f t="shared" si="15"/>
        <v>1</v>
      </c>
      <c r="AK63" s="53">
        <f t="shared" si="16"/>
        <v>3</v>
      </c>
      <c r="AM63" s="14">
        <v>1</v>
      </c>
      <c r="AP63" s="6" t="str">
        <f t="shared" si="17"/>
        <v/>
      </c>
      <c r="AQ63" s="53">
        <f t="shared" si="18"/>
        <v>1</v>
      </c>
      <c r="AT63" s="14">
        <v>1</v>
      </c>
      <c r="BB63" s="62">
        <f t="shared" si="19"/>
        <v>1</v>
      </c>
      <c r="BC63" s="1">
        <v>1</v>
      </c>
      <c r="BH63" s="1">
        <v>1</v>
      </c>
      <c r="BM63" s="1">
        <v>1</v>
      </c>
      <c r="BR63" s="1">
        <v>1</v>
      </c>
      <c r="BW63" s="1">
        <v>1</v>
      </c>
      <c r="CB63" s="1">
        <v>1</v>
      </c>
      <c r="CG63" s="1">
        <v>1</v>
      </c>
      <c r="CQ63" s="1">
        <v>1</v>
      </c>
      <c r="CV63" s="1">
        <v>1</v>
      </c>
      <c r="DF63" s="1">
        <v>1</v>
      </c>
      <c r="DK63" s="1">
        <v>1</v>
      </c>
      <c r="DP63" s="1">
        <v>1</v>
      </c>
      <c r="EJ63" s="1">
        <v>1</v>
      </c>
      <c r="EV63" s="14">
        <v>1</v>
      </c>
      <c r="EW63" s="1"/>
      <c r="EX63" s="1"/>
      <c r="FC63" s="1">
        <v>1</v>
      </c>
      <c r="FD63" s="1">
        <v>1</v>
      </c>
      <c r="FO63" s="1">
        <v>1</v>
      </c>
      <c r="FT63" s="1">
        <v>1</v>
      </c>
      <c r="FV63" s="1">
        <v>1</v>
      </c>
      <c r="FW63" s="1">
        <v>1</v>
      </c>
    </row>
    <row r="64" spans="1:188">
      <c r="A64" s="26">
        <v>62</v>
      </c>
      <c r="B64" s="17" t="s">
        <v>129</v>
      </c>
      <c r="C64" s="87">
        <v>3</v>
      </c>
      <c r="D64" s="53">
        <v>2</v>
      </c>
      <c r="E64" s="53">
        <v>3</v>
      </c>
      <c r="F64" s="53">
        <v>1</v>
      </c>
      <c r="G64" s="53">
        <v>1</v>
      </c>
      <c r="H64" s="36">
        <v>3</v>
      </c>
      <c r="I64" s="36" t="s">
        <v>240</v>
      </c>
      <c r="J64" s="36">
        <v>4</v>
      </c>
      <c r="K64" s="36"/>
      <c r="L64" s="36"/>
      <c r="M64" s="43">
        <v>2</v>
      </c>
      <c r="N64" s="44">
        <v>3</v>
      </c>
      <c r="Q64" s="1">
        <v>1</v>
      </c>
      <c r="U64" s="14">
        <v>1</v>
      </c>
      <c r="V64" s="53">
        <f t="shared" si="10"/>
        <v>2</v>
      </c>
      <c r="W64" s="1">
        <v>1</v>
      </c>
      <c r="X64" s="1">
        <v>1</v>
      </c>
      <c r="Z64" s="14">
        <v>1</v>
      </c>
      <c r="AA64" s="6">
        <f t="shared" si="11"/>
        <v>1</v>
      </c>
      <c r="AB64" s="53">
        <f t="shared" si="12"/>
        <v>3</v>
      </c>
      <c r="AD64" s="1">
        <v>1</v>
      </c>
      <c r="AH64" s="6">
        <f t="shared" si="13"/>
        <v>0</v>
      </c>
      <c r="AI64" s="6">
        <f t="shared" si="14"/>
        <v>1</v>
      </c>
      <c r="AJ64" s="6">
        <f t="shared" si="15"/>
        <v>0</v>
      </c>
      <c r="AK64" s="53">
        <f t="shared" si="16"/>
        <v>1</v>
      </c>
      <c r="AL64" s="14">
        <v>1</v>
      </c>
      <c r="AP64" s="6" t="str">
        <f t="shared" si="17"/>
        <v/>
      </c>
      <c r="AQ64" s="53">
        <f t="shared" si="18"/>
        <v>1</v>
      </c>
      <c r="AU64" s="14">
        <v>1</v>
      </c>
      <c r="BB64" s="62">
        <f t="shared" si="19"/>
        <v>1</v>
      </c>
      <c r="CB64" s="1">
        <v>1</v>
      </c>
      <c r="EW64" s="1"/>
      <c r="EX64" s="1"/>
    </row>
    <row r="65" spans="1:182">
      <c r="A65" s="26">
        <v>63</v>
      </c>
      <c r="B65" s="17" t="s">
        <v>109</v>
      </c>
      <c r="C65" s="87">
        <v>17</v>
      </c>
      <c r="D65" s="53">
        <v>2</v>
      </c>
      <c r="E65" s="53">
        <v>3</v>
      </c>
      <c r="F65" s="53">
        <v>2</v>
      </c>
      <c r="G65" s="53">
        <v>1</v>
      </c>
      <c r="H65" s="36"/>
      <c r="I65" s="36"/>
      <c r="J65" s="36"/>
      <c r="K65" s="36"/>
      <c r="L65" s="36"/>
      <c r="M65" s="43">
        <v>3</v>
      </c>
      <c r="N65" s="44">
        <v>3</v>
      </c>
      <c r="O65" s="14">
        <v>1</v>
      </c>
      <c r="Q65" s="1">
        <v>1</v>
      </c>
      <c r="V65" s="53">
        <f t="shared" si="10"/>
        <v>2</v>
      </c>
      <c r="W65" s="1">
        <v>1</v>
      </c>
      <c r="X65" s="1">
        <v>1</v>
      </c>
      <c r="Z65" s="14">
        <v>1</v>
      </c>
      <c r="AA65" s="6">
        <f t="shared" si="11"/>
        <v>1</v>
      </c>
      <c r="AB65" s="53">
        <f t="shared" si="12"/>
        <v>3</v>
      </c>
      <c r="AC65" s="1">
        <v>1</v>
      </c>
      <c r="AD65" s="1">
        <v>1</v>
      </c>
      <c r="AH65" s="6">
        <f t="shared" si="13"/>
        <v>1</v>
      </c>
      <c r="AI65" s="6">
        <f t="shared" si="14"/>
        <v>1</v>
      </c>
      <c r="AJ65" s="6">
        <f t="shared" si="15"/>
        <v>0</v>
      </c>
      <c r="AK65" s="53">
        <f t="shared" si="16"/>
        <v>2</v>
      </c>
      <c r="AL65" s="14">
        <v>1</v>
      </c>
      <c r="AP65" s="6" t="str">
        <f t="shared" si="17"/>
        <v/>
      </c>
      <c r="AQ65" s="53">
        <f t="shared" si="18"/>
        <v>1</v>
      </c>
      <c r="AU65" s="14">
        <v>1</v>
      </c>
      <c r="BB65" s="62">
        <f t="shared" si="19"/>
        <v>1</v>
      </c>
      <c r="BC65" s="1">
        <v>1</v>
      </c>
      <c r="CB65" s="1">
        <v>1</v>
      </c>
      <c r="CL65" s="1">
        <v>1</v>
      </c>
      <c r="CV65" s="1">
        <v>1</v>
      </c>
      <c r="DF65" s="1">
        <v>1</v>
      </c>
      <c r="DP65" s="1">
        <v>1</v>
      </c>
      <c r="EW65" s="1"/>
      <c r="EX65" s="1"/>
      <c r="FU65" s="1">
        <v>1</v>
      </c>
      <c r="FV65" s="1">
        <v>1</v>
      </c>
    </row>
    <row r="66" spans="1:182">
      <c r="A66" s="26">
        <v>64</v>
      </c>
      <c r="B66" s="17" t="s">
        <v>89</v>
      </c>
      <c r="C66" s="87">
        <v>2</v>
      </c>
      <c r="D66" s="53">
        <v>1</v>
      </c>
      <c r="E66" s="53">
        <v>2</v>
      </c>
      <c r="F66" s="53">
        <v>3</v>
      </c>
      <c r="G66" s="53">
        <v>1</v>
      </c>
      <c r="H66" s="36"/>
      <c r="I66" s="36"/>
      <c r="J66" s="36"/>
      <c r="K66" s="36"/>
      <c r="L66" s="36"/>
      <c r="M66" s="43">
        <v>3</v>
      </c>
      <c r="N66" s="44">
        <v>3</v>
      </c>
      <c r="T66" s="1">
        <v>1</v>
      </c>
      <c r="V66" s="53">
        <f t="shared" si="10"/>
        <v>1</v>
      </c>
      <c r="X66" s="1">
        <v>1</v>
      </c>
      <c r="Z66" s="14">
        <v>1</v>
      </c>
      <c r="AA66" s="6">
        <f t="shared" si="11"/>
        <v>1</v>
      </c>
      <c r="AB66" s="53">
        <f t="shared" si="12"/>
        <v>2</v>
      </c>
      <c r="AC66" s="1">
        <v>1</v>
      </c>
      <c r="AD66" s="1">
        <v>1</v>
      </c>
      <c r="AE66" s="1">
        <v>1</v>
      </c>
      <c r="AH66" s="6">
        <f t="shared" si="13"/>
        <v>1</v>
      </c>
      <c r="AI66" s="6">
        <f t="shared" si="14"/>
        <v>1</v>
      </c>
      <c r="AJ66" s="6">
        <f t="shared" si="15"/>
        <v>1</v>
      </c>
      <c r="AK66" s="53">
        <f t="shared" si="16"/>
        <v>3</v>
      </c>
      <c r="AO66" s="14">
        <v>1</v>
      </c>
      <c r="AP66" s="6">
        <f t="shared" si="17"/>
        <v>1</v>
      </c>
      <c r="AQ66" s="53">
        <f t="shared" si="18"/>
        <v>1</v>
      </c>
      <c r="AV66" s="14">
        <v>1</v>
      </c>
      <c r="BB66" s="62">
        <f t="shared" si="19"/>
        <v>1</v>
      </c>
      <c r="CB66" s="1">
        <v>1</v>
      </c>
      <c r="EW66" s="1"/>
      <c r="EX66" s="1"/>
    </row>
    <row r="67" spans="1:182">
      <c r="A67" s="26">
        <v>65</v>
      </c>
      <c r="B67" s="17" t="s">
        <v>143</v>
      </c>
      <c r="C67" s="87">
        <v>15</v>
      </c>
      <c r="D67" s="53">
        <v>2</v>
      </c>
      <c r="E67" s="53">
        <v>2</v>
      </c>
      <c r="F67" s="53">
        <v>1</v>
      </c>
      <c r="G67" s="53">
        <v>1</v>
      </c>
      <c r="H67" s="36"/>
      <c r="I67" s="36"/>
      <c r="J67" s="36"/>
      <c r="K67" s="36"/>
      <c r="L67" s="36"/>
      <c r="M67" s="43">
        <v>3</v>
      </c>
      <c r="N67" s="44">
        <v>3</v>
      </c>
      <c r="P67" s="1">
        <v>1</v>
      </c>
      <c r="T67" s="1">
        <v>1</v>
      </c>
      <c r="V67" s="53">
        <f t="shared" ref="V67:V97" si="20">IF(SUM(O67:U67)&gt;=5,3,IF(SUM(O67:U67)&gt;=2,2,1))</f>
        <v>2</v>
      </c>
      <c r="W67" s="1">
        <v>1</v>
      </c>
      <c r="X67" s="1">
        <v>1</v>
      </c>
      <c r="AA67" s="6" t="str">
        <f t="shared" ref="AA67:AA97" si="21">IF(SUM(Y67:Z67)&gt;=1,1,"")</f>
        <v/>
      </c>
      <c r="AB67" s="53">
        <f t="shared" ref="AB67:AB97" si="22">SUM(W67:X67,AA67)</f>
        <v>2</v>
      </c>
      <c r="AD67" s="1">
        <v>1</v>
      </c>
      <c r="AH67" s="6">
        <f t="shared" ref="AH67:AH97" si="23">SUM(AC67)</f>
        <v>0</v>
      </c>
      <c r="AI67" s="6">
        <f t="shared" ref="AI67:AI97" si="24">SUM(AD67,AF67)</f>
        <v>1</v>
      </c>
      <c r="AJ67" s="6">
        <f t="shared" ref="AJ67:AJ97" si="25">SUM(AE67,AG67)</f>
        <v>0</v>
      </c>
      <c r="AK67" s="53">
        <f t="shared" ref="AK67:AK97" si="26">SUM(AH67:AJ67)</f>
        <v>1</v>
      </c>
      <c r="AL67" s="14">
        <v>1</v>
      </c>
      <c r="AP67" s="6" t="str">
        <f t="shared" ref="AP67:AP97" si="27">IF(SUM(AN67:AO67)&gt;=1,1,"")</f>
        <v/>
      </c>
      <c r="AQ67" s="53">
        <f t="shared" ref="AQ67:AQ97" si="28">SUM(AP67,AL67:AM67)</f>
        <v>1</v>
      </c>
      <c r="AU67" s="14">
        <v>1</v>
      </c>
      <c r="BB67" s="62">
        <f t="shared" si="19"/>
        <v>1</v>
      </c>
      <c r="BC67" s="1">
        <v>1</v>
      </c>
      <c r="BH67" s="1">
        <v>1</v>
      </c>
      <c r="BM67" s="1">
        <v>1</v>
      </c>
      <c r="CB67" s="1">
        <v>1</v>
      </c>
      <c r="CG67" s="1">
        <v>1</v>
      </c>
      <c r="CL67" s="1">
        <v>1</v>
      </c>
      <c r="DF67" s="1">
        <v>1</v>
      </c>
      <c r="EV67" s="14">
        <v>1</v>
      </c>
      <c r="EW67" s="1"/>
      <c r="EX67" s="1"/>
      <c r="FC67" s="1">
        <v>1</v>
      </c>
      <c r="FU67" s="1">
        <v>1</v>
      </c>
    </row>
    <row r="68" spans="1:182">
      <c r="A68" s="26">
        <v>66</v>
      </c>
      <c r="B68" s="18" t="s">
        <v>145</v>
      </c>
      <c r="C68" s="87">
        <v>15</v>
      </c>
      <c r="D68" s="53">
        <v>2</v>
      </c>
      <c r="E68" s="53">
        <v>2</v>
      </c>
      <c r="F68" s="53">
        <v>2</v>
      </c>
      <c r="G68" s="53">
        <v>1</v>
      </c>
      <c r="H68" s="43"/>
      <c r="I68" s="43"/>
      <c r="J68" s="43"/>
      <c r="K68" s="43"/>
      <c r="L68" s="43"/>
      <c r="M68" s="43">
        <v>3</v>
      </c>
      <c r="N68" s="44">
        <v>2</v>
      </c>
      <c r="O68" s="14">
        <v>1</v>
      </c>
      <c r="P68" s="1">
        <v>1</v>
      </c>
      <c r="T68" s="1">
        <v>1</v>
      </c>
      <c r="V68" s="53">
        <f t="shared" si="20"/>
        <v>2</v>
      </c>
      <c r="W68" s="1">
        <v>1</v>
      </c>
      <c r="X68" s="1">
        <v>1</v>
      </c>
      <c r="AA68" s="6" t="str">
        <f t="shared" si="21"/>
        <v/>
      </c>
      <c r="AB68" s="53">
        <f t="shared" si="22"/>
        <v>2</v>
      </c>
      <c r="AC68" s="1">
        <v>1</v>
      </c>
      <c r="AD68" s="1">
        <v>1</v>
      </c>
      <c r="AH68" s="6">
        <f t="shared" si="23"/>
        <v>1</v>
      </c>
      <c r="AI68" s="6">
        <f t="shared" si="24"/>
        <v>1</v>
      </c>
      <c r="AJ68" s="6">
        <f t="shared" si="25"/>
        <v>0</v>
      </c>
      <c r="AK68" s="53">
        <f t="shared" si="26"/>
        <v>2</v>
      </c>
      <c r="AL68" s="14">
        <v>1</v>
      </c>
      <c r="AP68" s="6" t="str">
        <f t="shared" si="27"/>
        <v/>
      </c>
      <c r="AQ68" s="53">
        <f t="shared" si="28"/>
        <v>1</v>
      </c>
      <c r="AU68" s="14">
        <v>1</v>
      </c>
      <c r="BB68" s="62">
        <f t="shared" si="19"/>
        <v>1</v>
      </c>
      <c r="BH68" s="1">
        <v>1</v>
      </c>
      <c r="BM68" s="1">
        <v>1</v>
      </c>
      <c r="CB68" s="1">
        <v>1</v>
      </c>
      <c r="CG68" s="1">
        <v>1</v>
      </c>
      <c r="CL68" s="1">
        <v>1</v>
      </c>
      <c r="EJ68" s="1">
        <v>1</v>
      </c>
      <c r="EV68" s="14">
        <v>1</v>
      </c>
      <c r="EW68" s="1"/>
      <c r="EX68" s="1"/>
      <c r="FC68" s="1">
        <v>1</v>
      </c>
      <c r="FH68" s="1">
        <v>1</v>
      </c>
      <c r="FU68" s="1">
        <v>1</v>
      </c>
    </row>
    <row r="69" spans="1:182">
      <c r="A69" s="26">
        <v>67</v>
      </c>
      <c r="B69" s="18" t="s">
        <v>146</v>
      </c>
      <c r="C69" s="87">
        <v>8</v>
      </c>
      <c r="D69" s="53">
        <v>1</v>
      </c>
      <c r="E69" s="53">
        <v>2</v>
      </c>
      <c r="F69" s="53">
        <v>2</v>
      </c>
      <c r="G69" s="53">
        <v>1</v>
      </c>
      <c r="H69" s="43"/>
      <c r="I69" s="43"/>
      <c r="J69" s="43"/>
      <c r="K69" s="43"/>
      <c r="L69" s="43"/>
      <c r="M69" s="43">
        <v>3</v>
      </c>
      <c r="N69" s="44">
        <v>3</v>
      </c>
      <c r="T69" s="1">
        <v>1</v>
      </c>
      <c r="V69" s="53">
        <f t="shared" si="20"/>
        <v>1</v>
      </c>
      <c r="W69" s="1">
        <v>1</v>
      </c>
      <c r="X69" s="1">
        <v>1</v>
      </c>
      <c r="AA69" s="6" t="str">
        <f t="shared" si="21"/>
        <v/>
      </c>
      <c r="AB69" s="53">
        <f t="shared" si="22"/>
        <v>2</v>
      </c>
      <c r="AC69" s="1">
        <v>1</v>
      </c>
      <c r="AD69" s="1">
        <v>1</v>
      </c>
      <c r="AH69" s="6">
        <f t="shared" si="23"/>
        <v>1</v>
      </c>
      <c r="AI69" s="6">
        <f t="shared" si="24"/>
        <v>1</v>
      </c>
      <c r="AJ69" s="6">
        <f t="shared" si="25"/>
        <v>0</v>
      </c>
      <c r="AK69" s="53">
        <f t="shared" si="26"/>
        <v>2</v>
      </c>
      <c r="AL69" s="14">
        <v>1</v>
      </c>
      <c r="AP69" s="6" t="str">
        <f t="shared" si="27"/>
        <v/>
      </c>
      <c r="AQ69" s="53">
        <f t="shared" si="28"/>
        <v>1</v>
      </c>
      <c r="AU69" s="14">
        <v>1</v>
      </c>
      <c r="BB69" s="62">
        <f t="shared" si="19"/>
        <v>1</v>
      </c>
      <c r="CB69" s="1">
        <v>1</v>
      </c>
      <c r="CG69" s="1">
        <v>1</v>
      </c>
      <c r="CV69" s="1">
        <v>1</v>
      </c>
      <c r="EV69" s="14">
        <v>1</v>
      </c>
      <c r="EW69" s="1"/>
      <c r="EX69" s="1"/>
      <c r="FC69" s="1">
        <v>1</v>
      </c>
    </row>
    <row r="70" spans="1:182">
      <c r="A70" s="26">
        <v>68</v>
      </c>
      <c r="B70" s="18" t="s">
        <v>147</v>
      </c>
      <c r="C70" s="87">
        <v>1</v>
      </c>
      <c r="D70" s="53">
        <v>1</v>
      </c>
      <c r="E70" s="53">
        <v>3</v>
      </c>
      <c r="F70" s="53">
        <v>1</v>
      </c>
      <c r="G70" s="53">
        <v>1</v>
      </c>
      <c r="H70" s="43"/>
      <c r="I70" s="43"/>
      <c r="J70" s="43">
        <v>4</v>
      </c>
      <c r="K70" s="43"/>
      <c r="L70" s="43"/>
      <c r="M70" s="43">
        <v>3</v>
      </c>
      <c r="N70" s="44">
        <v>3</v>
      </c>
      <c r="T70" s="1">
        <v>1</v>
      </c>
      <c r="V70" s="53">
        <f t="shared" si="20"/>
        <v>1</v>
      </c>
      <c r="W70" s="1">
        <v>1</v>
      </c>
      <c r="X70" s="1">
        <v>1</v>
      </c>
      <c r="Z70" s="14">
        <v>1</v>
      </c>
      <c r="AA70" s="6">
        <f t="shared" si="21"/>
        <v>1</v>
      </c>
      <c r="AB70" s="53">
        <f t="shared" si="22"/>
        <v>3</v>
      </c>
      <c r="AD70" s="1">
        <v>1</v>
      </c>
      <c r="AH70" s="6">
        <f t="shared" si="23"/>
        <v>0</v>
      </c>
      <c r="AI70" s="6">
        <f t="shared" si="24"/>
        <v>1</v>
      </c>
      <c r="AJ70" s="6">
        <f t="shared" si="25"/>
        <v>0</v>
      </c>
      <c r="AK70" s="53">
        <f t="shared" si="26"/>
        <v>1</v>
      </c>
      <c r="AL70" s="14">
        <v>1</v>
      </c>
      <c r="AP70" s="6" t="str">
        <f t="shared" si="27"/>
        <v/>
      </c>
      <c r="AQ70" s="53">
        <f t="shared" si="28"/>
        <v>1</v>
      </c>
      <c r="AU70" s="14">
        <v>1</v>
      </c>
      <c r="BB70" s="62">
        <f t="shared" si="19"/>
        <v>1</v>
      </c>
      <c r="EW70" s="1"/>
      <c r="EX70" s="1"/>
      <c r="FC70" s="1">
        <v>1</v>
      </c>
    </row>
    <row r="71" spans="1:182">
      <c r="A71" s="26">
        <v>69</v>
      </c>
      <c r="B71" s="17" t="s">
        <v>60</v>
      </c>
      <c r="C71" s="87">
        <v>14</v>
      </c>
      <c r="D71" s="53">
        <v>2</v>
      </c>
      <c r="E71" s="53">
        <v>2</v>
      </c>
      <c r="F71" s="53">
        <v>3</v>
      </c>
      <c r="G71" s="53">
        <v>2</v>
      </c>
      <c r="H71" s="36"/>
      <c r="I71" s="36"/>
      <c r="J71" s="36"/>
      <c r="K71" s="36"/>
      <c r="L71" s="36"/>
      <c r="M71" s="43">
        <v>3</v>
      </c>
      <c r="N71" s="44">
        <v>2</v>
      </c>
      <c r="O71" s="14">
        <v>1</v>
      </c>
      <c r="P71" s="1">
        <v>1</v>
      </c>
      <c r="Q71" s="1">
        <v>1</v>
      </c>
      <c r="T71" s="1">
        <v>1</v>
      </c>
      <c r="V71" s="53">
        <f t="shared" si="20"/>
        <v>2</v>
      </c>
      <c r="X71" s="1">
        <v>1</v>
      </c>
      <c r="Y71" s="1">
        <v>1</v>
      </c>
      <c r="Z71" s="14">
        <v>1</v>
      </c>
      <c r="AA71" s="6">
        <f t="shared" si="21"/>
        <v>1</v>
      </c>
      <c r="AB71" s="53">
        <f t="shared" si="22"/>
        <v>2</v>
      </c>
      <c r="AC71" s="1">
        <v>1</v>
      </c>
      <c r="AD71" s="1">
        <v>1</v>
      </c>
      <c r="AE71" s="1">
        <v>1</v>
      </c>
      <c r="AH71" s="6">
        <f t="shared" si="23"/>
        <v>1</v>
      </c>
      <c r="AI71" s="6">
        <f t="shared" si="24"/>
        <v>1</v>
      </c>
      <c r="AJ71" s="6">
        <f t="shared" si="25"/>
        <v>1</v>
      </c>
      <c r="AK71" s="53">
        <f t="shared" si="26"/>
        <v>3</v>
      </c>
      <c r="AM71" s="14">
        <v>1</v>
      </c>
      <c r="AO71" s="14">
        <v>1</v>
      </c>
      <c r="AP71" s="6">
        <f t="shared" si="27"/>
        <v>1</v>
      </c>
      <c r="AQ71" s="53">
        <f t="shared" si="28"/>
        <v>2</v>
      </c>
      <c r="AT71" s="14">
        <v>1</v>
      </c>
      <c r="BB71" s="62">
        <f t="shared" si="19"/>
        <v>2</v>
      </c>
      <c r="BH71" s="1">
        <v>1</v>
      </c>
      <c r="BM71" s="1">
        <v>1</v>
      </c>
      <c r="BW71" s="1">
        <v>1</v>
      </c>
      <c r="CB71" s="1">
        <v>1</v>
      </c>
      <c r="CG71" s="1">
        <v>1</v>
      </c>
      <c r="CV71" s="1">
        <v>1</v>
      </c>
      <c r="DF71" s="1">
        <v>1</v>
      </c>
      <c r="DP71" s="1">
        <v>1</v>
      </c>
      <c r="EW71" s="1"/>
      <c r="EX71" s="1"/>
      <c r="FM71" s="1">
        <v>1</v>
      </c>
      <c r="FT71" s="1">
        <v>1</v>
      </c>
    </row>
    <row r="72" spans="1:182">
      <c r="A72" s="26">
        <v>70</v>
      </c>
      <c r="B72" s="17" t="s">
        <v>37</v>
      </c>
      <c r="C72" s="87">
        <v>25</v>
      </c>
      <c r="D72" s="53">
        <v>2</v>
      </c>
      <c r="E72" s="53">
        <v>2</v>
      </c>
      <c r="F72" s="53">
        <v>3</v>
      </c>
      <c r="G72" s="53">
        <v>2</v>
      </c>
      <c r="H72" s="36"/>
      <c r="I72" s="36"/>
      <c r="J72" s="36"/>
      <c r="K72" s="36"/>
      <c r="L72" s="36"/>
      <c r="M72" s="43">
        <v>3</v>
      </c>
      <c r="N72" s="44">
        <v>2</v>
      </c>
      <c r="O72" s="14">
        <v>1</v>
      </c>
      <c r="P72" s="1">
        <v>1</v>
      </c>
      <c r="Q72" s="1">
        <v>1</v>
      </c>
      <c r="T72" s="1">
        <v>1</v>
      </c>
      <c r="V72" s="53">
        <f t="shared" si="20"/>
        <v>2</v>
      </c>
      <c r="X72" s="1">
        <v>1</v>
      </c>
      <c r="Y72" s="1">
        <v>1</v>
      </c>
      <c r="Z72" s="14">
        <v>1</v>
      </c>
      <c r="AA72" s="6">
        <f t="shared" si="21"/>
        <v>1</v>
      </c>
      <c r="AB72" s="53">
        <f t="shared" si="22"/>
        <v>2</v>
      </c>
      <c r="AC72" s="1">
        <v>1</v>
      </c>
      <c r="AD72" s="1">
        <v>1</v>
      </c>
      <c r="AE72" s="1">
        <v>1</v>
      </c>
      <c r="AH72" s="6">
        <f t="shared" si="23"/>
        <v>1</v>
      </c>
      <c r="AI72" s="6">
        <f t="shared" si="24"/>
        <v>1</v>
      </c>
      <c r="AJ72" s="6">
        <f t="shared" si="25"/>
        <v>1</v>
      </c>
      <c r="AK72" s="53">
        <f t="shared" si="26"/>
        <v>3</v>
      </c>
      <c r="AM72" s="14">
        <v>1</v>
      </c>
      <c r="AO72" s="14">
        <v>1</v>
      </c>
      <c r="AP72" s="6">
        <f t="shared" si="27"/>
        <v>1</v>
      </c>
      <c r="AQ72" s="53">
        <f t="shared" si="28"/>
        <v>2</v>
      </c>
      <c r="AT72" s="14">
        <v>1</v>
      </c>
      <c r="BB72" s="62">
        <f t="shared" si="19"/>
        <v>2</v>
      </c>
      <c r="BH72" s="1">
        <v>1</v>
      </c>
      <c r="BR72" s="1">
        <v>1</v>
      </c>
      <c r="BW72" s="1">
        <v>1</v>
      </c>
      <c r="CB72" s="1">
        <v>1</v>
      </c>
      <c r="CG72" s="1">
        <v>1</v>
      </c>
      <c r="CV72" s="1">
        <v>1</v>
      </c>
      <c r="DF72" s="1">
        <v>1</v>
      </c>
      <c r="DP72" s="1">
        <v>1</v>
      </c>
      <c r="EE72" s="1">
        <v>1</v>
      </c>
      <c r="EO72" s="1">
        <v>1</v>
      </c>
      <c r="ET72" s="1">
        <v>1</v>
      </c>
      <c r="EV72" s="14">
        <v>1</v>
      </c>
      <c r="EW72" s="1"/>
      <c r="EX72" s="1"/>
      <c r="FG72" s="1">
        <v>1</v>
      </c>
      <c r="FI72" s="1">
        <v>1</v>
      </c>
      <c r="FK72" s="1">
        <v>1</v>
      </c>
      <c r="FN72" s="1">
        <v>1</v>
      </c>
      <c r="FS72" s="1">
        <v>1</v>
      </c>
      <c r="FV72" s="1">
        <v>1</v>
      </c>
      <c r="FW72" s="1">
        <v>1</v>
      </c>
      <c r="FX72" s="1">
        <v>1</v>
      </c>
      <c r="FY72" s="1">
        <v>1</v>
      </c>
    </row>
    <row r="73" spans="1:182">
      <c r="A73" s="26">
        <v>71</v>
      </c>
      <c r="B73" s="17" t="s">
        <v>63</v>
      </c>
      <c r="C73" s="87">
        <v>13</v>
      </c>
      <c r="D73" s="53">
        <v>1</v>
      </c>
      <c r="E73" s="53">
        <v>2</v>
      </c>
      <c r="F73" s="53">
        <v>3</v>
      </c>
      <c r="G73" s="53">
        <v>2</v>
      </c>
      <c r="H73" s="36"/>
      <c r="I73" s="36"/>
      <c r="J73" s="36"/>
      <c r="K73" s="36"/>
      <c r="L73" s="36"/>
      <c r="M73" s="43">
        <v>3</v>
      </c>
      <c r="N73" s="44">
        <v>2</v>
      </c>
      <c r="T73" s="1">
        <v>1</v>
      </c>
      <c r="V73" s="53">
        <f t="shared" si="20"/>
        <v>1</v>
      </c>
      <c r="X73" s="1">
        <v>1</v>
      </c>
      <c r="Y73" s="1">
        <v>1</v>
      </c>
      <c r="Z73" s="14">
        <v>1</v>
      </c>
      <c r="AA73" s="6">
        <f t="shared" si="21"/>
        <v>1</v>
      </c>
      <c r="AB73" s="53">
        <f t="shared" si="22"/>
        <v>2</v>
      </c>
      <c r="AC73" s="1">
        <v>1</v>
      </c>
      <c r="AD73" s="1">
        <v>1</v>
      </c>
      <c r="AE73" s="1">
        <v>1</v>
      </c>
      <c r="AH73" s="6">
        <f t="shared" si="23"/>
        <v>1</v>
      </c>
      <c r="AI73" s="6">
        <f t="shared" si="24"/>
        <v>1</v>
      </c>
      <c r="AJ73" s="6">
        <f t="shared" si="25"/>
        <v>1</v>
      </c>
      <c r="AK73" s="53">
        <f t="shared" si="26"/>
        <v>3</v>
      </c>
      <c r="AM73" s="14">
        <v>1</v>
      </c>
      <c r="AO73" s="14">
        <v>1</v>
      </c>
      <c r="AP73" s="6">
        <f t="shared" si="27"/>
        <v>1</v>
      </c>
      <c r="AQ73" s="53">
        <f t="shared" si="28"/>
        <v>2</v>
      </c>
      <c r="AT73" s="14">
        <v>1</v>
      </c>
      <c r="BB73" s="62">
        <f t="shared" si="19"/>
        <v>2</v>
      </c>
      <c r="BH73" s="1">
        <v>1</v>
      </c>
      <c r="CB73" s="1">
        <v>1</v>
      </c>
      <c r="CG73" s="1">
        <v>1</v>
      </c>
      <c r="CL73" s="1">
        <v>1</v>
      </c>
      <c r="CV73" s="1">
        <v>1</v>
      </c>
      <c r="DF73" s="1">
        <v>1</v>
      </c>
      <c r="DP73" s="1">
        <v>1</v>
      </c>
      <c r="ET73" s="1">
        <v>1</v>
      </c>
      <c r="EV73" s="14">
        <v>1</v>
      </c>
      <c r="EW73" s="1"/>
      <c r="EX73" s="1"/>
      <c r="FT73" s="1">
        <v>1</v>
      </c>
      <c r="FW73" s="1">
        <v>1</v>
      </c>
    </row>
    <row r="74" spans="1:182">
      <c r="A74" s="26">
        <v>72</v>
      </c>
      <c r="B74" s="17" t="s">
        <v>59</v>
      </c>
      <c r="C74" s="87">
        <v>9</v>
      </c>
      <c r="D74" s="53">
        <v>2</v>
      </c>
      <c r="E74" s="53">
        <v>2</v>
      </c>
      <c r="F74" s="53">
        <v>3</v>
      </c>
      <c r="G74" s="53">
        <v>2</v>
      </c>
      <c r="H74" s="36"/>
      <c r="I74" s="36"/>
      <c r="J74" s="36"/>
      <c r="K74" s="36"/>
      <c r="L74" s="36"/>
      <c r="M74" s="43">
        <v>3</v>
      </c>
      <c r="N74" s="44">
        <v>2</v>
      </c>
      <c r="P74" s="1">
        <v>1</v>
      </c>
      <c r="T74" s="1">
        <v>1</v>
      </c>
      <c r="V74" s="53">
        <f t="shared" si="20"/>
        <v>2</v>
      </c>
      <c r="X74" s="1">
        <v>1</v>
      </c>
      <c r="Y74" s="1">
        <v>1</v>
      </c>
      <c r="Z74" s="14">
        <v>1</v>
      </c>
      <c r="AA74" s="6">
        <f t="shared" si="21"/>
        <v>1</v>
      </c>
      <c r="AB74" s="53">
        <f t="shared" si="22"/>
        <v>2</v>
      </c>
      <c r="AC74" s="1">
        <v>1</v>
      </c>
      <c r="AD74" s="1">
        <v>1</v>
      </c>
      <c r="AE74" s="1">
        <v>1</v>
      </c>
      <c r="AH74" s="6">
        <f t="shared" si="23"/>
        <v>1</v>
      </c>
      <c r="AI74" s="6">
        <f t="shared" si="24"/>
        <v>1</v>
      </c>
      <c r="AJ74" s="6">
        <f t="shared" si="25"/>
        <v>1</v>
      </c>
      <c r="AK74" s="53">
        <f t="shared" si="26"/>
        <v>3</v>
      </c>
      <c r="AM74" s="14">
        <v>1</v>
      </c>
      <c r="AO74" s="14">
        <v>1</v>
      </c>
      <c r="AP74" s="6">
        <f t="shared" si="27"/>
        <v>1</v>
      </c>
      <c r="AQ74" s="53">
        <f t="shared" si="28"/>
        <v>2</v>
      </c>
      <c r="AT74" s="14">
        <v>1</v>
      </c>
      <c r="BB74" s="62">
        <f t="shared" si="19"/>
        <v>2</v>
      </c>
      <c r="BH74" s="1">
        <v>1</v>
      </c>
      <c r="BM74" s="1">
        <v>1</v>
      </c>
      <c r="CB74" s="1">
        <v>1</v>
      </c>
      <c r="CG74" s="1">
        <v>1</v>
      </c>
      <c r="CV74" s="1">
        <v>1</v>
      </c>
      <c r="EW74" s="1"/>
      <c r="EX74" s="1"/>
      <c r="FD74" s="1">
        <v>1</v>
      </c>
      <c r="FJ74" s="1">
        <v>1</v>
      </c>
      <c r="FO74" s="1">
        <v>1</v>
      </c>
    </row>
    <row r="75" spans="1:182">
      <c r="A75" s="26">
        <v>73</v>
      </c>
      <c r="B75" s="17" t="s">
        <v>99</v>
      </c>
      <c r="C75" s="87">
        <v>22</v>
      </c>
      <c r="D75" s="53">
        <v>2</v>
      </c>
      <c r="E75" s="53">
        <v>2</v>
      </c>
      <c r="F75" s="53">
        <v>3</v>
      </c>
      <c r="G75" s="53">
        <v>2</v>
      </c>
      <c r="H75" s="36"/>
      <c r="I75" s="36"/>
      <c r="J75" s="36"/>
      <c r="K75" s="36"/>
      <c r="L75" s="36"/>
      <c r="M75" s="43">
        <v>3</v>
      </c>
      <c r="N75" s="44">
        <v>2</v>
      </c>
      <c r="R75" s="1">
        <v>1</v>
      </c>
      <c r="T75" s="1">
        <v>1</v>
      </c>
      <c r="V75" s="53">
        <f t="shared" si="20"/>
        <v>2</v>
      </c>
      <c r="X75" s="1">
        <v>1</v>
      </c>
      <c r="Z75" s="14">
        <v>1</v>
      </c>
      <c r="AA75" s="6">
        <f t="shared" si="21"/>
        <v>1</v>
      </c>
      <c r="AB75" s="53">
        <f t="shared" si="22"/>
        <v>2</v>
      </c>
      <c r="AC75" s="1">
        <v>1</v>
      </c>
      <c r="AD75" s="1">
        <v>1</v>
      </c>
      <c r="AE75" s="1">
        <v>1</v>
      </c>
      <c r="AH75" s="6">
        <f t="shared" si="23"/>
        <v>1</v>
      </c>
      <c r="AI75" s="6">
        <f t="shared" si="24"/>
        <v>1</v>
      </c>
      <c r="AJ75" s="6">
        <f t="shared" si="25"/>
        <v>1</v>
      </c>
      <c r="AK75" s="53">
        <f t="shared" si="26"/>
        <v>3</v>
      </c>
      <c r="AM75" s="14">
        <v>1</v>
      </c>
      <c r="AO75" s="14">
        <v>1</v>
      </c>
      <c r="AP75" s="6">
        <f t="shared" si="27"/>
        <v>1</v>
      </c>
      <c r="AQ75" s="53">
        <f t="shared" si="28"/>
        <v>2</v>
      </c>
      <c r="AT75" s="14">
        <v>1</v>
      </c>
      <c r="BB75" s="62">
        <f t="shared" si="19"/>
        <v>2</v>
      </c>
      <c r="BC75" s="1">
        <v>1</v>
      </c>
      <c r="BM75" s="1">
        <v>1</v>
      </c>
      <c r="BR75" s="1">
        <v>1</v>
      </c>
      <c r="CB75" s="1">
        <v>1</v>
      </c>
      <c r="CG75" s="1">
        <v>1</v>
      </c>
      <c r="CV75" s="1">
        <v>1</v>
      </c>
      <c r="DF75" s="1">
        <v>1</v>
      </c>
      <c r="DK75" s="1">
        <v>1</v>
      </c>
      <c r="DP75" s="1">
        <v>1</v>
      </c>
      <c r="EW75" s="1"/>
      <c r="EX75" s="1"/>
      <c r="FE75" s="1">
        <v>1</v>
      </c>
      <c r="FI75" s="1">
        <v>1</v>
      </c>
      <c r="FK75" s="1">
        <v>1</v>
      </c>
      <c r="FM75" s="1">
        <v>1</v>
      </c>
      <c r="FV75" s="1">
        <v>1</v>
      </c>
    </row>
    <row r="76" spans="1:182">
      <c r="A76" s="26">
        <v>74</v>
      </c>
      <c r="B76" s="18" t="s">
        <v>66</v>
      </c>
      <c r="C76" s="87">
        <v>15</v>
      </c>
      <c r="D76" s="53">
        <v>1</v>
      </c>
      <c r="E76" s="53">
        <v>2</v>
      </c>
      <c r="F76" s="53">
        <v>3</v>
      </c>
      <c r="G76" s="53">
        <v>2</v>
      </c>
      <c r="H76" s="43"/>
      <c r="I76" s="43" t="s">
        <v>238</v>
      </c>
      <c r="J76" s="43"/>
      <c r="K76" s="43"/>
      <c r="L76" s="43"/>
      <c r="M76" s="43">
        <v>5</v>
      </c>
      <c r="N76" s="44">
        <v>1</v>
      </c>
      <c r="T76" s="1">
        <v>1</v>
      </c>
      <c r="V76" s="53">
        <f t="shared" si="20"/>
        <v>1</v>
      </c>
      <c r="X76" s="1">
        <v>1</v>
      </c>
      <c r="Y76" s="1">
        <v>1</v>
      </c>
      <c r="Z76" s="14">
        <v>1</v>
      </c>
      <c r="AA76" s="6">
        <f t="shared" si="21"/>
        <v>1</v>
      </c>
      <c r="AB76" s="53">
        <f t="shared" si="22"/>
        <v>2</v>
      </c>
      <c r="AC76" s="1">
        <v>1</v>
      </c>
      <c r="AD76" s="1">
        <v>1</v>
      </c>
      <c r="AE76" s="1">
        <v>1</v>
      </c>
      <c r="AH76" s="6">
        <f t="shared" si="23"/>
        <v>1</v>
      </c>
      <c r="AI76" s="6">
        <f t="shared" si="24"/>
        <v>1</v>
      </c>
      <c r="AJ76" s="6">
        <f t="shared" si="25"/>
        <v>1</v>
      </c>
      <c r="AK76" s="53">
        <f t="shared" si="26"/>
        <v>3</v>
      </c>
      <c r="AM76" s="14">
        <v>1</v>
      </c>
      <c r="AN76" s="14">
        <v>1</v>
      </c>
      <c r="AO76" s="14">
        <v>1</v>
      </c>
      <c r="AP76" s="6">
        <f t="shared" si="27"/>
        <v>1</v>
      </c>
      <c r="AQ76" s="53">
        <f t="shared" si="28"/>
        <v>2</v>
      </c>
      <c r="AW76" s="14">
        <v>1</v>
      </c>
      <c r="BB76" s="62">
        <f t="shared" si="19"/>
        <v>2</v>
      </c>
      <c r="BC76" s="1">
        <v>1</v>
      </c>
      <c r="BH76" s="1">
        <v>1</v>
      </c>
      <c r="BM76" s="1">
        <v>1</v>
      </c>
      <c r="BW76" s="1">
        <v>1</v>
      </c>
      <c r="CB76" s="1">
        <v>1</v>
      </c>
      <c r="CG76" s="1">
        <v>1</v>
      </c>
      <c r="CV76" s="1">
        <v>1</v>
      </c>
      <c r="DK76" s="1">
        <v>1</v>
      </c>
      <c r="DP76" s="1">
        <v>1</v>
      </c>
      <c r="ET76" s="1">
        <v>1</v>
      </c>
      <c r="EW76" s="1"/>
      <c r="EX76" s="1"/>
      <c r="FJ76" s="1">
        <v>1</v>
      </c>
      <c r="FU76" s="1">
        <v>1</v>
      </c>
    </row>
    <row r="77" spans="1:182">
      <c r="A77" s="26">
        <v>75</v>
      </c>
      <c r="B77" s="17" t="s">
        <v>53</v>
      </c>
      <c r="C77" s="87">
        <v>23</v>
      </c>
      <c r="D77" s="53">
        <v>2</v>
      </c>
      <c r="E77" s="53">
        <v>2</v>
      </c>
      <c r="F77" s="53">
        <v>3</v>
      </c>
      <c r="G77" s="53">
        <v>2</v>
      </c>
      <c r="H77" s="36"/>
      <c r="I77" s="36"/>
      <c r="J77" s="36"/>
      <c r="K77" s="36"/>
      <c r="L77" s="36"/>
      <c r="M77" s="43">
        <v>3</v>
      </c>
      <c r="N77" s="44">
        <v>3</v>
      </c>
      <c r="P77" s="1">
        <v>1</v>
      </c>
      <c r="Q77" s="1">
        <v>1</v>
      </c>
      <c r="T77" s="1">
        <v>1</v>
      </c>
      <c r="V77" s="53">
        <f t="shared" si="20"/>
        <v>2</v>
      </c>
      <c r="X77" s="1">
        <v>1</v>
      </c>
      <c r="Y77" s="1">
        <v>1</v>
      </c>
      <c r="Z77" s="14">
        <v>1</v>
      </c>
      <c r="AA77" s="6">
        <f t="shared" si="21"/>
        <v>1</v>
      </c>
      <c r="AB77" s="53">
        <f t="shared" si="22"/>
        <v>2</v>
      </c>
      <c r="AC77" s="1">
        <v>1</v>
      </c>
      <c r="AD77" s="1">
        <v>1</v>
      </c>
      <c r="AE77" s="1">
        <v>1</v>
      </c>
      <c r="AH77" s="6">
        <f t="shared" si="23"/>
        <v>1</v>
      </c>
      <c r="AI77" s="6">
        <f t="shared" si="24"/>
        <v>1</v>
      </c>
      <c r="AJ77" s="6">
        <f t="shared" si="25"/>
        <v>1</v>
      </c>
      <c r="AK77" s="53">
        <f t="shared" si="26"/>
        <v>3</v>
      </c>
      <c r="AM77" s="14">
        <v>1</v>
      </c>
      <c r="AN77" s="14">
        <v>1</v>
      </c>
      <c r="AO77" s="14">
        <v>1</v>
      </c>
      <c r="AP77" s="6">
        <f t="shared" si="27"/>
        <v>1</v>
      </c>
      <c r="AQ77" s="53">
        <f t="shared" si="28"/>
        <v>2</v>
      </c>
      <c r="AW77" s="14">
        <v>1</v>
      </c>
      <c r="BB77" s="62">
        <f t="shared" si="19"/>
        <v>2</v>
      </c>
      <c r="BM77" s="1">
        <v>1</v>
      </c>
      <c r="BW77" s="1">
        <v>1</v>
      </c>
      <c r="CB77" s="1">
        <v>1</v>
      </c>
      <c r="CG77" s="1">
        <v>1</v>
      </c>
      <c r="CL77" s="1">
        <v>1</v>
      </c>
      <c r="CV77" s="1">
        <v>1</v>
      </c>
      <c r="DF77" s="1">
        <v>1</v>
      </c>
      <c r="DP77" s="1">
        <v>1</v>
      </c>
      <c r="DU77" s="1">
        <v>1</v>
      </c>
      <c r="EJ77" s="1">
        <v>1</v>
      </c>
      <c r="ET77" s="1">
        <v>1</v>
      </c>
      <c r="EV77" s="14">
        <v>1</v>
      </c>
      <c r="EW77" s="1"/>
      <c r="EX77" s="1"/>
      <c r="FC77" s="1">
        <v>1</v>
      </c>
      <c r="FD77" s="1">
        <v>1</v>
      </c>
      <c r="FH77" s="1">
        <v>1</v>
      </c>
      <c r="FI77" s="1">
        <v>1</v>
      </c>
      <c r="FK77" s="1">
        <v>1</v>
      </c>
      <c r="FU77" s="1">
        <v>1</v>
      </c>
      <c r="FV77" s="1">
        <v>1</v>
      </c>
    </row>
    <row r="78" spans="1:182">
      <c r="A78" s="26">
        <v>76</v>
      </c>
      <c r="B78" s="18" t="s">
        <v>62</v>
      </c>
      <c r="C78" s="87">
        <v>10</v>
      </c>
      <c r="D78" s="53">
        <v>2</v>
      </c>
      <c r="E78" s="53">
        <v>2</v>
      </c>
      <c r="F78" s="53">
        <v>3</v>
      </c>
      <c r="G78" s="53">
        <v>2</v>
      </c>
      <c r="H78" s="43"/>
      <c r="I78" s="43"/>
      <c r="J78" s="43"/>
      <c r="K78" s="43"/>
      <c r="L78" s="43"/>
      <c r="M78" s="43">
        <v>3</v>
      </c>
      <c r="N78" s="44">
        <v>3</v>
      </c>
      <c r="O78" s="14">
        <v>1</v>
      </c>
      <c r="Q78" s="1">
        <v>1</v>
      </c>
      <c r="T78" s="1">
        <v>1</v>
      </c>
      <c r="V78" s="53">
        <f t="shared" si="20"/>
        <v>2</v>
      </c>
      <c r="X78" s="1">
        <v>1</v>
      </c>
      <c r="Y78" s="1">
        <v>1</v>
      </c>
      <c r="Z78" s="14">
        <v>1</v>
      </c>
      <c r="AA78" s="6">
        <f t="shared" si="21"/>
        <v>1</v>
      </c>
      <c r="AB78" s="53">
        <f t="shared" si="22"/>
        <v>2</v>
      </c>
      <c r="AC78" s="1">
        <v>1</v>
      </c>
      <c r="AD78" s="1">
        <v>1</v>
      </c>
      <c r="AE78" s="1">
        <v>1</v>
      </c>
      <c r="AH78" s="6">
        <f t="shared" si="23"/>
        <v>1</v>
      </c>
      <c r="AI78" s="6">
        <f t="shared" si="24"/>
        <v>1</v>
      </c>
      <c r="AJ78" s="6">
        <f t="shared" si="25"/>
        <v>1</v>
      </c>
      <c r="AK78" s="53">
        <f t="shared" si="26"/>
        <v>3</v>
      </c>
      <c r="AM78" s="14">
        <v>1</v>
      </c>
      <c r="AO78" s="14">
        <v>1</v>
      </c>
      <c r="AP78" s="6">
        <f t="shared" si="27"/>
        <v>1</v>
      </c>
      <c r="AQ78" s="53">
        <f t="shared" si="28"/>
        <v>2</v>
      </c>
      <c r="AW78" s="14">
        <v>1</v>
      </c>
      <c r="BB78" s="62">
        <f t="shared" si="19"/>
        <v>2</v>
      </c>
      <c r="BH78" s="1">
        <v>1</v>
      </c>
      <c r="BM78" s="1">
        <v>1</v>
      </c>
      <c r="CB78" s="1">
        <v>1</v>
      </c>
      <c r="CG78" s="1">
        <v>1</v>
      </c>
      <c r="CV78" s="1">
        <v>1</v>
      </c>
      <c r="DF78" s="1">
        <v>1</v>
      </c>
      <c r="ET78" s="1">
        <v>1</v>
      </c>
      <c r="EW78" s="1"/>
      <c r="EX78" s="1"/>
      <c r="EY78" s="1">
        <v>1</v>
      </c>
      <c r="FO78" s="1">
        <v>1</v>
      </c>
      <c r="FT78" s="1">
        <v>1</v>
      </c>
    </row>
    <row r="79" spans="1:182">
      <c r="A79" s="26">
        <v>77</v>
      </c>
      <c r="B79" s="18" t="s">
        <v>46</v>
      </c>
      <c r="C79" s="87">
        <v>21</v>
      </c>
      <c r="D79" s="53">
        <v>1</v>
      </c>
      <c r="E79" s="53">
        <v>2</v>
      </c>
      <c r="F79" s="53">
        <v>3</v>
      </c>
      <c r="G79" s="53">
        <v>2</v>
      </c>
      <c r="H79" s="43"/>
      <c r="I79" s="43" t="s">
        <v>237</v>
      </c>
      <c r="J79" s="43"/>
      <c r="K79" s="43"/>
      <c r="L79" s="43"/>
      <c r="M79" s="43">
        <v>5</v>
      </c>
      <c r="N79" s="44">
        <v>1</v>
      </c>
      <c r="T79" s="1">
        <v>1</v>
      </c>
      <c r="V79" s="53">
        <f t="shared" si="20"/>
        <v>1</v>
      </c>
      <c r="X79" s="1">
        <v>1</v>
      </c>
      <c r="Y79" s="1">
        <v>1</v>
      </c>
      <c r="Z79" s="14">
        <v>1</v>
      </c>
      <c r="AA79" s="6">
        <f t="shared" si="21"/>
        <v>1</v>
      </c>
      <c r="AB79" s="53">
        <f t="shared" si="22"/>
        <v>2</v>
      </c>
      <c r="AC79" s="1">
        <v>1</v>
      </c>
      <c r="AD79" s="1">
        <v>1</v>
      </c>
      <c r="AE79" s="1">
        <v>1</v>
      </c>
      <c r="AH79" s="6">
        <f t="shared" si="23"/>
        <v>1</v>
      </c>
      <c r="AI79" s="6">
        <f t="shared" si="24"/>
        <v>1</v>
      </c>
      <c r="AJ79" s="6">
        <f t="shared" si="25"/>
        <v>1</v>
      </c>
      <c r="AK79" s="53">
        <f t="shared" si="26"/>
        <v>3</v>
      </c>
      <c r="AM79" s="14">
        <v>1</v>
      </c>
      <c r="AN79" s="14">
        <v>1</v>
      </c>
      <c r="AO79" s="14">
        <v>1</v>
      </c>
      <c r="AP79" s="6">
        <f t="shared" si="27"/>
        <v>1</v>
      </c>
      <c r="AQ79" s="53">
        <f t="shared" si="28"/>
        <v>2</v>
      </c>
      <c r="AW79" s="14">
        <v>1</v>
      </c>
      <c r="BB79" s="62">
        <f t="shared" si="19"/>
        <v>2</v>
      </c>
      <c r="BH79" s="1">
        <v>1</v>
      </c>
      <c r="BW79" s="1">
        <v>1</v>
      </c>
      <c r="CB79" s="1">
        <v>1</v>
      </c>
      <c r="CG79" s="1">
        <v>1</v>
      </c>
      <c r="CV79" s="1">
        <v>1</v>
      </c>
      <c r="DP79" s="1">
        <v>1</v>
      </c>
      <c r="EE79" s="1">
        <v>1</v>
      </c>
      <c r="EV79" s="14">
        <v>1</v>
      </c>
      <c r="EW79" s="1">
        <v>1</v>
      </c>
      <c r="EX79" s="1"/>
      <c r="FC79" s="1">
        <v>1</v>
      </c>
      <c r="FE79" s="1">
        <v>1</v>
      </c>
      <c r="FK79" s="1">
        <v>1</v>
      </c>
      <c r="FP79" s="1">
        <v>1</v>
      </c>
      <c r="FV79" s="1">
        <v>1</v>
      </c>
      <c r="FZ79" s="1">
        <v>1</v>
      </c>
    </row>
    <row r="80" spans="1:182">
      <c r="A80" s="26">
        <v>78</v>
      </c>
      <c r="B80" s="18" t="s">
        <v>70</v>
      </c>
      <c r="C80" s="87">
        <v>6</v>
      </c>
      <c r="D80" s="53">
        <v>1</v>
      </c>
      <c r="E80" s="53">
        <v>2</v>
      </c>
      <c r="F80" s="53">
        <v>3</v>
      </c>
      <c r="G80" s="53">
        <v>2</v>
      </c>
      <c r="H80" s="43"/>
      <c r="I80" s="43" t="s">
        <v>238</v>
      </c>
      <c r="J80" s="43">
        <v>4</v>
      </c>
      <c r="K80" s="43"/>
      <c r="L80" s="43"/>
      <c r="M80" s="43">
        <v>3</v>
      </c>
      <c r="N80" s="44">
        <v>3</v>
      </c>
      <c r="T80" s="1">
        <v>1</v>
      </c>
      <c r="V80" s="53">
        <f t="shared" si="20"/>
        <v>1</v>
      </c>
      <c r="X80" s="1">
        <v>1</v>
      </c>
      <c r="Y80" s="1">
        <v>1</v>
      </c>
      <c r="Z80" s="14">
        <v>1</v>
      </c>
      <c r="AA80" s="6">
        <f t="shared" si="21"/>
        <v>1</v>
      </c>
      <c r="AB80" s="53">
        <f t="shared" si="22"/>
        <v>2</v>
      </c>
      <c r="AC80" s="1">
        <v>1</v>
      </c>
      <c r="AD80" s="1">
        <v>1</v>
      </c>
      <c r="AE80" s="1">
        <v>1</v>
      </c>
      <c r="AH80" s="6">
        <f t="shared" si="23"/>
        <v>1</v>
      </c>
      <c r="AI80" s="6">
        <f t="shared" si="24"/>
        <v>1</v>
      </c>
      <c r="AJ80" s="6">
        <f t="shared" si="25"/>
        <v>1</v>
      </c>
      <c r="AK80" s="53">
        <f t="shared" si="26"/>
        <v>3</v>
      </c>
      <c r="AM80" s="14">
        <v>1</v>
      </c>
      <c r="AO80" s="14">
        <v>1</v>
      </c>
      <c r="AP80" s="6">
        <f t="shared" si="27"/>
        <v>1</v>
      </c>
      <c r="AQ80" s="53">
        <f t="shared" si="28"/>
        <v>2</v>
      </c>
      <c r="AW80" s="14">
        <v>1</v>
      </c>
      <c r="BB80" s="62">
        <f t="shared" si="19"/>
        <v>2</v>
      </c>
      <c r="CB80" s="1">
        <v>1</v>
      </c>
      <c r="CG80" s="1">
        <v>1</v>
      </c>
      <c r="DP80" s="1">
        <v>1</v>
      </c>
      <c r="EW80" s="1"/>
      <c r="EX80" s="1"/>
    </row>
    <row r="81" spans="1:188">
      <c r="A81" s="26">
        <v>79</v>
      </c>
      <c r="B81" s="18" t="s">
        <v>64</v>
      </c>
      <c r="C81" s="87">
        <v>19</v>
      </c>
      <c r="D81" s="53">
        <v>2</v>
      </c>
      <c r="E81" s="53">
        <v>2</v>
      </c>
      <c r="F81" s="53">
        <v>3</v>
      </c>
      <c r="G81" s="53">
        <v>2</v>
      </c>
      <c r="H81" s="43"/>
      <c r="I81" s="43" t="s">
        <v>237</v>
      </c>
      <c r="J81" s="43">
        <v>4</v>
      </c>
      <c r="K81" s="43"/>
      <c r="L81" s="43"/>
      <c r="M81" s="43">
        <v>2</v>
      </c>
      <c r="N81" s="44">
        <v>3</v>
      </c>
      <c r="Q81" s="1">
        <v>1</v>
      </c>
      <c r="T81" s="1">
        <v>1</v>
      </c>
      <c r="V81" s="53">
        <f t="shared" si="20"/>
        <v>2</v>
      </c>
      <c r="X81" s="1">
        <v>1</v>
      </c>
      <c r="Y81" s="1">
        <v>1</v>
      </c>
      <c r="Z81" s="14">
        <v>1</v>
      </c>
      <c r="AA81" s="6">
        <f t="shared" si="21"/>
        <v>1</v>
      </c>
      <c r="AB81" s="53">
        <f t="shared" si="22"/>
        <v>2</v>
      </c>
      <c r="AC81" s="1">
        <v>1</v>
      </c>
      <c r="AD81" s="1">
        <v>1</v>
      </c>
      <c r="AE81" s="1">
        <v>1</v>
      </c>
      <c r="AH81" s="6">
        <f t="shared" si="23"/>
        <v>1</v>
      </c>
      <c r="AI81" s="6">
        <f t="shared" si="24"/>
        <v>1</v>
      </c>
      <c r="AJ81" s="6">
        <f t="shared" si="25"/>
        <v>1</v>
      </c>
      <c r="AK81" s="53">
        <f t="shared" si="26"/>
        <v>3</v>
      </c>
      <c r="AM81" s="14">
        <v>1</v>
      </c>
      <c r="AO81" s="14">
        <v>1</v>
      </c>
      <c r="AP81" s="6">
        <f t="shared" si="27"/>
        <v>1</v>
      </c>
      <c r="AQ81" s="53">
        <f t="shared" si="28"/>
        <v>2</v>
      </c>
      <c r="AT81" s="14">
        <v>1</v>
      </c>
      <c r="BB81" s="62">
        <f t="shared" si="19"/>
        <v>2</v>
      </c>
      <c r="BC81" s="1">
        <v>1</v>
      </c>
      <c r="BH81" s="1">
        <v>1</v>
      </c>
      <c r="BR81" s="1">
        <v>1</v>
      </c>
      <c r="CB81" s="1">
        <v>1</v>
      </c>
      <c r="CG81" s="1">
        <v>1</v>
      </c>
      <c r="CL81" s="1">
        <v>1</v>
      </c>
      <c r="DP81" s="1">
        <v>1</v>
      </c>
      <c r="EV81" s="14">
        <v>1</v>
      </c>
      <c r="EW81" s="1"/>
      <c r="EX81" s="1"/>
      <c r="FO81" s="1">
        <v>1</v>
      </c>
      <c r="FT81" s="1">
        <v>1</v>
      </c>
      <c r="FZ81" s="1">
        <v>1</v>
      </c>
    </row>
    <row r="82" spans="1:188">
      <c r="A82" s="26">
        <v>80</v>
      </c>
      <c r="B82" s="18" t="s">
        <v>72</v>
      </c>
      <c r="C82" s="87">
        <v>2</v>
      </c>
      <c r="D82" s="53">
        <v>1</v>
      </c>
      <c r="E82" s="53">
        <v>2</v>
      </c>
      <c r="F82" s="53">
        <v>3</v>
      </c>
      <c r="G82" s="53">
        <v>2</v>
      </c>
      <c r="H82" s="43"/>
      <c r="I82" s="43">
        <v>3</v>
      </c>
      <c r="J82" s="43">
        <v>4</v>
      </c>
      <c r="K82" s="43"/>
      <c r="L82" s="43"/>
      <c r="M82" s="43">
        <v>2</v>
      </c>
      <c r="N82" s="44">
        <v>3</v>
      </c>
      <c r="T82" s="1">
        <v>1</v>
      </c>
      <c r="V82" s="53">
        <f t="shared" si="20"/>
        <v>1</v>
      </c>
      <c r="X82" s="1">
        <v>1</v>
      </c>
      <c r="Y82" s="1">
        <v>1</v>
      </c>
      <c r="Z82" s="14">
        <v>1</v>
      </c>
      <c r="AA82" s="6">
        <f t="shared" si="21"/>
        <v>1</v>
      </c>
      <c r="AB82" s="53">
        <f t="shared" si="22"/>
        <v>2</v>
      </c>
      <c r="AC82" s="1">
        <v>1</v>
      </c>
      <c r="AD82" s="1">
        <v>1</v>
      </c>
      <c r="AE82" s="1">
        <v>1</v>
      </c>
      <c r="AH82" s="6">
        <f t="shared" si="23"/>
        <v>1</v>
      </c>
      <c r="AI82" s="6">
        <f t="shared" si="24"/>
        <v>1</v>
      </c>
      <c r="AJ82" s="6">
        <f t="shared" si="25"/>
        <v>1</v>
      </c>
      <c r="AK82" s="53">
        <f t="shared" si="26"/>
        <v>3</v>
      </c>
      <c r="AM82" s="14">
        <v>1</v>
      </c>
      <c r="AO82" s="14">
        <v>1</v>
      </c>
      <c r="AP82" s="6">
        <f t="shared" si="27"/>
        <v>1</v>
      </c>
      <c r="AQ82" s="53">
        <f t="shared" si="28"/>
        <v>2</v>
      </c>
      <c r="AW82" s="14">
        <v>1</v>
      </c>
      <c r="BB82" s="62">
        <f t="shared" si="19"/>
        <v>2</v>
      </c>
      <c r="CB82" s="1">
        <v>1</v>
      </c>
      <c r="CV82" s="1">
        <v>1</v>
      </c>
      <c r="EW82" s="1"/>
      <c r="EX82" s="1"/>
    </row>
    <row r="83" spans="1:188">
      <c r="A83" s="26">
        <v>81</v>
      </c>
      <c r="B83" s="17" t="s">
        <v>58</v>
      </c>
      <c r="C83" s="87">
        <v>16</v>
      </c>
      <c r="D83" s="53">
        <v>2</v>
      </c>
      <c r="E83" s="53">
        <v>2</v>
      </c>
      <c r="F83" s="53">
        <v>3</v>
      </c>
      <c r="G83" s="53">
        <v>2</v>
      </c>
      <c r="H83" s="36"/>
      <c r="I83" s="36"/>
      <c r="J83" s="36"/>
      <c r="K83" s="36"/>
      <c r="L83" s="36"/>
      <c r="M83" s="43">
        <v>3</v>
      </c>
      <c r="N83" s="44">
        <v>3</v>
      </c>
      <c r="P83" s="1">
        <v>1</v>
      </c>
      <c r="Q83" s="1">
        <v>1</v>
      </c>
      <c r="T83" s="1">
        <v>1</v>
      </c>
      <c r="V83" s="53">
        <f t="shared" si="20"/>
        <v>2</v>
      </c>
      <c r="X83" s="1">
        <v>1</v>
      </c>
      <c r="Y83" s="1">
        <v>1</v>
      </c>
      <c r="Z83" s="14">
        <v>1</v>
      </c>
      <c r="AA83" s="6">
        <f t="shared" si="21"/>
        <v>1</v>
      </c>
      <c r="AB83" s="53">
        <f t="shared" si="22"/>
        <v>2</v>
      </c>
      <c r="AC83" s="1">
        <v>1</v>
      </c>
      <c r="AD83" s="1">
        <v>1</v>
      </c>
      <c r="AE83" s="1">
        <v>1</v>
      </c>
      <c r="AH83" s="6">
        <f t="shared" si="23"/>
        <v>1</v>
      </c>
      <c r="AI83" s="6">
        <f t="shared" si="24"/>
        <v>1</v>
      </c>
      <c r="AJ83" s="6">
        <f t="shared" si="25"/>
        <v>1</v>
      </c>
      <c r="AK83" s="53">
        <f t="shared" si="26"/>
        <v>3</v>
      </c>
      <c r="AM83" s="14">
        <v>1</v>
      </c>
      <c r="AN83" s="14">
        <v>1</v>
      </c>
      <c r="AO83" s="14">
        <v>1</v>
      </c>
      <c r="AP83" s="6">
        <f t="shared" si="27"/>
        <v>1</v>
      </c>
      <c r="AQ83" s="53">
        <f t="shared" si="28"/>
        <v>2</v>
      </c>
      <c r="AW83" s="14">
        <v>1</v>
      </c>
      <c r="BB83" s="62">
        <f t="shared" si="19"/>
        <v>2</v>
      </c>
      <c r="BR83" s="1">
        <v>1</v>
      </c>
      <c r="CB83" s="16">
        <v>1</v>
      </c>
      <c r="CG83" s="1">
        <v>1</v>
      </c>
      <c r="CL83" s="1">
        <v>1</v>
      </c>
      <c r="CQ83" s="1">
        <v>1</v>
      </c>
      <c r="DK83" s="1">
        <v>1</v>
      </c>
      <c r="DP83" s="1">
        <v>1</v>
      </c>
      <c r="EW83" s="1"/>
      <c r="EX83" s="1"/>
      <c r="FO83" s="1">
        <v>1</v>
      </c>
      <c r="FU83" s="1">
        <v>1</v>
      </c>
    </row>
    <row r="84" spans="1:188">
      <c r="A84" s="26">
        <v>82</v>
      </c>
      <c r="B84" s="17" t="s">
        <v>67</v>
      </c>
      <c r="C84" s="87">
        <v>24</v>
      </c>
      <c r="D84" s="53">
        <v>1</v>
      </c>
      <c r="E84" s="53">
        <v>3</v>
      </c>
      <c r="F84" s="53">
        <v>1</v>
      </c>
      <c r="G84" s="53">
        <v>2</v>
      </c>
      <c r="H84" s="36"/>
      <c r="I84" s="36" t="s">
        <v>238</v>
      </c>
      <c r="J84" s="36">
        <v>4</v>
      </c>
      <c r="K84" s="36"/>
      <c r="L84" s="36"/>
      <c r="M84" s="43">
        <v>3</v>
      </c>
      <c r="N84" s="44">
        <v>3</v>
      </c>
      <c r="T84" s="1">
        <v>1</v>
      </c>
      <c r="V84" s="53">
        <f t="shared" si="20"/>
        <v>1</v>
      </c>
      <c r="W84" s="1">
        <v>1</v>
      </c>
      <c r="X84" s="1">
        <v>1</v>
      </c>
      <c r="Y84" s="1">
        <v>1</v>
      </c>
      <c r="Z84" s="14">
        <v>1</v>
      </c>
      <c r="AA84" s="6">
        <f t="shared" si="21"/>
        <v>1</v>
      </c>
      <c r="AB84" s="53">
        <f t="shared" si="22"/>
        <v>3</v>
      </c>
      <c r="AC84" s="1">
        <v>1</v>
      </c>
      <c r="AH84" s="6">
        <f t="shared" si="23"/>
        <v>1</v>
      </c>
      <c r="AI84" s="6">
        <f t="shared" si="24"/>
        <v>0</v>
      </c>
      <c r="AJ84" s="6">
        <f t="shared" si="25"/>
        <v>0</v>
      </c>
      <c r="AK84" s="53">
        <f t="shared" si="26"/>
        <v>1</v>
      </c>
      <c r="AM84" s="14">
        <v>1</v>
      </c>
      <c r="AO84" s="14">
        <v>1</v>
      </c>
      <c r="AP84" s="6">
        <f t="shared" si="27"/>
        <v>1</v>
      </c>
      <c r="AQ84" s="53">
        <f t="shared" si="28"/>
        <v>2</v>
      </c>
      <c r="AT84" s="14">
        <v>1</v>
      </c>
      <c r="BB84" s="62">
        <f t="shared" si="19"/>
        <v>2</v>
      </c>
      <c r="BC84" s="1">
        <v>1</v>
      </c>
      <c r="BH84" s="1">
        <v>1</v>
      </c>
      <c r="BM84" s="1">
        <v>1</v>
      </c>
      <c r="BW84" s="1">
        <v>1</v>
      </c>
      <c r="CB84" s="1">
        <v>1</v>
      </c>
      <c r="CL84" s="1">
        <v>1</v>
      </c>
      <c r="CV84" s="1">
        <v>1</v>
      </c>
      <c r="EE84" s="1">
        <v>1</v>
      </c>
      <c r="EU84" s="14">
        <v>1</v>
      </c>
      <c r="EV84" s="14">
        <v>1</v>
      </c>
      <c r="EW84" s="1"/>
      <c r="EX84" s="1"/>
    </row>
    <row r="85" spans="1:188">
      <c r="A85" s="26">
        <v>83</v>
      </c>
      <c r="B85" s="17" t="s">
        <v>102</v>
      </c>
      <c r="C85" s="87">
        <v>20</v>
      </c>
      <c r="D85" s="53">
        <v>2</v>
      </c>
      <c r="E85" s="53">
        <v>2</v>
      </c>
      <c r="F85" s="53">
        <v>3</v>
      </c>
      <c r="G85" s="53">
        <v>2</v>
      </c>
      <c r="H85" s="36"/>
      <c r="I85" s="36"/>
      <c r="J85" s="36"/>
      <c r="K85" s="36"/>
      <c r="L85" s="36"/>
      <c r="M85" s="43">
        <v>3</v>
      </c>
      <c r="N85" s="44">
        <v>3</v>
      </c>
      <c r="R85" s="1">
        <v>1</v>
      </c>
      <c r="T85" s="1">
        <v>1</v>
      </c>
      <c r="V85" s="53">
        <f t="shared" si="20"/>
        <v>2</v>
      </c>
      <c r="X85" s="1">
        <v>1</v>
      </c>
      <c r="Z85" s="14">
        <v>1</v>
      </c>
      <c r="AA85" s="6">
        <f t="shared" si="21"/>
        <v>1</v>
      </c>
      <c r="AB85" s="53">
        <f t="shared" si="22"/>
        <v>2</v>
      </c>
      <c r="AC85" s="1">
        <v>1</v>
      </c>
      <c r="AD85" s="1">
        <v>1</v>
      </c>
      <c r="AE85" s="1">
        <v>1</v>
      </c>
      <c r="AH85" s="6">
        <f t="shared" si="23"/>
        <v>1</v>
      </c>
      <c r="AI85" s="6">
        <f t="shared" si="24"/>
        <v>1</v>
      </c>
      <c r="AJ85" s="6">
        <f t="shared" si="25"/>
        <v>1</v>
      </c>
      <c r="AK85" s="53">
        <f t="shared" si="26"/>
        <v>3</v>
      </c>
      <c r="AM85" s="14">
        <v>1</v>
      </c>
      <c r="AO85" s="14">
        <v>1</v>
      </c>
      <c r="AP85" s="6">
        <f t="shared" si="27"/>
        <v>1</v>
      </c>
      <c r="AQ85" s="53">
        <f t="shared" si="28"/>
        <v>2</v>
      </c>
      <c r="AT85" s="14">
        <v>1</v>
      </c>
      <c r="BB85" s="62">
        <f t="shared" si="19"/>
        <v>2</v>
      </c>
      <c r="BH85" s="1">
        <v>1</v>
      </c>
      <c r="BM85" s="1">
        <v>1</v>
      </c>
      <c r="CB85" s="1">
        <v>1</v>
      </c>
      <c r="CQ85" s="1">
        <v>1</v>
      </c>
      <c r="CV85" s="1">
        <v>1</v>
      </c>
      <c r="DF85" s="1">
        <v>1</v>
      </c>
      <c r="DK85" s="1">
        <v>1</v>
      </c>
      <c r="DP85" s="1">
        <v>1</v>
      </c>
      <c r="EE85" s="1">
        <v>1</v>
      </c>
      <c r="EV85" s="14">
        <v>1</v>
      </c>
      <c r="EW85" s="1"/>
      <c r="EX85" s="1"/>
      <c r="FE85" s="1">
        <v>1</v>
      </c>
      <c r="FI85" s="1">
        <v>1</v>
      </c>
      <c r="FM85" s="1">
        <v>1</v>
      </c>
      <c r="FO85" s="1">
        <v>1</v>
      </c>
      <c r="FV85" s="1">
        <v>1</v>
      </c>
    </row>
    <row r="86" spans="1:188" s="26" customFormat="1">
      <c r="A86" s="26">
        <v>95</v>
      </c>
      <c r="B86" s="17" t="s">
        <v>117</v>
      </c>
      <c r="C86" s="87">
        <v>20</v>
      </c>
      <c r="D86" s="53">
        <v>1</v>
      </c>
      <c r="E86" s="53">
        <v>2</v>
      </c>
      <c r="F86" s="53">
        <v>1</v>
      </c>
      <c r="G86" s="53">
        <v>0</v>
      </c>
      <c r="H86" s="36">
        <v>3</v>
      </c>
      <c r="I86" s="36" t="s">
        <v>237</v>
      </c>
      <c r="J86" s="36">
        <v>4</v>
      </c>
      <c r="K86" s="36"/>
      <c r="L86" s="36"/>
      <c r="M86" s="43">
        <v>2</v>
      </c>
      <c r="N86" s="44">
        <v>3</v>
      </c>
      <c r="O86" s="6"/>
      <c r="P86" s="21"/>
      <c r="Q86" s="21"/>
      <c r="R86" s="21">
        <v>1</v>
      </c>
      <c r="S86" s="21"/>
      <c r="T86" s="21"/>
      <c r="U86" s="6"/>
      <c r="V86" s="53">
        <f t="shared" si="20"/>
        <v>1</v>
      </c>
      <c r="W86" s="21"/>
      <c r="X86" s="21">
        <v>1</v>
      </c>
      <c r="Y86" s="21"/>
      <c r="Z86" s="6">
        <v>1</v>
      </c>
      <c r="AA86" s="6">
        <f t="shared" si="21"/>
        <v>1</v>
      </c>
      <c r="AB86" s="53">
        <f t="shared" si="22"/>
        <v>2</v>
      </c>
      <c r="AC86" s="21"/>
      <c r="AD86" s="21">
        <v>1</v>
      </c>
      <c r="AE86" s="21"/>
      <c r="AF86" s="21"/>
      <c r="AG86" s="6"/>
      <c r="AH86" s="6">
        <f t="shared" si="23"/>
        <v>0</v>
      </c>
      <c r="AI86" s="6">
        <f t="shared" si="24"/>
        <v>1</v>
      </c>
      <c r="AJ86" s="6">
        <f t="shared" si="25"/>
        <v>0</v>
      </c>
      <c r="AK86" s="53">
        <f t="shared" si="26"/>
        <v>1</v>
      </c>
      <c r="AL86" s="73" t="s">
        <v>239</v>
      </c>
      <c r="AM86" s="73"/>
      <c r="AN86" s="73"/>
      <c r="AO86" s="73"/>
      <c r="AP86" s="6" t="str">
        <f t="shared" si="27"/>
        <v/>
      </c>
      <c r="AQ86" s="53">
        <f t="shared" si="28"/>
        <v>0</v>
      </c>
      <c r="AR86" s="21"/>
      <c r="AS86" s="21"/>
      <c r="AT86" s="6"/>
      <c r="AU86" s="6"/>
      <c r="AV86" s="6"/>
      <c r="AW86" s="6">
        <v>1</v>
      </c>
      <c r="AX86" s="22"/>
      <c r="AY86" s="22"/>
      <c r="AZ86" s="22"/>
      <c r="BA86" s="22"/>
      <c r="BB86" s="62"/>
      <c r="BC86" s="21">
        <v>1</v>
      </c>
      <c r="BD86" s="23"/>
      <c r="BE86" s="23"/>
      <c r="BF86" s="23"/>
      <c r="BG86" s="23"/>
      <c r="BH86" s="21">
        <v>1</v>
      </c>
      <c r="BI86" s="23"/>
      <c r="BJ86" s="23"/>
      <c r="BK86" s="23"/>
      <c r="BL86" s="23"/>
      <c r="BM86" s="21">
        <v>1</v>
      </c>
      <c r="BN86" s="25"/>
      <c r="BO86" s="25"/>
      <c r="BP86" s="25"/>
      <c r="BQ86" s="25"/>
      <c r="BR86" s="21">
        <v>1</v>
      </c>
      <c r="BS86" s="25"/>
      <c r="BT86" s="25"/>
      <c r="BU86" s="25"/>
      <c r="BV86" s="25"/>
      <c r="BW86" s="21"/>
      <c r="BX86" s="25"/>
      <c r="BY86" s="25"/>
      <c r="BZ86" s="25"/>
      <c r="CA86" s="25"/>
      <c r="CB86" s="21">
        <v>1</v>
      </c>
      <c r="CC86" s="23"/>
      <c r="CD86" s="23"/>
      <c r="CE86" s="23"/>
      <c r="CF86" s="23"/>
      <c r="CG86" s="21">
        <v>1</v>
      </c>
      <c r="CH86" s="25"/>
      <c r="CI86" s="25"/>
      <c r="CJ86" s="25"/>
      <c r="CK86" s="25"/>
      <c r="CL86" s="21">
        <v>1</v>
      </c>
      <c r="CM86" s="23"/>
      <c r="CN86" s="23"/>
      <c r="CO86" s="23"/>
      <c r="CP86" s="23"/>
      <c r="CQ86" s="21"/>
      <c r="CR86" s="23"/>
      <c r="CS86" s="23"/>
      <c r="CT86" s="23"/>
      <c r="CU86" s="23"/>
      <c r="CV86" s="21">
        <v>1</v>
      </c>
      <c r="CW86" s="23"/>
      <c r="CX86" s="23"/>
      <c r="CY86" s="23"/>
      <c r="CZ86" s="23"/>
      <c r="DA86" s="21">
        <v>1</v>
      </c>
      <c r="DB86" s="23"/>
      <c r="DC86" s="23"/>
      <c r="DD86" s="23"/>
      <c r="DE86" s="23"/>
      <c r="DF86" s="21"/>
      <c r="DG86" s="23"/>
      <c r="DH86" s="23"/>
      <c r="DI86" s="23"/>
      <c r="DJ86" s="23"/>
      <c r="DK86" s="21"/>
      <c r="DL86" s="23"/>
      <c r="DM86" s="23"/>
      <c r="DN86" s="23"/>
      <c r="DO86" s="23"/>
      <c r="DP86" s="21">
        <v>1</v>
      </c>
      <c r="DQ86" s="23"/>
      <c r="DR86" s="23"/>
      <c r="DS86" s="23"/>
      <c r="DT86" s="23"/>
      <c r="DU86" s="21"/>
      <c r="DV86" s="23"/>
      <c r="DW86" s="23"/>
      <c r="DX86" s="23"/>
      <c r="DY86" s="23"/>
      <c r="DZ86" s="21"/>
      <c r="EA86" s="25"/>
      <c r="EB86" s="25"/>
      <c r="EC86" s="25"/>
      <c r="ED86" s="25"/>
      <c r="EE86" s="21"/>
      <c r="EF86" s="23"/>
      <c r="EG86" s="23"/>
      <c r="EH86" s="23"/>
      <c r="EI86" s="23"/>
      <c r="EJ86" s="21">
        <v>1</v>
      </c>
      <c r="EK86" s="23"/>
      <c r="EL86" s="23"/>
      <c r="EM86" s="23"/>
      <c r="EN86" s="23"/>
      <c r="EO86" s="21"/>
      <c r="EP86" s="23"/>
      <c r="EQ86" s="23"/>
      <c r="ER86" s="23"/>
      <c r="ES86" s="23"/>
      <c r="ET86" s="21"/>
      <c r="EU86" s="6"/>
      <c r="EV86" s="6"/>
      <c r="EY86" s="21"/>
      <c r="EZ86" s="21"/>
      <c r="FA86" s="21"/>
      <c r="FB86" s="21"/>
      <c r="FC86" s="21"/>
      <c r="FD86" s="21">
        <v>1</v>
      </c>
      <c r="FE86" s="21"/>
      <c r="FF86" s="21"/>
      <c r="FG86" s="21"/>
      <c r="FH86" s="21"/>
      <c r="FI86" s="21">
        <v>1</v>
      </c>
      <c r="FJ86" s="21"/>
      <c r="FK86" s="21">
        <v>1</v>
      </c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6"/>
      <c r="GD86" s="21"/>
      <c r="GE86" s="21"/>
      <c r="GF86" s="7"/>
    </row>
    <row r="87" spans="1:188">
      <c r="A87" s="26">
        <v>84</v>
      </c>
      <c r="B87" s="17" t="s">
        <v>96</v>
      </c>
      <c r="C87" s="87">
        <v>21</v>
      </c>
      <c r="D87" s="53">
        <v>1</v>
      </c>
      <c r="E87" s="53">
        <v>2</v>
      </c>
      <c r="F87" s="53">
        <v>2</v>
      </c>
      <c r="G87" s="53">
        <v>1</v>
      </c>
      <c r="H87" s="36"/>
      <c r="I87" s="36"/>
      <c r="J87" s="36"/>
      <c r="K87" s="36"/>
      <c r="L87" s="36"/>
      <c r="M87" s="43">
        <v>2</v>
      </c>
      <c r="N87" s="44">
        <v>3</v>
      </c>
      <c r="P87" s="1">
        <v>1</v>
      </c>
      <c r="V87" s="53">
        <f t="shared" si="20"/>
        <v>1</v>
      </c>
      <c r="X87" s="1">
        <v>1</v>
      </c>
      <c r="Z87" s="14">
        <v>1</v>
      </c>
      <c r="AA87" s="6">
        <f t="shared" si="21"/>
        <v>1</v>
      </c>
      <c r="AB87" s="53">
        <f t="shared" si="22"/>
        <v>2</v>
      </c>
      <c r="AD87" s="1">
        <v>1</v>
      </c>
      <c r="AE87" s="1">
        <v>1</v>
      </c>
      <c r="AH87" s="6">
        <f t="shared" si="23"/>
        <v>0</v>
      </c>
      <c r="AI87" s="6">
        <f t="shared" si="24"/>
        <v>1</v>
      </c>
      <c r="AJ87" s="6">
        <f t="shared" si="25"/>
        <v>1</v>
      </c>
      <c r="AK87" s="53">
        <f t="shared" si="26"/>
        <v>2</v>
      </c>
      <c r="AL87" s="14">
        <v>1</v>
      </c>
      <c r="AP87" s="6" t="str">
        <f t="shared" si="27"/>
        <v/>
      </c>
      <c r="AQ87" s="53">
        <f t="shared" si="28"/>
        <v>1</v>
      </c>
      <c r="AU87" s="14">
        <v>1</v>
      </c>
      <c r="BB87" s="62">
        <f t="shared" ref="BB87:BB97" si="29">AQ87*(SUM(AS87:AW87))</f>
        <v>1</v>
      </c>
      <c r="BC87" s="1">
        <v>1</v>
      </c>
      <c r="BM87" s="1">
        <v>1</v>
      </c>
      <c r="BR87" s="1">
        <v>1</v>
      </c>
      <c r="BW87" s="1">
        <v>1</v>
      </c>
      <c r="CB87" s="1">
        <v>1</v>
      </c>
      <c r="CV87" s="1">
        <v>1</v>
      </c>
      <c r="DP87" s="1">
        <v>1</v>
      </c>
      <c r="EE87" s="1">
        <v>1</v>
      </c>
      <c r="EO87" s="1">
        <v>1</v>
      </c>
      <c r="EV87" s="14">
        <v>1</v>
      </c>
      <c r="EW87" s="1">
        <v>1</v>
      </c>
      <c r="EX87" s="1"/>
      <c r="EY87" s="1">
        <v>1</v>
      </c>
      <c r="FE87" s="1">
        <v>1</v>
      </c>
      <c r="FJ87" s="1">
        <v>1</v>
      </c>
      <c r="FK87" s="1">
        <v>1</v>
      </c>
      <c r="FU87" s="1">
        <v>1</v>
      </c>
      <c r="FV87" s="1">
        <v>1</v>
      </c>
      <c r="FZ87" s="1">
        <v>1</v>
      </c>
      <c r="GA87" s="1">
        <v>1</v>
      </c>
      <c r="GB87" s="1">
        <v>1</v>
      </c>
      <c r="GC87" s="14">
        <v>1</v>
      </c>
    </row>
    <row r="88" spans="1:188">
      <c r="A88" s="26">
        <v>85</v>
      </c>
      <c r="B88" s="17" t="s">
        <v>105</v>
      </c>
      <c r="C88" s="87">
        <v>11</v>
      </c>
      <c r="D88" s="53">
        <v>1</v>
      </c>
      <c r="E88" s="53">
        <v>2</v>
      </c>
      <c r="F88" s="53">
        <v>2</v>
      </c>
      <c r="G88" s="53">
        <v>1</v>
      </c>
      <c r="H88" s="36"/>
      <c r="I88" s="36"/>
      <c r="J88" s="36"/>
      <c r="K88" s="36"/>
      <c r="L88" s="36"/>
      <c r="M88" s="43">
        <v>3</v>
      </c>
      <c r="N88" s="44">
        <v>3</v>
      </c>
      <c r="T88" s="1">
        <v>1</v>
      </c>
      <c r="V88" s="53">
        <f t="shared" si="20"/>
        <v>1</v>
      </c>
      <c r="X88" s="1">
        <v>1</v>
      </c>
      <c r="Z88" s="14">
        <v>1</v>
      </c>
      <c r="AA88" s="6">
        <f t="shared" si="21"/>
        <v>1</v>
      </c>
      <c r="AB88" s="53">
        <f t="shared" si="22"/>
        <v>2</v>
      </c>
      <c r="AC88" s="1">
        <v>1</v>
      </c>
      <c r="AD88" s="1">
        <v>1</v>
      </c>
      <c r="AH88" s="6">
        <f t="shared" si="23"/>
        <v>1</v>
      </c>
      <c r="AI88" s="6">
        <f t="shared" si="24"/>
        <v>1</v>
      </c>
      <c r="AJ88" s="6">
        <f t="shared" si="25"/>
        <v>0</v>
      </c>
      <c r="AK88" s="53">
        <f t="shared" si="26"/>
        <v>2</v>
      </c>
      <c r="AL88" s="14">
        <v>1</v>
      </c>
      <c r="AP88" s="6" t="str">
        <f t="shared" si="27"/>
        <v/>
      </c>
      <c r="AQ88" s="53">
        <f t="shared" si="28"/>
        <v>1</v>
      </c>
      <c r="AU88" s="14">
        <v>1</v>
      </c>
      <c r="BB88" s="62">
        <f t="shared" si="29"/>
        <v>1</v>
      </c>
      <c r="BC88" s="1">
        <v>1</v>
      </c>
      <c r="BH88" s="1">
        <v>1</v>
      </c>
      <c r="CB88" s="16">
        <v>1</v>
      </c>
      <c r="DF88" s="1">
        <v>1</v>
      </c>
      <c r="EO88" s="1">
        <v>1</v>
      </c>
      <c r="EV88" s="14">
        <v>1</v>
      </c>
      <c r="EW88" s="1"/>
      <c r="EX88" s="1"/>
      <c r="FM88" s="1">
        <v>1</v>
      </c>
    </row>
    <row r="89" spans="1:188">
      <c r="A89" s="26">
        <v>86</v>
      </c>
      <c r="B89" s="17" t="s">
        <v>108</v>
      </c>
      <c r="C89" s="87">
        <v>12</v>
      </c>
      <c r="D89" s="53">
        <v>1</v>
      </c>
      <c r="E89" s="53">
        <v>2</v>
      </c>
      <c r="F89" s="53">
        <v>2</v>
      </c>
      <c r="G89" s="53">
        <v>1</v>
      </c>
      <c r="H89" s="36"/>
      <c r="I89" s="36"/>
      <c r="J89" s="36"/>
      <c r="K89" s="36"/>
      <c r="L89" s="36"/>
      <c r="M89" s="43">
        <v>3</v>
      </c>
      <c r="N89" s="44">
        <v>3</v>
      </c>
      <c r="Q89" s="1">
        <v>1</v>
      </c>
      <c r="V89" s="53">
        <f t="shared" si="20"/>
        <v>1</v>
      </c>
      <c r="X89" s="1">
        <v>1</v>
      </c>
      <c r="Z89" s="14">
        <v>1</v>
      </c>
      <c r="AA89" s="6">
        <f t="shared" si="21"/>
        <v>1</v>
      </c>
      <c r="AB89" s="53">
        <f t="shared" si="22"/>
        <v>2</v>
      </c>
      <c r="AC89" s="1">
        <v>1</v>
      </c>
      <c r="AD89" s="1">
        <v>1</v>
      </c>
      <c r="AH89" s="6">
        <f t="shared" si="23"/>
        <v>1</v>
      </c>
      <c r="AI89" s="6">
        <f t="shared" si="24"/>
        <v>1</v>
      </c>
      <c r="AJ89" s="6">
        <f t="shared" si="25"/>
        <v>0</v>
      </c>
      <c r="AK89" s="53">
        <f t="shared" si="26"/>
        <v>2</v>
      </c>
      <c r="AL89" s="14">
        <v>1</v>
      </c>
      <c r="AP89" s="6" t="str">
        <f t="shared" si="27"/>
        <v/>
      </c>
      <c r="AQ89" s="53">
        <f t="shared" si="28"/>
        <v>1</v>
      </c>
      <c r="AU89" s="14">
        <v>1</v>
      </c>
      <c r="BB89" s="62">
        <f t="shared" si="29"/>
        <v>1</v>
      </c>
      <c r="BC89" s="16">
        <v>1</v>
      </c>
      <c r="BM89" s="1">
        <v>1</v>
      </c>
      <c r="BR89" s="1">
        <v>1</v>
      </c>
      <c r="CB89" s="16">
        <v>1</v>
      </c>
      <c r="CL89" s="1">
        <v>1</v>
      </c>
      <c r="CV89" s="1">
        <v>1</v>
      </c>
      <c r="DF89" s="1">
        <v>1</v>
      </c>
      <c r="EW89" s="1"/>
      <c r="EX89" s="1"/>
      <c r="FM89" s="1">
        <v>1</v>
      </c>
    </row>
    <row r="90" spans="1:188">
      <c r="A90" s="26">
        <v>87</v>
      </c>
      <c r="B90" s="17" t="s">
        <v>118</v>
      </c>
      <c r="C90" s="87">
        <v>8</v>
      </c>
      <c r="D90" s="53">
        <v>2</v>
      </c>
      <c r="E90" s="53">
        <v>2</v>
      </c>
      <c r="F90" s="53">
        <v>2</v>
      </c>
      <c r="G90" s="53">
        <v>1</v>
      </c>
      <c r="H90" s="36"/>
      <c r="I90" s="36"/>
      <c r="J90" s="36"/>
      <c r="K90" s="36"/>
      <c r="L90" s="36"/>
      <c r="M90" s="43">
        <v>3</v>
      </c>
      <c r="N90" s="44">
        <v>3</v>
      </c>
      <c r="P90" s="1">
        <v>1</v>
      </c>
      <c r="Q90" s="1">
        <v>1</v>
      </c>
      <c r="T90" s="1">
        <v>1</v>
      </c>
      <c r="V90" s="53">
        <f t="shared" si="20"/>
        <v>2</v>
      </c>
      <c r="X90" s="1">
        <v>1</v>
      </c>
      <c r="Z90" s="14">
        <v>1</v>
      </c>
      <c r="AA90" s="6">
        <f t="shared" si="21"/>
        <v>1</v>
      </c>
      <c r="AB90" s="53">
        <f t="shared" si="22"/>
        <v>2</v>
      </c>
      <c r="AC90" s="1">
        <v>1</v>
      </c>
      <c r="AD90" s="1">
        <v>1</v>
      </c>
      <c r="AH90" s="6">
        <f t="shared" si="23"/>
        <v>1</v>
      </c>
      <c r="AI90" s="6">
        <f t="shared" si="24"/>
        <v>1</v>
      </c>
      <c r="AJ90" s="6">
        <f t="shared" si="25"/>
        <v>0</v>
      </c>
      <c r="AK90" s="53">
        <f t="shared" si="26"/>
        <v>2</v>
      </c>
      <c r="AL90" s="14">
        <v>1</v>
      </c>
      <c r="AP90" s="6" t="str">
        <f t="shared" si="27"/>
        <v/>
      </c>
      <c r="AQ90" s="53">
        <f t="shared" si="28"/>
        <v>1</v>
      </c>
      <c r="AT90" s="14">
        <v>1</v>
      </c>
      <c r="AU90" s="14">
        <v>1</v>
      </c>
      <c r="BB90" s="62">
        <f t="shared" si="29"/>
        <v>2</v>
      </c>
      <c r="BC90" s="1">
        <v>1</v>
      </c>
      <c r="BM90" s="1">
        <v>1</v>
      </c>
      <c r="BR90" s="1">
        <v>1</v>
      </c>
      <c r="DA90" s="1">
        <v>1</v>
      </c>
      <c r="EW90" s="1"/>
      <c r="EX90" s="1"/>
      <c r="FT90" s="1">
        <v>1</v>
      </c>
      <c r="FV90" s="1">
        <v>1</v>
      </c>
    </row>
    <row r="91" spans="1:188">
      <c r="A91" s="26">
        <v>88</v>
      </c>
      <c r="B91" s="17" t="s">
        <v>120</v>
      </c>
      <c r="C91" s="87">
        <v>1</v>
      </c>
      <c r="D91" s="53">
        <v>1</v>
      </c>
      <c r="E91" s="53">
        <v>2</v>
      </c>
      <c r="F91" s="53">
        <v>1</v>
      </c>
      <c r="G91" s="53">
        <v>1</v>
      </c>
      <c r="H91" s="36"/>
      <c r="I91" s="36"/>
      <c r="J91" s="36">
        <v>4</v>
      </c>
      <c r="K91" s="36"/>
      <c r="L91" s="36"/>
      <c r="M91" s="43">
        <v>2</v>
      </c>
      <c r="N91" s="44">
        <v>3</v>
      </c>
      <c r="T91" s="1">
        <v>1</v>
      </c>
      <c r="V91" s="53">
        <f t="shared" si="20"/>
        <v>1</v>
      </c>
      <c r="X91" s="1">
        <v>1</v>
      </c>
      <c r="Z91" s="14">
        <v>1</v>
      </c>
      <c r="AA91" s="6">
        <f t="shared" si="21"/>
        <v>1</v>
      </c>
      <c r="AB91" s="53">
        <f t="shared" si="22"/>
        <v>2</v>
      </c>
      <c r="AD91" s="1">
        <v>1</v>
      </c>
      <c r="AH91" s="6">
        <f t="shared" si="23"/>
        <v>0</v>
      </c>
      <c r="AI91" s="6">
        <f t="shared" si="24"/>
        <v>1</v>
      </c>
      <c r="AJ91" s="6">
        <f t="shared" si="25"/>
        <v>0</v>
      </c>
      <c r="AK91" s="53">
        <f t="shared" si="26"/>
        <v>1</v>
      </c>
      <c r="AO91" s="14">
        <v>1</v>
      </c>
      <c r="AP91" s="6">
        <f t="shared" si="27"/>
        <v>1</v>
      </c>
      <c r="AQ91" s="53">
        <f t="shared" si="28"/>
        <v>1</v>
      </c>
      <c r="AT91" s="14">
        <v>1</v>
      </c>
      <c r="BB91" s="62">
        <f t="shared" si="29"/>
        <v>1</v>
      </c>
      <c r="BM91" s="1">
        <v>1</v>
      </c>
      <c r="EW91" s="1"/>
      <c r="EX91" s="1"/>
    </row>
    <row r="92" spans="1:188">
      <c r="A92" s="26">
        <v>89</v>
      </c>
      <c r="B92" s="17" t="s">
        <v>126</v>
      </c>
      <c r="C92" s="87">
        <v>2</v>
      </c>
      <c r="D92" s="53">
        <v>1</v>
      </c>
      <c r="E92" s="53">
        <v>2</v>
      </c>
      <c r="F92" s="53">
        <v>1</v>
      </c>
      <c r="G92" s="53">
        <v>2</v>
      </c>
      <c r="H92" s="36"/>
      <c r="I92" s="36"/>
      <c r="J92" s="36"/>
      <c r="K92" s="36"/>
      <c r="L92" s="36"/>
      <c r="M92" s="43">
        <v>3</v>
      </c>
      <c r="N92" s="44">
        <v>3</v>
      </c>
      <c r="T92" s="1">
        <v>1</v>
      </c>
      <c r="V92" s="53">
        <f t="shared" si="20"/>
        <v>1</v>
      </c>
      <c r="X92" s="1">
        <v>1</v>
      </c>
      <c r="Z92" s="14">
        <v>1</v>
      </c>
      <c r="AA92" s="6">
        <f t="shared" si="21"/>
        <v>1</v>
      </c>
      <c r="AB92" s="53">
        <f t="shared" si="22"/>
        <v>2</v>
      </c>
      <c r="AD92" s="1">
        <v>1</v>
      </c>
      <c r="AH92" s="6">
        <f t="shared" si="23"/>
        <v>0</v>
      </c>
      <c r="AI92" s="6">
        <f t="shared" si="24"/>
        <v>1</v>
      </c>
      <c r="AJ92" s="6">
        <f t="shared" si="25"/>
        <v>0</v>
      </c>
      <c r="AK92" s="53">
        <f t="shared" si="26"/>
        <v>1</v>
      </c>
      <c r="AM92" s="14">
        <v>1</v>
      </c>
      <c r="AO92" s="14">
        <v>1</v>
      </c>
      <c r="AP92" s="6">
        <f t="shared" si="27"/>
        <v>1</v>
      </c>
      <c r="AQ92" s="53">
        <f t="shared" si="28"/>
        <v>2</v>
      </c>
      <c r="AT92" s="14">
        <v>1</v>
      </c>
      <c r="BB92" s="62">
        <f t="shared" si="29"/>
        <v>2</v>
      </c>
      <c r="BC92" s="1">
        <v>1</v>
      </c>
      <c r="EW92" s="1"/>
      <c r="EX92" s="1"/>
    </row>
    <row r="93" spans="1:188">
      <c r="A93" s="26">
        <v>90</v>
      </c>
      <c r="B93" s="17" t="s">
        <v>124</v>
      </c>
      <c r="C93" s="87">
        <v>2</v>
      </c>
      <c r="D93" s="53">
        <v>1</v>
      </c>
      <c r="E93" s="53">
        <v>2</v>
      </c>
      <c r="F93" s="53">
        <v>1</v>
      </c>
      <c r="G93" s="53">
        <v>2</v>
      </c>
      <c r="H93" s="36"/>
      <c r="I93" s="36" t="s">
        <v>238</v>
      </c>
      <c r="J93" s="36"/>
      <c r="K93" s="36"/>
      <c r="L93" s="36"/>
      <c r="M93" s="43">
        <v>3</v>
      </c>
      <c r="N93" s="44">
        <v>2</v>
      </c>
      <c r="T93" s="1">
        <v>1</v>
      </c>
      <c r="V93" s="53">
        <f t="shared" si="20"/>
        <v>1</v>
      </c>
      <c r="X93" s="1">
        <v>1</v>
      </c>
      <c r="Z93" s="14">
        <v>1</v>
      </c>
      <c r="AA93" s="6">
        <f t="shared" si="21"/>
        <v>1</v>
      </c>
      <c r="AB93" s="53">
        <f t="shared" si="22"/>
        <v>2</v>
      </c>
      <c r="AD93" s="1">
        <v>1</v>
      </c>
      <c r="AH93" s="6">
        <f t="shared" si="23"/>
        <v>0</v>
      </c>
      <c r="AI93" s="6">
        <f t="shared" si="24"/>
        <v>1</v>
      </c>
      <c r="AJ93" s="6">
        <f t="shared" si="25"/>
        <v>0</v>
      </c>
      <c r="AK93" s="53">
        <f t="shared" si="26"/>
        <v>1</v>
      </c>
      <c r="AM93" s="14">
        <v>1</v>
      </c>
      <c r="AO93" s="14">
        <v>1</v>
      </c>
      <c r="AP93" s="6">
        <f t="shared" si="27"/>
        <v>1</v>
      </c>
      <c r="AQ93" s="53">
        <f t="shared" si="28"/>
        <v>2</v>
      </c>
      <c r="AT93" s="14">
        <v>1</v>
      </c>
      <c r="BB93" s="62">
        <f t="shared" si="29"/>
        <v>2</v>
      </c>
      <c r="BR93" s="1">
        <v>1</v>
      </c>
      <c r="EW93" s="1"/>
      <c r="EX93" s="1"/>
    </row>
    <row r="94" spans="1:188">
      <c r="A94" s="26">
        <v>91</v>
      </c>
      <c r="B94" s="17" t="s">
        <v>91</v>
      </c>
      <c r="C94" s="87">
        <v>13</v>
      </c>
      <c r="D94" s="53">
        <v>1</v>
      </c>
      <c r="E94" s="53">
        <v>2</v>
      </c>
      <c r="F94" s="53">
        <v>1</v>
      </c>
      <c r="G94" s="53">
        <v>2</v>
      </c>
      <c r="H94" s="36"/>
      <c r="I94" s="36" t="s">
        <v>238</v>
      </c>
      <c r="J94" s="36">
        <v>4</v>
      </c>
      <c r="K94" s="36"/>
      <c r="L94" s="36"/>
      <c r="M94" s="43">
        <v>2</v>
      </c>
      <c r="N94" s="44">
        <v>3</v>
      </c>
      <c r="T94" s="1">
        <v>1</v>
      </c>
      <c r="V94" s="53">
        <f t="shared" si="20"/>
        <v>1</v>
      </c>
      <c r="X94" s="1">
        <v>1</v>
      </c>
      <c r="Z94" s="14">
        <v>1</v>
      </c>
      <c r="AA94" s="6">
        <f t="shared" si="21"/>
        <v>1</v>
      </c>
      <c r="AB94" s="53">
        <f t="shared" si="22"/>
        <v>2</v>
      </c>
      <c r="AC94" s="1">
        <v>1</v>
      </c>
      <c r="AH94" s="6">
        <f t="shared" si="23"/>
        <v>1</v>
      </c>
      <c r="AI94" s="6">
        <f t="shared" si="24"/>
        <v>0</v>
      </c>
      <c r="AJ94" s="6">
        <f t="shared" si="25"/>
        <v>0</v>
      </c>
      <c r="AK94" s="53">
        <f t="shared" si="26"/>
        <v>1</v>
      </c>
      <c r="AM94" s="14">
        <v>1</v>
      </c>
      <c r="AO94" s="14">
        <v>1</v>
      </c>
      <c r="AP94" s="6">
        <f t="shared" si="27"/>
        <v>1</v>
      </c>
      <c r="AQ94" s="53">
        <f t="shared" si="28"/>
        <v>2</v>
      </c>
      <c r="AV94" s="14">
        <v>1</v>
      </c>
      <c r="BB94" s="62">
        <f t="shared" si="29"/>
        <v>2</v>
      </c>
      <c r="BC94" s="16">
        <v>1</v>
      </c>
      <c r="CB94" s="1">
        <v>1</v>
      </c>
      <c r="CG94" s="1">
        <v>1</v>
      </c>
      <c r="CL94" s="1">
        <v>1</v>
      </c>
      <c r="CV94" s="1">
        <v>1</v>
      </c>
      <c r="DP94" s="1">
        <v>1</v>
      </c>
      <c r="EE94" s="1">
        <v>1</v>
      </c>
      <c r="ET94" s="1">
        <v>1</v>
      </c>
      <c r="EV94" s="14">
        <v>1</v>
      </c>
      <c r="EW94" s="1"/>
      <c r="EX94" s="1"/>
      <c r="FE94" s="1">
        <v>1</v>
      </c>
      <c r="FS94" s="1">
        <v>1</v>
      </c>
      <c r="GA94" s="1">
        <v>1</v>
      </c>
    </row>
    <row r="95" spans="1:188">
      <c r="A95" s="26">
        <v>92</v>
      </c>
      <c r="B95" s="17" t="s">
        <v>68</v>
      </c>
      <c r="C95" s="87">
        <v>22</v>
      </c>
      <c r="D95" s="53">
        <v>2</v>
      </c>
      <c r="E95" s="53">
        <v>3</v>
      </c>
      <c r="F95" s="53">
        <v>2</v>
      </c>
      <c r="G95" s="53">
        <v>1</v>
      </c>
      <c r="H95" s="36"/>
      <c r="I95" s="36"/>
      <c r="J95" s="36"/>
      <c r="K95" s="36"/>
      <c r="L95" s="36"/>
      <c r="M95" s="43">
        <v>3</v>
      </c>
      <c r="N95" s="44">
        <v>3</v>
      </c>
      <c r="O95" s="14">
        <v>1</v>
      </c>
      <c r="P95" s="1">
        <v>1</v>
      </c>
      <c r="V95" s="53">
        <f t="shared" si="20"/>
        <v>2</v>
      </c>
      <c r="W95" s="1">
        <v>1</v>
      </c>
      <c r="X95" s="1">
        <v>1</v>
      </c>
      <c r="Y95" s="1">
        <v>1</v>
      </c>
      <c r="Z95" s="14">
        <v>1</v>
      </c>
      <c r="AA95" s="6">
        <f t="shared" si="21"/>
        <v>1</v>
      </c>
      <c r="AB95" s="53">
        <f t="shared" si="22"/>
        <v>3</v>
      </c>
      <c r="AC95" s="1">
        <v>1</v>
      </c>
      <c r="AD95" s="1">
        <v>1</v>
      </c>
      <c r="AH95" s="6">
        <f t="shared" si="23"/>
        <v>1</v>
      </c>
      <c r="AI95" s="6">
        <f t="shared" si="24"/>
        <v>1</v>
      </c>
      <c r="AJ95" s="6">
        <f t="shared" si="25"/>
        <v>0</v>
      </c>
      <c r="AK95" s="53">
        <f t="shared" si="26"/>
        <v>2</v>
      </c>
      <c r="AL95" s="14">
        <v>1</v>
      </c>
      <c r="AP95" s="6" t="str">
        <f t="shared" si="27"/>
        <v/>
      </c>
      <c r="AQ95" s="53">
        <f t="shared" si="28"/>
        <v>1</v>
      </c>
      <c r="AU95" s="14">
        <v>1</v>
      </c>
      <c r="BB95" s="62">
        <f t="shared" si="29"/>
        <v>1</v>
      </c>
      <c r="BC95" s="1">
        <v>1</v>
      </c>
      <c r="BH95" s="1">
        <v>1</v>
      </c>
      <c r="BR95" s="1">
        <v>1</v>
      </c>
      <c r="CB95" s="1">
        <v>1</v>
      </c>
      <c r="CL95" s="1">
        <v>1</v>
      </c>
      <c r="CV95" s="1">
        <v>1</v>
      </c>
      <c r="DP95" s="1">
        <v>1</v>
      </c>
      <c r="EU95" s="14">
        <v>1</v>
      </c>
      <c r="EV95" s="14">
        <v>1</v>
      </c>
      <c r="EW95" s="1"/>
      <c r="EX95" s="1"/>
      <c r="FU95" s="1">
        <v>1</v>
      </c>
    </row>
    <row r="96" spans="1:188">
      <c r="A96" s="26">
        <v>93</v>
      </c>
      <c r="B96" s="17" t="s">
        <v>119</v>
      </c>
      <c r="C96" s="87">
        <v>13</v>
      </c>
      <c r="D96" s="53">
        <v>1</v>
      </c>
      <c r="E96" s="53">
        <v>3</v>
      </c>
      <c r="F96" s="53">
        <v>1</v>
      </c>
      <c r="G96" s="53">
        <v>1</v>
      </c>
      <c r="H96" s="36"/>
      <c r="I96" s="36"/>
      <c r="J96" s="36"/>
      <c r="K96" s="36"/>
      <c r="L96" s="36"/>
      <c r="M96" s="43">
        <v>3</v>
      </c>
      <c r="N96" s="44">
        <v>3</v>
      </c>
      <c r="P96" s="1">
        <v>1</v>
      </c>
      <c r="V96" s="53">
        <f t="shared" si="20"/>
        <v>1</v>
      </c>
      <c r="W96" s="1">
        <v>1</v>
      </c>
      <c r="X96" s="1">
        <v>1</v>
      </c>
      <c r="Z96" s="14">
        <v>1</v>
      </c>
      <c r="AA96" s="6">
        <f t="shared" si="21"/>
        <v>1</v>
      </c>
      <c r="AB96" s="53">
        <f t="shared" si="22"/>
        <v>3</v>
      </c>
      <c r="AC96" s="1">
        <v>1</v>
      </c>
      <c r="AH96" s="6">
        <f t="shared" si="23"/>
        <v>1</v>
      </c>
      <c r="AI96" s="6">
        <f t="shared" si="24"/>
        <v>0</v>
      </c>
      <c r="AJ96" s="6">
        <f t="shared" si="25"/>
        <v>0</v>
      </c>
      <c r="AK96" s="53">
        <f t="shared" si="26"/>
        <v>1</v>
      </c>
      <c r="AL96" s="14">
        <v>1</v>
      </c>
      <c r="AP96" s="6" t="str">
        <f t="shared" si="27"/>
        <v/>
      </c>
      <c r="AQ96" s="53">
        <f t="shared" si="28"/>
        <v>1</v>
      </c>
      <c r="AU96" s="14">
        <v>1</v>
      </c>
      <c r="BB96" s="62">
        <f t="shared" si="29"/>
        <v>1</v>
      </c>
      <c r="BR96" s="1">
        <v>1</v>
      </c>
      <c r="CB96" s="16">
        <v>1</v>
      </c>
      <c r="DP96" s="1">
        <v>1</v>
      </c>
      <c r="EV96" s="14">
        <v>1</v>
      </c>
      <c r="EW96" s="1"/>
      <c r="EX96" s="1"/>
      <c r="FK96" s="1">
        <v>1</v>
      </c>
    </row>
    <row r="97" spans="1:176">
      <c r="A97" s="26">
        <v>94</v>
      </c>
      <c r="B97" s="17" t="s">
        <v>69</v>
      </c>
      <c r="C97" s="87">
        <v>18</v>
      </c>
      <c r="D97" s="53">
        <v>2</v>
      </c>
      <c r="E97" s="53">
        <v>3</v>
      </c>
      <c r="F97" s="53">
        <v>1</v>
      </c>
      <c r="G97" s="53">
        <v>1</v>
      </c>
      <c r="H97" s="36"/>
      <c r="I97" s="36"/>
      <c r="J97" s="36"/>
      <c r="K97" s="36"/>
      <c r="L97" s="36"/>
      <c r="M97" s="43">
        <v>4</v>
      </c>
      <c r="N97" s="44">
        <v>2</v>
      </c>
      <c r="O97" s="14">
        <v>1</v>
      </c>
      <c r="P97" s="1">
        <v>1</v>
      </c>
      <c r="T97" s="1">
        <v>1</v>
      </c>
      <c r="V97" s="53">
        <f t="shared" si="20"/>
        <v>2</v>
      </c>
      <c r="W97" s="1">
        <v>1</v>
      </c>
      <c r="X97" s="1">
        <v>1</v>
      </c>
      <c r="Y97" s="1">
        <v>1</v>
      </c>
      <c r="Z97" s="14">
        <v>1</v>
      </c>
      <c r="AA97" s="6">
        <f t="shared" si="21"/>
        <v>1</v>
      </c>
      <c r="AB97" s="53">
        <f t="shared" si="22"/>
        <v>3</v>
      </c>
      <c r="AC97" s="1">
        <v>1</v>
      </c>
      <c r="AH97" s="6">
        <f t="shared" si="23"/>
        <v>1</v>
      </c>
      <c r="AI97" s="6">
        <f t="shared" si="24"/>
        <v>0</v>
      </c>
      <c r="AJ97" s="6">
        <f t="shared" si="25"/>
        <v>0</v>
      </c>
      <c r="AK97" s="53">
        <f t="shared" si="26"/>
        <v>1</v>
      </c>
      <c r="AL97" s="75">
        <v>1</v>
      </c>
      <c r="AO97" s="2"/>
      <c r="AP97" s="6" t="str">
        <f t="shared" si="27"/>
        <v/>
      </c>
      <c r="AQ97" s="53">
        <f t="shared" si="28"/>
        <v>1</v>
      </c>
      <c r="AU97" s="14">
        <v>1</v>
      </c>
      <c r="BB97" s="62">
        <f t="shared" si="29"/>
        <v>1</v>
      </c>
      <c r="BC97" s="1">
        <v>1</v>
      </c>
      <c r="BH97" s="1">
        <v>1</v>
      </c>
      <c r="CB97" s="1">
        <v>1</v>
      </c>
      <c r="CL97" s="1">
        <v>1</v>
      </c>
      <c r="CV97" s="1">
        <v>1</v>
      </c>
      <c r="DP97" s="1">
        <v>1</v>
      </c>
      <c r="DZ97" s="1">
        <v>1</v>
      </c>
      <c r="ET97" s="1">
        <v>1</v>
      </c>
      <c r="EU97" s="14">
        <v>1</v>
      </c>
      <c r="EW97" s="1"/>
      <c r="EX97" s="1"/>
      <c r="FE97" s="1">
        <v>1</v>
      </c>
      <c r="FT97" s="1">
        <v>1</v>
      </c>
    </row>
    <row r="98" spans="1:176">
      <c r="J98" s="17"/>
      <c r="EW98" s="1"/>
      <c r="EX98" s="1"/>
    </row>
    <row r="99" spans="1:176">
      <c r="EW99" s="1"/>
      <c r="EX99" s="1"/>
    </row>
    <row r="100" spans="1:176">
      <c r="EW100" s="1"/>
      <c r="EX100" s="1"/>
    </row>
    <row r="101" spans="1:176">
      <c r="EW101" s="1"/>
      <c r="EX101" s="1"/>
    </row>
    <row r="102" spans="1:176">
      <c r="EW102" s="1"/>
      <c r="EX102" s="1"/>
    </row>
    <row r="103" spans="1:176">
      <c r="EW103" s="1"/>
      <c r="EX103" s="1"/>
    </row>
    <row r="104" spans="1:176">
      <c r="EW104" s="1"/>
      <c r="EX104" s="1"/>
    </row>
    <row r="105" spans="1:176">
      <c r="EW105" s="1"/>
      <c r="EX105" s="1"/>
    </row>
    <row r="106" spans="1:176">
      <c r="EW106" s="1"/>
      <c r="EX106" s="1"/>
    </row>
    <row r="107" spans="1:176">
      <c r="EW107" s="1"/>
      <c r="EX107" s="1"/>
    </row>
    <row r="108" spans="1:176">
      <c r="EW108" s="1"/>
      <c r="EX108" s="1"/>
    </row>
    <row r="109" spans="1:176">
      <c r="EW109" s="1"/>
      <c r="EX109" s="1"/>
    </row>
    <row r="110" spans="1:176">
      <c r="EW110" s="1"/>
      <c r="EX110" s="1"/>
    </row>
    <row r="111" spans="1:176">
      <c r="EW111" s="1"/>
      <c r="EX111" s="1"/>
    </row>
    <row r="112" spans="1:176">
      <c r="EW112" s="1"/>
      <c r="EX112" s="1"/>
    </row>
    <row r="113" spans="153:154">
      <c r="EW113" s="1"/>
      <c r="EX113" s="1"/>
    </row>
    <row r="114" spans="153:154">
      <c r="EW114" s="1"/>
      <c r="EX114" s="1"/>
    </row>
    <row r="115" spans="153:154">
      <c r="EW115" s="1"/>
      <c r="EX115" s="1"/>
    </row>
    <row r="116" spans="153:154">
      <c r="EW116" s="1"/>
      <c r="EX116" s="1"/>
    </row>
    <row r="117" spans="153:154">
      <c r="EW117" s="1"/>
      <c r="EX117" s="1"/>
    </row>
    <row r="118" spans="153:154">
      <c r="EW118" s="1"/>
      <c r="EX118" s="1"/>
    </row>
    <row r="119" spans="153:154">
      <c r="EW119" s="1"/>
      <c r="EX119" s="1"/>
    </row>
    <row r="120" spans="153:154">
      <c r="EW120" s="1"/>
      <c r="EX120" s="1"/>
    </row>
    <row r="121" spans="153:154">
      <c r="EW121" s="1"/>
      <c r="EX121" s="1"/>
    </row>
    <row r="122" spans="153:154">
      <c r="EW122" s="1"/>
      <c r="EX122" s="1"/>
    </row>
    <row r="123" spans="153:154">
      <c r="EW123" s="1"/>
      <c r="EX123" s="1"/>
    </row>
    <row r="124" spans="153:154">
      <c r="EW124" s="1"/>
      <c r="EX124" s="1"/>
    </row>
    <row r="125" spans="153:154">
      <c r="EW125" s="1"/>
      <c r="EX125" s="1"/>
    </row>
    <row r="126" spans="153:154">
      <c r="EW126" s="1"/>
      <c r="EX126" s="1"/>
    </row>
    <row r="127" spans="153:154">
      <c r="EW127" s="1"/>
      <c r="EX127" s="1"/>
    </row>
    <row r="128" spans="153:154">
      <c r="EW128" s="1"/>
      <c r="EX128" s="1"/>
    </row>
    <row r="129" spans="153:154">
      <c r="EW129" s="1"/>
      <c r="EX129" s="1"/>
    </row>
    <row r="130" spans="153:154">
      <c r="EW130" s="1"/>
      <c r="EX130" s="1"/>
    </row>
    <row r="131" spans="153:154">
      <c r="EW131" s="1"/>
      <c r="EX131" s="1"/>
    </row>
    <row r="132" spans="153:154">
      <c r="EW132" s="1"/>
      <c r="EX132" s="1"/>
    </row>
    <row r="133" spans="153:154">
      <c r="EW133" s="1"/>
      <c r="EX133" s="1"/>
    </row>
    <row r="134" spans="153:154">
      <c r="EW134" s="1"/>
      <c r="EX134" s="1"/>
    </row>
    <row r="135" spans="153:154">
      <c r="EW135" s="1"/>
      <c r="EX135" s="1"/>
    </row>
    <row r="136" spans="153:154">
      <c r="EW136" s="1"/>
      <c r="EX136" s="1"/>
    </row>
    <row r="137" spans="153:154">
      <c r="EW137" s="1"/>
      <c r="EX137" s="1"/>
    </row>
    <row r="138" spans="153:154">
      <c r="EW138" s="1"/>
      <c r="EX138" s="1"/>
    </row>
    <row r="139" spans="153:154">
      <c r="EW139" s="1"/>
      <c r="EX139" s="1"/>
    </row>
    <row r="140" spans="153:154">
      <c r="EW140" s="1"/>
      <c r="EX140" s="1"/>
    </row>
    <row r="141" spans="153:154">
      <c r="EW141" s="1"/>
      <c r="EX141" s="1"/>
    </row>
    <row r="142" spans="153:154">
      <c r="EW142" s="1"/>
      <c r="EX142" s="1"/>
    </row>
    <row r="143" spans="153:154">
      <c r="EW143" s="1"/>
      <c r="EX143" s="1"/>
    </row>
    <row r="144" spans="153:154">
      <c r="EW144" s="1"/>
      <c r="EX144" s="1"/>
    </row>
    <row r="145" spans="153:154">
      <c r="EW145" s="1"/>
      <c r="EX145" s="1"/>
    </row>
    <row r="146" spans="153:154">
      <c r="EW146" s="1"/>
      <c r="EX146" s="1"/>
    </row>
    <row r="147" spans="153:154">
      <c r="EW147" s="1"/>
      <c r="EX147" s="1"/>
    </row>
    <row r="148" spans="153:154">
      <c r="EW148" s="1"/>
      <c r="EX148" s="1"/>
    </row>
    <row r="149" spans="153:154">
      <c r="EW149" s="1"/>
      <c r="EX149" s="1"/>
    </row>
    <row r="150" spans="153:154">
      <c r="EW150" s="1"/>
      <c r="EX150" s="1"/>
    </row>
    <row r="151" spans="153:154">
      <c r="EW151" s="1"/>
      <c r="EX151" s="1"/>
    </row>
    <row r="152" spans="153:154">
      <c r="EW152" s="1"/>
      <c r="EX152" s="1"/>
    </row>
    <row r="153" spans="153:154">
      <c r="EW153" s="1"/>
      <c r="EX153" s="1"/>
    </row>
    <row r="154" spans="153:154">
      <c r="EW154" s="1"/>
      <c r="EX154" s="1"/>
    </row>
    <row r="155" spans="153:154">
      <c r="EW155" s="1"/>
      <c r="EX155" s="1"/>
    </row>
    <row r="156" spans="153:154">
      <c r="EW156" s="1"/>
      <c r="EX156" s="1"/>
    </row>
    <row r="157" spans="153:154">
      <c r="EW157" s="1"/>
      <c r="EX157" s="1"/>
    </row>
    <row r="158" spans="153:154">
      <c r="EW158" s="1"/>
      <c r="EX158" s="1"/>
    </row>
    <row r="159" spans="153:154">
      <c r="EW159" s="1"/>
      <c r="EX159" s="1"/>
    </row>
    <row r="160" spans="153:154">
      <c r="EW160" s="1"/>
      <c r="EX160" s="1"/>
    </row>
    <row r="161" spans="153:154">
      <c r="EW161" s="1"/>
      <c r="EX161" s="1"/>
    </row>
    <row r="162" spans="153:154">
      <c r="EW162" s="1"/>
      <c r="EX162" s="1"/>
    </row>
    <row r="163" spans="153:154">
      <c r="EW163" s="1"/>
      <c r="EX163" s="1"/>
    </row>
    <row r="164" spans="153:154">
      <c r="EW164" s="1"/>
      <c r="EX164" s="1"/>
    </row>
    <row r="165" spans="153:154">
      <c r="EW165" s="1"/>
      <c r="EX165" s="1"/>
    </row>
    <row r="166" spans="153:154">
      <c r="EW166" s="1"/>
      <c r="EX166" s="1"/>
    </row>
    <row r="167" spans="153:154">
      <c r="EW167" s="1"/>
      <c r="EX167" s="1"/>
    </row>
    <row r="168" spans="153:154">
      <c r="EW168" s="1"/>
      <c r="EX168" s="1"/>
    </row>
    <row r="169" spans="153:154">
      <c r="EW169" s="1"/>
      <c r="EX169" s="1"/>
    </row>
    <row r="170" spans="153:154">
      <c r="EW170" s="1"/>
      <c r="EX170" s="1"/>
    </row>
    <row r="171" spans="153:154">
      <c r="EW171" s="1"/>
      <c r="EX171" s="1"/>
    </row>
    <row r="172" spans="153:154">
      <c r="EW172" s="1"/>
      <c r="EX172" s="1"/>
    </row>
    <row r="173" spans="153:154">
      <c r="EW173" s="1"/>
      <c r="EX173" s="1"/>
    </row>
    <row r="174" spans="153:154">
      <c r="EW174" s="1"/>
      <c r="EX174" s="1"/>
    </row>
    <row r="175" spans="153:154">
      <c r="EW175" s="1"/>
      <c r="EX175" s="1"/>
    </row>
    <row r="176" spans="153:154">
      <c r="EW176" s="1"/>
      <c r="EX176" s="1"/>
    </row>
    <row r="177" spans="153:154">
      <c r="EW177" s="1"/>
      <c r="EX177" s="1"/>
    </row>
    <row r="178" spans="153:154">
      <c r="EW178" s="1"/>
      <c r="EX178" s="1"/>
    </row>
    <row r="179" spans="153:154">
      <c r="EW179" s="1"/>
      <c r="EX179" s="1"/>
    </row>
    <row r="180" spans="153:154">
      <c r="EW180" s="1"/>
      <c r="EX180" s="1"/>
    </row>
    <row r="181" spans="153:154">
      <c r="EW181" s="1"/>
      <c r="EX181" s="1"/>
    </row>
    <row r="182" spans="153:154">
      <c r="EW182" s="1"/>
      <c r="EX182" s="1"/>
    </row>
    <row r="183" spans="153:154">
      <c r="EW183" s="1"/>
      <c r="EX183" s="1"/>
    </row>
    <row r="184" spans="153:154">
      <c r="EW184" s="1"/>
      <c r="EX184" s="1"/>
    </row>
    <row r="185" spans="153:154">
      <c r="EW185" s="1"/>
      <c r="EX185" s="1"/>
    </row>
    <row r="186" spans="153:154">
      <c r="EW186" s="1"/>
      <c r="EX186" s="1"/>
    </row>
    <row r="187" spans="153:154">
      <c r="EW187" s="1"/>
      <c r="EX187" s="1"/>
    </row>
    <row r="188" spans="153:154">
      <c r="EW188" s="1"/>
      <c r="EX188" s="1"/>
    </row>
    <row r="189" spans="153:154">
      <c r="EW189" s="1"/>
      <c r="EX189" s="1"/>
    </row>
    <row r="190" spans="153:154">
      <c r="EW190" s="1"/>
      <c r="EX190" s="1"/>
    </row>
    <row r="191" spans="153:154">
      <c r="EW191" s="1"/>
      <c r="EX191" s="1"/>
    </row>
    <row r="192" spans="153:154">
      <c r="EW192" s="1"/>
      <c r="EX192" s="1"/>
    </row>
    <row r="193" spans="153:154">
      <c r="EW193" s="1"/>
      <c r="EX193" s="1"/>
    </row>
    <row r="194" spans="153:154">
      <c r="EW194" s="1"/>
      <c r="EX194" s="1"/>
    </row>
    <row r="195" spans="153:154">
      <c r="EW195" s="1"/>
      <c r="EX195" s="1"/>
    </row>
    <row r="196" spans="153:154">
      <c r="EW196" s="1"/>
      <c r="EX196" s="1"/>
    </row>
    <row r="197" spans="153:154">
      <c r="EW197" s="1"/>
      <c r="EX197" s="1"/>
    </row>
    <row r="198" spans="153:154">
      <c r="EW198" s="1"/>
      <c r="EX198" s="1"/>
    </row>
    <row r="199" spans="153:154">
      <c r="EW199" s="1"/>
      <c r="EX199" s="1"/>
    </row>
    <row r="200" spans="153:154">
      <c r="EW200" s="1"/>
      <c r="EX200" s="1"/>
    </row>
    <row r="201" spans="153:154">
      <c r="EW201" s="1"/>
      <c r="EX201" s="1"/>
    </row>
    <row r="202" spans="153:154">
      <c r="EW202" s="1"/>
      <c r="EX202" s="1"/>
    </row>
    <row r="203" spans="153:154">
      <c r="EW203" s="1"/>
      <c r="EX203" s="1"/>
    </row>
    <row r="204" spans="153:154">
      <c r="EW204" s="1"/>
      <c r="EX204" s="1"/>
    </row>
    <row r="205" spans="153:154">
      <c r="EW205" s="1"/>
      <c r="EX205" s="1"/>
    </row>
    <row r="206" spans="153:154">
      <c r="EW206" s="1"/>
      <c r="EX206" s="1"/>
    </row>
    <row r="207" spans="153:154">
      <c r="EW207" s="1"/>
      <c r="EX207" s="1"/>
    </row>
    <row r="208" spans="153:154">
      <c r="EW208" s="1"/>
      <c r="EX208" s="1"/>
    </row>
    <row r="209" spans="153:154">
      <c r="EW209" s="1"/>
      <c r="EX209" s="1"/>
    </row>
    <row r="210" spans="153:154">
      <c r="EW210" s="1"/>
      <c r="EX210" s="1"/>
    </row>
    <row r="211" spans="153:154">
      <c r="EW211" s="1"/>
      <c r="EX211" s="1"/>
    </row>
    <row r="212" spans="153:154">
      <c r="EW212" s="1"/>
      <c r="EX212" s="1"/>
    </row>
    <row r="213" spans="153:154">
      <c r="EW213" s="1"/>
      <c r="EX213" s="1"/>
    </row>
    <row r="214" spans="153:154">
      <c r="EW214" s="1"/>
      <c r="EX214" s="1"/>
    </row>
    <row r="215" spans="153:154">
      <c r="EW215" s="1"/>
      <c r="EX215" s="1"/>
    </row>
    <row r="216" spans="153:154">
      <c r="EW216" s="1"/>
      <c r="EX216" s="1"/>
    </row>
    <row r="217" spans="153:154">
      <c r="EW217" s="1"/>
      <c r="EX217" s="1"/>
    </row>
    <row r="218" spans="153:154">
      <c r="EW218" s="1"/>
      <c r="EX218" s="1"/>
    </row>
    <row r="219" spans="153:154">
      <c r="EW219" s="1"/>
      <c r="EX219" s="1"/>
    </row>
    <row r="220" spans="153:154">
      <c r="EW220" s="1"/>
      <c r="EX220" s="1"/>
    </row>
    <row r="221" spans="153:154">
      <c r="EW221" s="1"/>
      <c r="EX221" s="1"/>
    </row>
    <row r="222" spans="153:154">
      <c r="EW222" s="1"/>
      <c r="EX222" s="1"/>
    </row>
    <row r="223" spans="153:154">
      <c r="EW223" s="1"/>
      <c r="EX223" s="1"/>
    </row>
    <row r="224" spans="153:154">
      <c r="EW224" s="1"/>
      <c r="EX224" s="1"/>
    </row>
    <row r="225" spans="153:154">
      <c r="EW225" s="1"/>
      <c r="EX225" s="1"/>
    </row>
    <row r="226" spans="153:154">
      <c r="EW226" s="1"/>
      <c r="EX226" s="1"/>
    </row>
    <row r="227" spans="153:154">
      <c r="EW227" s="1"/>
      <c r="EX227" s="1"/>
    </row>
    <row r="228" spans="153:154">
      <c r="EW228" s="1"/>
      <c r="EX228" s="1"/>
    </row>
    <row r="229" spans="153:154">
      <c r="EW229" s="1"/>
      <c r="EX229" s="1"/>
    </row>
    <row r="230" spans="153:154">
      <c r="EW230" s="1"/>
      <c r="EX230" s="1"/>
    </row>
    <row r="231" spans="153:154">
      <c r="EW231" s="1"/>
      <c r="EX231" s="1"/>
    </row>
    <row r="232" spans="153:154">
      <c r="EW232" s="1"/>
      <c r="EX232" s="1"/>
    </row>
    <row r="233" spans="153:154">
      <c r="EW233" s="1"/>
      <c r="EX233" s="1"/>
    </row>
    <row r="234" spans="153:154">
      <c r="EW234" s="1"/>
      <c r="EX234" s="1"/>
    </row>
    <row r="235" spans="153:154">
      <c r="EW235" s="1"/>
      <c r="EX235" s="1"/>
    </row>
    <row r="236" spans="153:154">
      <c r="EW236" s="1"/>
      <c r="EX236" s="1"/>
    </row>
    <row r="237" spans="153:154">
      <c r="EW237" s="1"/>
      <c r="EX237" s="1"/>
    </row>
    <row r="238" spans="153:154">
      <c r="EW238" s="1"/>
      <c r="EX238" s="1"/>
    </row>
    <row r="239" spans="153:154">
      <c r="EW239" s="1"/>
      <c r="EX239" s="1"/>
    </row>
    <row r="240" spans="153:154">
      <c r="EW240" s="1"/>
      <c r="EX240" s="1"/>
    </row>
    <row r="241" spans="153:154">
      <c r="EW241" s="1"/>
      <c r="EX241" s="1"/>
    </row>
    <row r="242" spans="153:154">
      <c r="EW242" s="1"/>
      <c r="EX242" s="1"/>
    </row>
    <row r="243" spans="153:154">
      <c r="EW243" s="1"/>
      <c r="EX243" s="1"/>
    </row>
    <row r="244" spans="153:154">
      <c r="EW244" s="1"/>
      <c r="EX244" s="1"/>
    </row>
    <row r="245" spans="153:154">
      <c r="EW245" s="1"/>
      <c r="EX245" s="1"/>
    </row>
    <row r="246" spans="153:154">
      <c r="EW246" s="1"/>
      <c r="EX246" s="1"/>
    </row>
    <row r="247" spans="153:154">
      <c r="EW247" s="1"/>
      <c r="EX247" s="1"/>
    </row>
    <row r="248" spans="153:154">
      <c r="EW248" s="1"/>
      <c r="EX248" s="1"/>
    </row>
    <row r="249" spans="153:154">
      <c r="EW249" s="1"/>
      <c r="EX249" s="1"/>
    </row>
    <row r="250" spans="153:154">
      <c r="EW250" s="1"/>
      <c r="EX250" s="1"/>
    </row>
    <row r="251" spans="153:154">
      <c r="EW251" s="1"/>
      <c r="EX251" s="1"/>
    </row>
    <row r="252" spans="153:154">
      <c r="EW252" s="1"/>
      <c r="EX252" s="1"/>
    </row>
    <row r="253" spans="153:154">
      <c r="EW253" s="1"/>
      <c r="EX253" s="1"/>
    </row>
    <row r="254" spans="153:154">
      <c r="EW254" s="1"/>
      <c r="EX254" s="1"/>
    </row>
    <row r="255" spans="153:154">
      <c r="EW255" s="1"/>
      <c r="EX255" s="1"/>
    </row>
    <row r="256" spans="153:154">
      <c r="EW256" s="1"/>
      <c r="EX256" s="1"/>
    </row>
    <row r="257" spans="153:154">
      <c r="EW257" s="1"/>
      <c r="EX257" s="1"/>
    </row>
    <row r="258" spans="153:154">
      <c r="EW258" s="1"/>
      <c r="EX258" s="1"/>
    </row>
    <row r="259" spans="153:154">
      <c r="EW259" s="1"/>
      <c r="EX259" s="1"/>
    </row>
    <row r="260" spans="153:154">
      <c r="EW260" s="1"/>
      <c r="EX260" s="1"/>
    </row>
    <row r="261" spans="153:154">
      <c r="EW261" s="1"/>
      <c r="EX261" s="1"/>
    </row>
    <row r="262" spans="153:154">
      <c r="EW262" s="1"/>
      <c r="EX262" s="1"/>
    </row>
    <row r="263" spans="153:154">
      <c r="EW263" s="1"/>
      <c r="EX263" s="1"/>
    </row>
    <row r="264" spans="153:154">
      <c r="EW264" s="1"/>
      <c r="EX264" s="1"/>
    </row>
    <row r="265" spans="153:154">
      <c r="EW265" s="1"/>
      <c r="EX265" s="1"/>
    </row>
    <row r="266" spans="153:154">
      <c r="EW266" s="1"/>
      <c r="EX266" s="1"/>
    </row>
    <row r="267" spans="153:154">
      <c r="EW267" s="1"/>
      <c r="EX267" s="1"/>
    </row>
    <row r="268" spans="153:154">
      <c r="EW268" s="1"/>
      <c r="EX268" s="1"/>
    </row>
    <row r="269" spans="153:154">
      <c r="EW269" s="1"/>
      <c r="EX269" s="1"/>
    </row>
    <row r="270" spans="153:154">
      <c r="EW270" s="1"/>
      <c r="EX270" s="1"/>
    </row>
    <row r="271" spans="153:154">
      <c r="EW271" s="1"/>
      <c r="EX271" s="1"/>
    </row>
    <row r="272" spans="153:154">
      <c r="EW272" s="1"/>
      <c r="EX272" s="1"/>
    </row>
    <row r="273" spans="153:154">
      <c r="EW273" s="1"/>
      <c r="EX273" s="1"/>
    </row>
    <row r="274" spans="153:154">
      <c r="EW274" s="1"/>
      <c r="EX274" s="1"/>
    </row>
    <row r="275" spans="153:154">
      <c r="EW275" s="1"/>
      <c r="EX275" s="1"/>
    </row>
    <row r="276" spans="153:154">
      <c r="EW276" s="1"/>
      <c r="EX276" s="1"/>
    </row>
    <row r="277" spans="153:154">
      <c r="EW277" s="1"/>
      <c r="EX277" s="1"/>
    </row>
    <row r="278" spans="153:154">
      <c r="EW278" s="1"/>
      <c r="EX278" s="1"/>
    </row>
    <row r="279" spans="153:154">
      <c r="EW279" s="1"/>
      <c r="EX279" s="1"/>
    </row>
    <row r="280" spans="153:154">
      <c r="EW280" s="1"/>
      <c r="EX280" s="1"/>
    </row>
    <row r="281" spans="153:154">
      <c r="EW281" s="1"/>
      <c r="EX281" s="1"/>
    </row>
    <row r="282" spans="153:154">
      <c r="EW282" s="1"/>
      <c r="EX282" s="1"/>
    </row>
    <row r="283" spans="153:154">
      <c r="EW283" s="1"/>
      <c r="EX283" s="1"/>
    </row>
    <row r="284" spans="153:154">
      <c r="EW284" s="1"/>
      <c r="EX284" s="1"/>
    </row>
    <row r="285" spans="153:154">
      <c r="EW285" s="1"/>
      <c r="EX285" s="1"/>
    </row>
    <row r="286" spans="153:154">
      <c r="EW286" s="1"/>
      <c r="EX286" s="1"/>
    </row>
    <row r="287" spans="153:154">
      <c r="EW287" s="1"/>
      <c r="EX287" s="1"/>
    </row>
    <row r="288" spans="153:154">
      <c r="EW288" s="1"/>
      <c r="EX288" s="1"/>
    </row>
    <row r="289" spans="153:154">
      <c r="EW289" s="1"/>
      <c r="EX289" s="1"/>
    </row>
    <row r="290" spans="153:154">
      <c r="EW290" s="1"/>
      <c r="EX290" s="1"/>
    </row>
    <row r="291" spans="153:154">
      <c r="EW291" s="1"/>
      <c r="EX291" s="1"/>
    </row>
    <row r="292" spans="153:154">
      <c r="EW292" s="1"/>
      <c r="EX292" s="1"/>
    </row>
    <row r="293" spans="153:154">
      <c r="EW293" s="1"/>
      <c r="EX293" s="1"/>
    </row>
    <row r="294" spans="153:154">
      <c r="EW294" s="1"/>
      <c r="EX294" s="1"/>
    </row>
    <row r="295" spans="153:154">
      <c r="EW295" s="1"/>
      <c r="EX295" s="1"/>
    </row>
    <row r="296" spans="153:154">
      <c r="EW296" s="1"/>
      <c r="EX296" s="1"/>
    </row>
    <row r="297" spans="153:154">
      <c r="EW297" s="1"/>
      <c r="EX297" s="1"/>
    </row>
    <row r="298" spans="153:154">
      <c r="EW298" s="1"/>
      <c r="EX298" s="1"/>
    </row>
    <row r="299" spans="153:154">
      <c r="EW299" s="1"/>
      <c r="EX299" s="1"/>
    </row>
    <row r="300" spans="153:154">
      <c r="EW300" s="1"/>
      <c r="EX300" s="1"/>
    </row>
    <row r="301" spans="153:154">
      <c r="EW301" s="1"/>
      <c r="EX301" s="1"/>
    </row>
    <row r="302" spans="153:154">
      <c r="EW302" s="1"/>
      <c r="EX302" s="1"/>
    </row>
    <row r="303" spans="153:154">
      <c r="EW303" s="1"/>
      <c r="EX303" s="1"/>
    </row>
    <row r="304" spans="153:154">
      <c r="EW304" s="1"/>
      <c r="EX304" s="1"/>
    </row>
    <row r="305" spans="153:154">
      <c r="EW305" s="1"/>
      <c r="EX305" s="1"/>
    </row>
    <row r="306" spans="153:154">
      <c r="EW306" s="1"/>
      <c r="EX306" s="1"/>
    </row>
    <row r="307" spans="153:154">
      <c r="EW307" s="1"/>
      <c r="EX307" s="1"/>
    </row>
    <row r="308" spans="153:154">
      <c r="EW308" s="1"/>
      <c r="EX308" s="1"/>
    </row>
    <row r="309" spans="153:154">
      <c r="EW309" s="1"/>
      <c r="EX309" s="1"/>
    </row>
    <row r="310" spans="153:154">
      <c r="EW310" s="1"/>
      <c r="EX310" s="1"/>
    </row>
    <row r="311" spans="153:154">
      <c r="EW311" s="1"/>
      <c r="EX311" s="1"/>
    </row>
    <row r="312" spans="153:154">
      <c r="EW312" s="1"/>
      <c r="EX312" s="1"/>
    </row>
    <row r="313" spans="153:154">
      <c r="EW313" s="1"/>
      <c r="EX313" s="1"/>
    </row>
    <row r="314" spans="153:154">
      <c r="EW314" s="1"/>
      <c r="EX314" s="1"/>
    </row>
    <row r="315" spans="153:154">
      <c r="EW315" s="1"/>
      <c r="EX315" s="1"/>
    </row>
    <row r="316" spans="153:154">
      <c r="EW316" s="1"/>
      <c r="EX316" s="1"/>
    </row>
    <row r="317" spans="153:154">
      <c r="EW317" s="1"/>
      <c r="EX317" s="1"/>
    </row>
    <row r="318" spans="153:154">
      <c r="EW318" s="1"/>
      <c r="EX318" s="1"/>
    </row>
    <row r="319" spans="153:154">
      <c r="EW319" s="1"/>
      <c r="EX319" s="1"/>
    </row>
    <row r="320" spans="153:154">
      <c r="EW320" s="1"/>
      <c r="EX320" s="1"/>
    </row>
    <row r="321" spans="153:154">
      <c r="EW321" s="1"/>
      <c r="EX321" s="1"/>
    </row>
    <row r="322" spans="153:154">
      <c r="EW322" s="1"/>
      <c r="EX322" s="1"/>
    </row>
    <row r="323" spans="153:154">
      <c r="EW323" s="1"/>
      <c r="EX323" s="1"/>
    </row>
    <row r="324" spans="153:154">
      <c r="EW324" s="1"/>
      <c r="EX324" s="1"/>
    </row>
    <row r="325" spans="153:154">
      <c r="EW325" s="1"/>
      <c r="EX325" s="1"/>
    </row>
    <row r="326" spans="153:154">
      <c r="EW326" s="1"/>
      <c r="EX326" s="1"/>
    </row>
    <row r="327" spans="153:154">
      <c r="EW327" s="1"/>
      <c r="EX327" s="1"/>
    </row>
    <row r="328" spans="153:154">
      <c r="EW328" s="1"/>
      <c r="EX328" s="1"/>
    </row>
    <row r="329" spans="153:154">
      <c r="EW329" s="1"/>
      <c r="EX329" s="1"/>
    </row>
    <row r="330" spans="153:154">
      <c r="EW330" s="1"/>
      <c r="EX330" s="1"/>
    </row>
    <row r="331" spans="153:154">
      <c r="EW331" s="1"/>
      <c r="EX331" s="1"/>
    </row>
    <row r="332" spans="153:154">
      <c r="EW332" s="1"/>
      <c r="EX332" s="1"/>
    </row>
    <row r="333" spans="153:154">
      <c r="EW333" s="1"/>
      <c r="EX333" s="1"/>
    </row>
    <row r="334" spans="153:154">
      <c r="EW334" s="1"/>
      <c r="EX334" s="1"/>
    </row>
    <row r="335" spans="153:154">
      <c r="EW335" s="1"/>
      <c r="EX335" s="1"/>
    </row>
    <row r="336" spans="153:154">
      <c r="EW336" s="1"/>
      <c r="EX336" s="1"/>
    </row>
    <row r="337" spans="153:154">
      <c r="EW337" s="1"/>
      <c r="EX337" s="1"/>
    </row>
    <row r="338" spans="153:154">
      <c r="EW338" s="1"/>
      <c r="EX338" s="1"/>
    </row>
    <row r="339" spans="153:154">
      <c r="EW339" s="1"/>
      <c r="EX339" s="1"/>
    </row>
    <row r="340" spans="153:154">
      <c r="EW340" s="1"/>
      <c r="EX340" s="1"/>
    </row>
    <row r="341" spans="153:154">
      <c r="EW341" s="1"/>
      <c r="EX341" s="1"/>
    </row>
    <row r="342" spans="153:154">
      <c r="EW342" s="1"/>
      <c r="EX342" s="1"/>
    </row>
    <row r="343" spans="153:154">
      <c r="EW343" s="1"/>
      <c r="EX343" s="1"/>
    </row>
    <row r="344" spans="153:154">
      <c r="EW344" s="1"/>
      <c r="EX344" s="1"/>
    </row>
    <row r="345" spans="153:154">
      <c r="EW345" s="1"/>
      <c r="EX345" s="1"/>
    </row>
    <row r="346" spans="153:154">
      <c r="EW346" s="1"/>
      <c r="EX346" s="1"/>
    </row>
    <row r="347" spans="153:154">
      <c r="EW347" s="1"/>
      <c r="EX347" s="1"/>
    </row>
    <row r="348" spans="153:154">
      <c r="EW348" s="1"/>
      <c r="EX348" s="1"/>
    </row>
    <row r="349" spans="153:154">
      <c r="EW349" s="1"/>
      <c r="EX349" s="1"/>
    </row>
    <row r="350" spans="153:154">
      <c r="EW350" s="1"/>
      <c r="EX350" s="1"/>
    </row>
    <row r="351" spans="153:154">
      <c r="EW351" s="1"/>
      <c r="EX351" s="1"/>
    </row>
    <row r="352" spans="153:154">
      <c r="EW352" s="1"/>
      <c r="EX352" s="1"/>
    </row>
    <row r="353" spans="153:154">
      <c r="EW353" s="1"/>
      <c r="EX353" s="1"/>
    </row>
    <row r="354" spans="153:154">
      <c r="EW354" s="1"/>
      <c r="EX354" s="1"/>
    </row>
    <row r="355" spans="153:154">
      <c r="EW355" s="1"/>
      <c r="EX355" s="1"/>
    </row>
    <row r="356" spans="153:154">
      <c r="EW356" s="1"/>
      <c r="EX356" s="1"/>
    </row>
    <row r="357" spans="153:154">
      <c r="EW357" s="1"/>
      <c r="EX357" s="1"/>
    </row>
    <row r="358" spans="153:154">
      <c r="EW358" s="1"/>
      <c r="EX358" s="1"/>
    </row>
    <row r="359" spans="153:154">
      <c r="EW359" s="1"/>
      <c r="EX359" s="1"/>
    </row>
    <row r="360" spans="153:154">
      <c r="EW360" s="1"/>
      <c r="EX360" s="1"/>
    </row>
    <row r="361" spans="153:154">
      <c r="EW361" s="1"/>
      <c r="EX361" s="1"/>
    </row>
    <row r="362" spans="153:154">
      <c r="EW362" s="1"/>
      <c r="EX362" s="1"/>
    </row>
    <row r="363" spans="153:154">
      <c r="EW363" s="1"/>
      <c r="EX363" s="1"/>
    </row>
    <row r="364" spans="153:154">
      <c r="EW364" s="1"/>
      <c r="EX364" s="1"/>
    </row>
    <row r="365" spans="153:154">
      <c r="EW365" s="1"/>
      <c r="EX365" s="1"/>
    </row>
    <row r="366" spans="153:154">
      <c r="EW366" s="1"/>
      <c r="EX366" s="1"/>
    </row>
    <row r="367" spans="153:154">
      <c r="EW367" s="1"/>
      <c r="EX367" s="1"/>
    </row>
    <row r="368" spans="153:154">
      <c r="EW368" s="1"/>
      <c r="EX368" s="1"/>
    </row>
    <row r="369" spans="153:154">
      <c r="EW369" s="1"/>
      <c r="EX369" s="1"/>
    </row>
    <row r="370" spans="153:154">
      <c r="EW370" s="1"/>
      <c r="EX370" s="1"/>
    </row>
    <row r="371" spans="153:154">
      <c r="EW371" s="1"/>
      <c r="EX371" s="1"/>
    </row>
    <row r="372" spans="153:154">
      <c r="EW372" s="1"/>
      <c r="EX372" s="1"/>
    </row>
    <row r="373" spans="153:154">
      <c r="EW373" s="1"/>
      <c r="EX373" s="1"/>
    </row>
    <row r="374" spans="153:154">
      <c r="EW374" s="1"/>
      <c r="EX374" s="1"/>
    </row>
    <row r="375" spans="153:154">
      <c r="EW375" s="1"/>
      <c r="EX375" s="1"/>
    </row>
    <row r="376" spans="153:154">
      <c r="EW376" s="1"/>
      <c r="EX376" s="1"/>
    </row>
    <row r="377" spans="153:154">
      <c r="EW377" s="1"/>
      <c r="EX377" s="1"/>
    </row>
    <row r="378" spans="153:154">
      <c r="EW378" s="1"/>
      <c r="EX378" s="1"/>
    </row>
    <row r="379" spans="153:154">
      <c r="EW379" s="1"/>
      <c r="EX379" s="1"/>
    </row>
    <row r="380" spans="153:154">
      <c r="EW380" s="1"/>
      <c r="EX380" s="1"/>
    </row>
    <row r="381" spans="153:154">
      <c r="EW381" s="1"/>
      <c r="EX381" s="1"/>
    </row>
    <row r="382" spans="153:154">
      <c r="EW382" s="1"/>
      <c r="EX382" s="1"/>
    </row>
    <row r="383" spans="153:154">
      <c r="EW383" s="1"/>
      <c r="EX383" s="1"/>
    </row>
    <row r="384" spans="153:154">
      <c r="EW384" s="1"/>
      <c r="EX384" s="1"/>
    </row>
    <row r="385" spans="153:154">
      <c r="EW385" s="1"/>
      <c r="EX385" s="1"/>
    </row>
    <row r="386" spans="153:154">
      <c r="EW386" s="1"/>
      <c r="EX386" s="1"/>
    </row>
    <row r="387" spans="153:154">
      <c r="EW387" s="1"/>
      <c r="EX387" s="1"/>
    </row>
    <row r="388" spans="153:154">
      <c r="EW388" s="1"/>
      <c r="EX388" s="1"/>
    </row>
    <row r="389" spans="153:154">
      <c r="EW389" s="1"/>
      <c r="EX389" s="1"/>
    </row>
    <row r="390" spans="153:154">
      <c r="EW390" s="1"/>
      <c r="EX390" s="1"/>
    </row>
    <row r="391" spans="153:154">
      <c r="EW391" s="1"/>
      <c r="EX391" s="1"/>
    </row>
    <row r="392" spans="153:154">
      <c r="EW392" s="1"/>
      <c r="EX392" s="1"/>
    </row>
    <row r="393" spans="153:154">
      <c r="EW393" s="1"/>
      <c r="EX393" s="1"/>
    </row>
    <row r="394" spans="153:154">
      <c r="EW394" s="1"/>
      <c r="EX394" s="1"/>
    </row>
    <row r="395" spans="153:154">
      <c r="EW395" s="1"/>
      <c r="EX395" s="1"/>
    </row>
    <row r="396" spans="153:154">
      <c r="EW396" s="1"/>
      <c r="EX396" s="1"/>
    </row>
    <row r="397" spans="153:154">
      <c r="EW397" s="1"/>
      <c r="EX397" s="1"/>
    </row>
    <row r="398" spans="153:154">
      <c r="EW398" s="1"/>
      <c r="EX398" s="1"/>
    </row>
    <row r="399" spans="153:154">
      <c r="EW399" s="1"/>
      <c r="EX399" s="1"/>
    </row>
    <row r="400" spans="153:154">
      <c r="EW400" s="1"/>
      <c r="EX400" s="1"/>
    </row>
    <row r="401" spans="153:154">
      <c r="EW401" s="1"/>
      <c r="EX401" s="1"/>
    </row>
    <row r="402" spans="153:154">
      <c r="EW402" s="1"/>
      <c r="EX402" s="1"/>
    </row>
    <row r="403" spans="153:154">
      <c r="EW403" s="1"/>
      <c r="EX403" s="1"/>
    </row>
    <row r="404" spans="153:154">
      <c r="EW404" s="1"/>
      <c r="EX404" s="1"/>
    </row>
    <row r="405" spans="153:154">
      <c r="EW405" s="1"/>
      <c r="EX405" s="1"/>
    </row>
    <row r="406" spans="153:154">
      <c r="EW406" s="1"/>
      <c r="EX406" s="1"/>
    </row>
    <row r="407" spans="153:154">
      <c r="EW407" s="1"/>
      <c r="EX407" s="1"/>
    </row>
    <row r="408" spans="153:154">
      <c r="EW408" s="1"/>
      <c r="EX408" s="1"/>
    </row>
    <row r="409" spans="153:154">
      <c r="EW409" s="1"/>
      <c r="EX409" s="1"/>
    </row>
    <row r="410" spans="153:154">
      <c r="EW410" s="1"/>
      <c r="EX410" s="1"/>
    </row>
    <row r="411" spans="153:154">
      <c r="EW411" s="1"/>
      <c r="EX411" s="1"/>
    </row>
    <row r="412" spans="153:154">
      <c r="EW412" s="1"/>
      <c r="EX412" s="1"/>
    </row>
    <row r="413" spans="153:154">
      <c r="EW413" s="1"/>
      <c r="EX413" s="1"/>
    </row>
    <row r="414" spans="153:154">
      <c r="EW414" s="1"/>
      <c r="EX414" s="1"/>
    </row>
    <row r="415" spans="153:154">
      <c r="EW415" s="1"/>
      <c r="EX415" s="1"/>
    </row>
    <row r="416" spans="153:154">
      <c r="EW416" s="1"/>
      <c r="EX416" s="1"/>
    </row>
    <row r="417" spans="153:154">
      <c r="EW417" s="1"/>
      <c r="EX417" s="1"/>
    </row>
    <row r="418" spans="153:154">
      <c r="EW418" s="1"/>
      <c r="EX418" s="1"/>
    </row>
    <row r="419" spans="153:154">
      <c r="EW419" s="1"/>
      <c r="EX419" s="1"/>
    </row>
    <row r="420" spans="153:154">
      <c r="EW420" s="1"/>
      <c r="EX420" s="1"/>
    </row>
    <row r="421" spans="153:154">
      <c r="EW421" s="1"/>
      <c r="EX421" s="1"/>
    </row>
    <row r="422" spans="153:154">
      <c r="EW422" s="1"/>
      <c r="EX422" s="1"/>
    </row>
    <row r="423" spans="153:154">
      <c r="EW423" s="1"/>
      <c r="EX423" s="1"/>
    </row>
    <row r="424" spans="153:154">
      <c r="EW424" s="1"/>
      <c r="EX424" s="1"/>
    </row>
    <row r="425" spans="153:154">
      <c r="EW425" s="1"/>
      <c r="EX425" s="1"/>
    </row>
    <row r="426" spans="153:154">
      <c r="EW426" s="1"/>
      <c r="EX426" s="1"/>
    </row>
    <row r="427" spans="153:154">
      <c r="EW427" s="1"/>
      <c r="EX427" s="1"/>
    </row>
    <row r="428" spans="153:154">
      <c r="EW428" s="1"/>
      <c r="EX428" s="1"/>
    </row>
    <row r="429" spans="153:154">
      <c r="EW429" s="1"/>
      <c r="EX429" s="1"/>
    </row>
    <row r="430" spans="153:154">
      <c r="EW430" s="1"/>
      <c r="EX430" s="1"/>
    </row>
    <row r="431" spans="153:154">
      <c r="EW431" s="1"/>
      <c r="EX431" s="1"/>
    </row>
    <row r="432" spans="153:154">
      <c r="EW432" s="1"/>
      <c r="EX432" s="1"/>
    </row>
    <row r="433" spans="153:154">
      <c r="EW433" s="1"/>
      <c r="EX433" s="1"/>
    </row>
    <row r="434" spans="153:154">
      <c r="EW434" s="1"/>
      <c r="EX434" s="1"/>
    </row>
    <row r="435" spans="153:154">
      <c r="EW435" s="1"/>
      <c r="EX435" s="1"/>
    </row>
    <row r="436" spans="153:154">
      <c r="EW436" s="1"/>
      <c r="EX436" s="1"/>
    </row>
    <row r="437" spans="153:154">
      <c r="EW437" s="1"/>
      <c r="EX437" s="1"/>
    </row>
    <row r="438" spans="153:154">
      <c r="EW438" s="1"/>
      <c r="EX438" s="1"/>
    </row>
    <row r="439" spans="153:154">
      <c r="EW439" s="1"/>
      <c r="EX439" s="1"/>
    </row>
    <row r="440" spans="153:154">
      <c r="EW440" s="1"/>
      <c r="EX440" s="1"/>
    </row>
    <row r="441" spans="153:154">
      <c r="EW441" s="1"/>
      <c r="EX441" s="1"/>
    </row>
    <row r="442" spans="153:154">
      <c r="EW442" s="1"/>
      <c r="EX442" s="1"/>
    </row>
    <row r="443" spans="153:154">
      <c r="EW443" s="1"/>
      <c r="EX443" s="1"/>
    </row>
    <row r="444" spans="153:154">
      <c r="EW444" s="1"/>
      <c r="EX444" s="1"/>
    </row>
    <row r="445" spans="153:154">
      <c r="EW445" s="1"/>
      <c r="EX445" s="1"/>
    </row>
    <row r="446" spans="153:154">
      <c r="EW446" s="1"/>
      <c r="EX446" s="1"/>
    </row>
    <row r="447" spans="153:154">
      <c r="EW447" s="1"/>
      <c r="EX447" s="1"/>
    </row>
    <row r="448" spans="153:154">
      <c r="EW448" s="1"/>
      <c r="EX448" s="1"/>
    </row>
    <row r="449" spans="153:154">
      <c r="EW449" s="1"/>
      <c r="EX449" s="1"/>
    </row>
    <row r="450" spans="153:154">
      <c r="EW450" s="1"/>
      <c r="EX450" s="1"/>
    </row>
    <row r="451" spans="153:154">
      <c r="EW451" s="1"/>
      <c r="EX451" s="1"/>
    </row>
    <row r="452" spans="153:154">
      <c r="EW452" s="1"/>
      <c r="EX452" s="1"/>
    </row>
    <row r="453" spans="153:154">
      <c r="EW453" s="1"/>
      <c r="EX453" s="1"/>
    </row>
    <row r="454" spans="153:154">
      <c r="EW454" s="1"/>
      <c r="EX454" s="1"/>
    </row>
    <row r="455" spans="153:154">
      <c r="EW455" s="1"/>
      <c r="EX455" s="1"/>
    </row>
    <row r="456" spans="153:154">
      <c r="EW456" s="1"/>
      <c r="EX456" s="1"/>
    </row>
    <row r="457" spans="153:154">
      <c r="EW457" s="1"/>
      <c r="EX457" s="1"/>
    </row>
    <row r="458" spans="153:154">
      <c r="EW458" s="1"/>
      <c r="EX458" s="1"/>
    </row>
    <row r="459" spans="153:154">
      <c r="EW459" s="1"/>
      <c r="EX459" s="1"/>
    </row>
    <row r="460" spans="153:154">
      <c r="EW460" s="1"/>
      <c r="EX460" s="1"/>
    </row>
    <row r="461" spans="153:154">
      <c r="EW461" s="1"/>
      <c r="EX461" s="1"/>
    </row>
    <row r="462" spans="153:154">
      <c r="EW462" s="1"/>
      <c r="EX462" s="1"/>
    </row>
    <row r="463" spans="153:154">
      <c r="EW463" s="1"/>
      <c r="EX463" s="1"/>
    </row>
    <row r="464" spans="153:154">
      <c r="EW464" s="1"/>
      <c r="EX464" s="1"/>
    </row>
    <row r="465" spans="153:154">
      <c r="EW465" s="1"/>
      <c r="EX465" s="1"/>
    </row>
    <row r="466" spans="153:154">
      <c r="EW466" s="1"/>
      <c r="EX466" s="1"/>
    </row>
    <row r="467" spans="153:154">
      <c r="EW467" s="1"/>
      <c r="EX467" s="1"/>
    </row>
    <row r="468" spans="153:154">
      <c r="EW468" s="1"/>
      <c r="EX468" s="1"/>
    </row>
    <row r="469" spans="153:154">
      <c r="EW469" s="1"/>
      <c r="EX469" s="1"/>
    </row>
    <row r="470" spans="153:154">
      <c r="EW470" s="1"/>
      <c r="EX470" s="1"/>
    </row>
    <row r="471" spans="153:154">
      <c r="EW471" s="1"/>
      <c r="EX471" s="1"/>
    </row>
    <row r="472" spans="153:154">
      <c r="EW472" s="1"/>
      <c r="EX472" s="1"/>
    </row>
    <row r="473" spans="153:154">
      <c r="EW473" s="1"/>
      <c r="EX473" s="1"/>
    </row>
    <row r="474" spans="153:154">
      <c r="EW474" s="1"/>
      <c r="EX474" s="1"/>
    </row>
    <row r="475" spans="153:154">
      <c r="EW475" s="1"/>
      <c r="EX475" s="1"/>
    </row>
    <row r="476" spans="153:154">
      <c r="EW476" s="1"/>
      <c r="EX476" s="1"/>
    </row>
    <row r="477" spans="153:154">
      <c r="EW477" s="1"/>
      <c r="EX477" s="1"/>
    </row>
    <row r="478" spans="153:154">
      <c r="EW478" s="1"/>
      <c r="EX478" s="1"/>
    </row>
    <row r="479" spans="153:154">
      <c r="EW479" s="1"/>
      <c r="EX479" s="1"/>
    </row>
    <row r="480" spans="153:154">
      <c r="EW480" s="1"/>
      <c r="EX480" s="1"/>
    </row>
    <row r="481" spans="153:154">
      <c r="EW481" s="1"/>
      <c r="EX481" s="1"/>
    </row>
    <row r="482" spans="153:154">
      <c r="EW482" s="1"/>
      <c r="EX482" s="1"/>
    </row>
    <row r="483" spans="153:154">
      <c r="EW483" s="1"/>
      <c r="EX483" s="1"/>
    </row>
    <row r="484" spans="153:154">
      <c r="EW484" s="1"/>
      <c r="EX484" s="1"/>
    </row>
    <row r="485" spans="153:154">
      <c r="EW485" s="1"/>
      <c r="EX485" s="1"/>
    </row>
    <row r="486" spans="153:154">
      <c r="EW486" s="1"/>
      <c r="EX486" s="1"/>
    </row>
    <row r="487" spans="153:154">
      <c r="EW487" s="1"/>
      <c r="EX487" s="1"/>
    </row>
    <row r="488" spans="153:154">
      <c r="EW488" s="1"/>
      <c r="EX488" s="1"/>
    </row>
    <row r="489" spans="153:154">
      <c r="EW489" s="1"/>
      <c r="EX489" s="1"/>
    </row>
    <row r="490" spans="153:154">
      <c r="EW490" s="1"/>
      <c r="EX490" s="1"/>
    </row>
    <row r="491" spans="153:154">
      <c r="EW491" s="1"/>
      <c r="EX491" s="1"/>
    </row>
    <row r="492" spans="153:154">
      <c r="EW492" s="1"/>
      <c r="EX492" s="1"/>
    </row>
    <row r="493" spans="153:154">
      <c r="EW493" s="1"/>
      <c r="EX493" s="1"/>
    </row>
    <row r="494" spans="153:154">
      <c r="EW494" s="1"/>
      <c r="EX494" s="1"/>
    </row>
    <row r="495" spans="153:154">
      <c r="EW495" s="1"/>
      <c r="EX495" s="1"/>
    </row>
    <row r="496" spans="153:154">
      <c r="EW496" s="1"/>
      <c r="EX496" s="1"/>
    </row>
    <row r="497" spans="153:154">
      <c r="EW497" s="1"/>
      <c r="EX497" s="1"/>
    </row>
    <row r="498" spans="153:154">
      <c r="EW498" s="1"/>
      <c r="EX498" s="1"/>
    </row>
    <row r="499" spans="153:154">
      <c r="EW499" s="1"/>
      <c r="EX499" s="1"/>
    </row>
    <row r="500" spans="153:154">
      <c r="EW500" s="1"/>
      <c r="EX500" s="1"/>
    </row>
    <row r="501" spans="153:154">
      <c r="EW501" s="1"/>
      <c r="EX501" s="1"/>
    </row>
    <row r="502" spans="153:154">
      <c r="EW502" s="1"/>
      <c r="EX502" s="1"/>
    </row>
    <row r="503" spans="153:154">
      <c r="EW503" s="1"/>
      <c r="EX503" s="1"/>
    </row>
    <row r="504" spans="153:154">
      <c r="EW504" s="1"/>
      <c r="EX504" s="1"/>
    </row>
    <row r="505" spans="153:154">
      <c r="EW505" s="1"/>
      <c r="EX505" s="1"/>
    </row>
    <row r="506" spans="153:154">
      <c r="EW506" s="1"/>
      <c r="EX506" s="1"/>
    </row>
    <row r="507" spans="153:154">
      <c r="EW507" s="1"/>
      <c r="EX507" s="1"/>
    </row>
    <row r="508" spans="153:154">
      <c r="EW508" s="1"/>
      <c r="EX508" s="1"/>
    </row>
    <row r="509" spans="153:154">
      <c r="EW509" s="1"/>
      <c r="EX509" s="1"/>
    </row>
    <row r="510" spans="153:154">
      <c r="EW510" s="1"/>
      <c r="EX510" s="1"/>
    </row>
    <row r="511" spans="153:154">
      <c r="EW511" s="1"/>
      <c r="EX511" s="1"/>
    </row>
    <row r="512" spans="153:154">
      <c r="EW512" s="1"/>
      <c r="EX512" s="1"/>
    </row>
    <row r="513" spans="153:154">
      <c r="EW513" s="1"/>
      <c r="EX513" s="1"/>
    </row>
    <row r="514" spans="153:154">
      <c r="EW514" s="1"/>
      <c r="EX514" s="1"/>
    </row>
    <row r="515" spans="153:154">
      <c r="EW515" s="1"/>
      <c r="EX515" s="1"/>
    </row>
    <row r="516" spans="153:154">
      <c r="EW516" s="1"/>
      <c r="EX516" s="1"/>
    </row>
    <row r="517" spans="153:154">
      <c r="EW517" s="1"/>
      <c r="EX517" s="1"/>
    </row>
    <row r="518" spans="153:154">
      <c r="EW518" s="1"/>
      <c r="EX518" s="1"/>
    </row>
    <row r="519" spans="153:154">
      <c r="EW519" s="1"/>
      <c r="EX519" s="1"/>
    </row>
    <row r="520" spans="153:154">
      <c r="EW520" s="1"/>
      <c r="EX520" s="1"/>
    </row>
    <row r="521" spans="153:154">
      <c r="EW521" s="1"/>
      <c r="EX521" s="1"/>
    </row>
    <row r="522" spans="153:154">
      <c r="EW522" s="1"/>
      <c r="EX522" s="1"/>
    </row>
    <row r="523" spans="153:154">
      <c r="EW523" s="1"/>
      <c r="EX523" s="1"/>
    </row>
    <row r="524" spans="153:154">
      <c r="EW524" s="1"/>
      <c r="EX524" s="1"/>
    </row>
    <row r="525" spans="153:154">
      <c r="EW525" s="1"/>
      <c r="EX525" s="1"/>
    </row>
    <row r="526" spans="153:154">
      <c r="EW526" s="1"/>
      <c r="EX526" s="1"/>
    </row>
    <row r="527" spans="153:154">
      <c r="EW527" s="1"/>
      <c r="EX527" s="1"/>
    </row>
    <row r="528" spans="153:154">
      <c r="EW528" s="1"/>
      <c r="EX528" s="1"/>
    </row>
    <row r="529" spans="153:154">
      <c r="EW529" s="1"/>
      <c r="EX529" s="1"/>
    </row>
    <row r="530" spans="153:154">
      <c r="EW530" s="1"/>
      <c r="EX530" s="1"/>
    </row>
    <row r="531" spans="153:154">
      <c r="EW531" s="1"/>
      <c r="EX531" s="1"/>
    </row>
    <row r="532" spans="153:154">
      <c r="EW532" s="1"/>
      <c r="EX532" s="1"/>
    </row>
    <row r="533" spans="153:154">
      <c r="EW533" s="1"/>
      <c r="EX533" s="1"/>
    </row>
    <row r="534" spans="153:154">
      <c r="EW534" s="1"/>
      <c r="EX534" s="1"/>
    </row>
    <row r="535" spans="153:154">
      <c r="EW535" s="1"/>
      <c r="EX535" s="1"/>
    </row>
    <row r="536" spans="153:154">
      <c r="EW536" s="1"/>
      <c r="EX536" s="1"/>
    </row>
    <row r="537" spans="153:154">
      <c r="EW537" s="1"/>
      <c r="EX537" s="1"/>
    </row>
    <row r="538" spans="153:154">
      <c r="EW538" s="1"/>
      <c r="EX538" s="1"/>
    </row>
    <row r="539" spans="153:154">
      <c r="EW539" s="1"/>
      <c r="EX539" s="1"/>
    </row>
    <row r="540" spans="153:154">
      <c r="EW540" s="1"/>
      <c r="EX540" s="1"/>
    </row>
    <row r="541" spans="153:154">
      <c r="EW541" s="1"/>
      <c r="EX541" s="1"/>
    </row>
    <row r="542" spans="153:154">
      <c r="EW542" s="1"/>
      <c r="EX542" s="1"/>
    </row>
    <row r="543" spans="153:154">
      <c r="EW543" s="1"/>
      <c r="EX543" s="1"/>
    </row>
    <row r="544" spans="153:154">
      <c r="EW544" s="1"/>
      <c r="EX544" s="1"/>
    </row>
    <row r="545" spans="153:154">
      <c r="EW545" s="1"/>
      <c r="EX545" s="1"/>
    </row>
    <row r="546" spans="153:154">
      <c r="EW546" s="1"/>
      <c r="EX546" s="1"/>
    </row>
    <row r="547" spans="153:154">
      <c r="EW547" s="1"/>
      <c r="EX547" s="1"/>
    </row>
    <row r="548" spans="153:154">
      <c r="EW548" s="1"/>
      <c r="EX548" s="1"/>
    </row>
    <row r="549" spans="153:154">
      <c r="EW549" s="1"/>
      <c r="EX549" s="1"/>
    </row>
    <row r="550" spans="153:154">
      <c r="EW550" s="1"/>
      <c r="EX550" s="1"/>
    </row>
    <row r="551" spans="153:154">
      <c r="EW551" s="1"/>
      <c r="EX551" s="1"/>
    </row>
    <row r="552" spans="153:154">
      <c r="EW552" s="1"/>
      <c r="EX552" s="1"/>
    </row>
    <row r="553" spans="153:154">
      <c r="EW553" s="1"/>
      <c r="EX553" s="1"/>
    </row>
    <row r="554" spans="153:154">
      <c r="EW554" s="1"/>
      <c r="EX554" s="1"/>
    </row>
    <row r="555" spans="153:154">
      <c r="EW555" s="1"/>
      <c r="EX555" s="1"/>
    </row>
    <row r="556" spans="153:154">
      <c r="EW556" s="1"/>
      <c r="EX556" s="1"/>
    </row>
    <row r="557" spans="153:154">
      <c r="EW557" s="1"/>
      <c r="EX557" s="1"/>
    </row>
    <row r="558" spans="153:154">
      <c r="EW558" s="1"/>
      <c r="EX558" s="1"/>
    </row>
    <row r="559" spans="153:154">
      <c r="EW559" s="1"/>
      <c r="EX559" s="1"/>
    </row>
    <row r="560" spans="153:154">
      <c r="EW560" s="1"/>
      <c r="EX560" s="1"/>
    </row>
    <row r="561" spans="153:154">
      <c r="EW561" s="1"/>
      <c r="EX561" s="1"/>
    </row>
    <row r="562" spans="153:154">
      <c r="EW562" s="1"/>
      <c r="EX562" s="1"/>
    </row>
    <row r="563" spans="153:154">
      <c r="EW563" s="1"/>
      <c r="EX563" s="1"/>
    </row>
    <row r="564" spans="153:154">
      <c r="EW564" s="1"/>
      <c r="EX564" s="1"/>
    </row>
    <row r="565" spans="153:154">
      <c r="EW565" s="1"/>
      <c r="EX565" s="1"/>
    </row>
    <row r="566" spans="153:154">
      <c r="EW566" s="1"/>
      <c r="EX566" s="1"/>
    </row>
    <row r="567" spans="153:154">
      <c r="EW567" s="1"/>
      <c r="EX567" s="1"/>
    </row>
    <row r="568" spans="153:154">
      <c r="EW568" s="1"/>
      <c r="EX568" s="1"/>
    </row>
    <row r="569" spans="153:154">
      <c r="EW569" s="1"/>
      <c r="EX569" s="1"/>
    </row>
    <row r="570" spans="153:154">
      <c r="EW570" s="1"/>
      <c r="EX570" s="1"/>
    </row>
    <row r="571" spans="153:154">
      <c r="EW571" s="1"/>
      <c r="EX571" s="1"/>
    </row>
    <row r="572" spans="153:154">
      <c r="EW572" s="1"/>
      <c r="EX572" s="1"/>
    </row>
    <row r="573" spans="153:154">
      <c r="EW573" s="1"/>
      <c r="EX573" s="1"/>
    </row>
    <row r="574" spans="153:154">
      <c r="EW574" s="1"/>
      <c r="EX574" s="1"/>
    </row>
    <row r="575" spans="153:154">
      <c r="EW575" s="1"/>
      <c r="EX575" s="1"/>
    </row>
    <row r="576" spans="153:154">
      <c r="EW576" s="1"/>
      <c r="EX576" s="1"/>
    </row>
    <row r="577" spans="153:154">
      <c r="EW577" s="1"/>
      <c r="EX577" s="1"/>
    </row>
    <row r="578" spans="153:154">
      <c r="EW578" s="1"/>
      <c r="EX578" s="1"/>
    </row>
    <row r="579" spans="153:154">
      <c r="EW579" s="1"/>
      <c r="EX579" s="1"/>
    </row>
    <row r="580" spans="153:154">
      <c r="EW580" s="1"/>
      <c r="EX580" s="1"/>
    </row>
    <row r="581" spans="153:154">
      <c r="EW581" s="1"/>
      <c r="EX581" s="1"/>
    </row>
    <row r="582" spans="153:154">
      <c r="EW582" s="1"/>
      <c r="EX582" s="1"/>
    </row>
    <row r="583" spans="153:154">
      <c r="EW583" s="1"/>
      <c r="EX583" s="1"/>
    </row>
    <row r="584" spans="153:154">
      <c r="EW584" s="1"/>
      <c r="EX584" s="1"/>
    </row>
    <row r="585" spans="153:154">
      <c r="EW585" s="1"/>
      <c r="EX585" s="1"/>
    </row>
    <row r="586" spans="153:154">
      <c r="EW586" s="1"/>
      <c r="EX586" s="1"/>
    </row>
    <row r="587" spans="153:154">
      <c r="EW587" s="1"/>
      <c r="EX587" s="1"/>
    </row>
    <row r="588" spans="153:154">
      <c r="EW588" s="1"/>
      <c r="EX588" s="1"/>
    </row>
    <row r="589" spans="153:154">
      <c r="EW589" s="1"/>
      <c r="EX589" s="1"/>
    </row>
    <row r="590" spans="153:154">
      <c r="EW590" s="1"/>
      <c r="EX590" s="1"/>
    </row>
    <row r="591" spans="153:154">
      <c r="EW591" s="1"/>
      <c r="EX591" s="1"/>
    </row>
    <row r="592" spans="153:154">
      <c r="EW592" s="1"/>
      <c r="EX592" s="1"/>
    </row>
    <row r="593" spans="153:154">
      <c r="EW593" s="1"/>
      <c r="EX593" s="1"/>
    </row>
    <row r="594" spans="153:154">
      <c r="EW594" s="1"/>
      <c r="EX594" s="1"/>
    </row>
    <row r="595" spans="153:154">
      <c r="EW595" s="1"/>
      <c r="EX595" s="1"/>
    </row>
    <row r="596" spans="153:154">
      <c r="EW596" s="1"/>
      <c r="EX596" s="1"/>
    </row>
    <row r="597" spans="153:154">
      <c r="EW597" s="1"/>
      <c r="EX597" s="1"/>
    </row>
    <row r="598" spans="153:154">
      <c r="EW598" s="1"/>
      <c r="EX598" s="1"/>
    </row>
    <row r="599" spans="153:154">
      <c r="EW599" s="1"/>
      <c r="EX599" s="1"/>
    </row>
    <row r="600" spans="153:154">
      <c r="EW600" s="1"/>
      <c r="EX600" s="1"/>
    </row>
    <row r="601" spans="153:154">
      <c r="EW601" s="1"/>
      <c r="EX601" s="1"/>
    </row>
    <row r="602" spans="153:154">
      <c r="EW602" s="1"/>
      <c r="EX602" s="1"/>
    </row>
    <row r="603" spans="153:154">
      <c r="EW603" s="1"/>
      <c r="EX603" s="1"/>
    </row>
    <row r="604" spans="153:154">
      <c r="EW604" s="1"/>
      <c r="EX604" s="1"/>
    </row>
    <row r="605" spans="153:154">
      <c r="EW605" s="1"/>
      <c r="EX605" s="1"/>
    </row>
    <row r="606" spans="153:154">
      <c r="EW606" s="1"/>
      <c r="EX606" s="1"/>
    </row>
    <row r="607" spans="153:154">
      <c r="EW607" s="1"/>
      <c r="EX607" s="1"/>
    </row>
    <row r="608" spans="153:154">
      <c r="EW608" s="1"/>
      <c r="EX608" s="1"/>
    </row>
    <row r="609" spans="153:154">
      <c r="EW609" s="1"/>
      <c r="EX609" s="1"/>
    </row>
    <row r="610" spans="153:154">
      <c r="EW610" s="1"/>
      <c r="EX610" s="1"/>
    </row>
    <row r="611" spans="153:154">
      <c r="EW611" s="1"/>
      <c r="EX611" s="1"/>
    </row>
    <row r="612" spans="153:154">
      <c r="EW612" s="1"/>
      <c r="EX612" s="1"/>
    </row>
    <row r="613" spans="153:154">
      <c r="EW613" s="1"/>
      <c r="EX613" s="1"/>
    </row>
    <row r="614" spans="153:154">
      <c r="EW614" s="1"/>
      <c r="EX614" s="1"/>
    </row>
    <row r="615" spans="153:154">
      <c r="EW615" s="1"/>
      <c r="EX615" s="1"/>
    </row>
    <row r="616" spans="153:154">
      <c r="EW616" s="1"/>
      <c r="EX616" s="1"/>
    </row>
    <row r="617" spans="153:154">
      <c r="EW617" s="1"/>
      <c r="EX617" s="1"/>
    </row>
    <row r="618" spans="153:154">
      <c r="EW618" s="1"/>
      <c r="EX618" s="1"/>
    </row>
    <row r="619" spans="153:154">
      <c r="EW619" s="1"/>
      <c r="EX619" s="1"/>
    </row>
    <row r="620" spans="153:154">
      <c r="EW620" s="1"/>
      <c r="EX620" s="1"/>
    </row>
    <row r="621" spans="153:154">
      <c r="EW621" s="1"/>
      <c r="EX621" s="1"/>
    </row>
    <row r="622" spans="153:154">
      <c r="EW622" s="1"/>
      <c r="EX622" s="1"/>
    </row>
    <row r="623" spans="153:154">
      <c r="EW623" s="1"/>
      <c r="EX623" s="1"/>
    </row>
    <row r="624" spans="153:154">
      <c r="EW624" s="1"/>
      <c r="EX624" s="1"/>
    </row>
    <row r="625" spans="153:154">
      <c r="EW625" s="1"/>
      <c r="EX625" s="1"/>
    </row>
    <row r="626" spans="153:154">
      <c r="EW626" s="1"/>
      <c r="EX626" s="1"/>
    </row>
    <row r="627" spans="153:154">
      <c r="EW627" s="1"/>
      <c r="EX627" s="1"/>
    </row>
    <row r="628" spans="153:154">
      <c r="EW628" s="1"/>
      <c r="EX628" s="1"/>
    </row>
    <row r="629" spans="153:154">
      <c r="EW629" s="1"/>
      <c r="EX629" s="1"/>
    </row>
    <row r="630" spans="153:154">
      <c r="EW630" s="1"/>
      <c r="EX630" s="1"/>
    </row>
    <row r="631" spans="153:154">
      <c r="EW631" s="1"/>
      <c r="EX631" s="1"/>
    </row>
    <row r="632" spans="153:154">
      <c r="EW632" s="1"/>
      <c r="EX632" s="1"/>
    </row>
    <row r="633" spans="153:154">
      <c r="EW633" s="1"/>
      <c r="EX633" s="1"/>
    </row>
    <row r="634" spans="153:154">
      <c r="EW634" s="1"/>
      <c r="EX634" s="1"/>
    </row>
    <row r="635" spans="153:154">
      <c r="EW635" s="1"/>
      <c r="EX635" s="1"/>
    </row>
    <row r="636" spans="153:154">
      <c r="EW636" s="1"/>
      <c r="EX636" s="1"/>
    </row>
    <row r="637" spans="153:154">
      <c r="EW637" s="1"/>
      <c r="EX637" s="1"/>
    </row>
    <row r="638" spans="153:154">
      <c r="EW638" s="1"/>
      <c r="EX638" s="1"/>
    </row>
    <row r="639" spans="153:154">
      <c r="EW639" s="1"/>
      <c r="EX639" s="1"/>
    </row>
    <row r="640" spans="153:154">
      <c r="EW640" s="1"/>
      <c r="EX640" s="1"/>
    </row>
    <row r="641" spans="153:154">
      <c r="EW641" s="1"/>
      <c r="EX641" s="1"/>
    </row>
    <row r="642" spans="153:154">
      <c r="EW642" s="1"/>
      <c r="EX642" s="1"/>
    </row>
    <row r="643" spans="153:154">
      <c r="EW643" s="1"/>
      <c r="EX643" s="1"/>
    </row>
    <row r="644" spans="153:154">
      <c r="EW644" s="1"/>
      <c r="EX644" s="1"/>
    </row>
    <row r="645" spans="153:154">
      <c r="EW645" s="1"/>
      <c r="EX645" s="1"/>
    </row>
    <row r="646" spans="153:154">
      <c r="EW646" s="1"/>
      <c r="EX646" s="1"/>
    </row>
    <row r="647" spans="153:154">
      <c r="EW647" s="1"/>
      <c r="EX647" s="1"/>
    </row>
    <row r="648" spans="153:154">
      <c r="EW648" s="1"/>
      <c r="EX648" s="1"/>
    </row>
    <row r="649" spans="153:154">
      <c r="EW649" s="1"/>
      <c r="EX649" s="1"/>
    </row>
    <row r="650" spans="153:154">
      <c r="EW650" s="1"/>
      <c r="EX650" s="1"/>
    </row>
    <row r="651" spans="153:154">
      <c r="EW651" s="1"/>
      <c r="EX651" s="1"/>
    </row>
    <row r="652" spans="153:154">
      <c r="EW652" s="1"/>
      <c r="EX652" s="1"/>
    </row>
    <row r="653" spans="153:154">
      <c r="EW653" s="1"/>
      <c r="EX653" s="1"/>
    </row>
    <row r="654" spans="153:154">
      <c r="EW654" s="1"/>
      <c r="EX654" s="1"/>
    </row>
    <row r="655" spans="153:154">
      <c r="EW655" s="1"/>
      <c r="EX655" s="1"/>
    </row>
    <row r="656" spans="153:154">
      <c r="EW656" s="1"/>
      <c r="EX656" s="1"/>
    </row>
    <row r="657" spans="153:154">
      <c r="EW657" s="1"/>
      <c r="EX657" s="1"/>
    </row>
    <row r="658" spans="153:154">
      <c r="EW658" s="1"/>
      <c r="EX658" s="1"/>
    </row>
    <row r="659" spans="153:154">
      <c r="EW659" s="1"/>
      <c r="EX659" s="1"/>
    </row>
    <row r="660" spans="153:154">
      <c r="EW660" s="1"/>
      <c r="EX660" s="1"/>
    </row>
    <row r="661" spans="153:154">
      <c r="EW661" s="1"/>
      <c r="EX661" s="1"/>
    </row>
    <row r="662" spans="153:154">
      <c r="EW662" s="1"/>
      <c r="EX662" s="1"/>
    </row>
    <row r="663" spans="153:154">
      <c r="EW663" s="1"/>
      <c r="EX663" s="1"/>
    </row>
    <row r="664" spans="153:154">
      <c r="EW664" s="1"/>
      <c r="EX664" s="1"/>
    </row>
    <row r="665" spans="153:154">
      <c r="EW665" s="1"/>
      <c r="EX665" s="1"/>
    </row>
    <row r="666" spans="153:154">
      <c r="EW666" s="1"/>
      <c r="EX666" s="1"/>
    </row>
    <row r="667" spans="153:154">
      <c r="EW667" s="1"/>
      <c r="EX667" s="1"/>
    </row>
    <row r="668" spans="153:154">
      <c r="EW668" s="1"/>
      <c r="EX668" s="1"/>
    </row>
    <row r="669" spans="153:154">
      <c r="EW669" s="1"/>
      <c r="EX669" s="1"/>
    </row>
    <row r="670" spans="153:154">
      <c r="EW670" s="1"/>
      <c r="EX670" s="1"/>
    </row>
    <row r="671" spans="153:154">
      <c r="EW671" s="1"/>
      <c r="EX671" s="1"/>
    </row>
    <row r="672" spans="153:154">
      <c r="EW672" s="1"/>
      <c r="EX672" s="1"/>
    </row>
    <row r="673" spans="153:154">
      <c r="EW673" s="1"/>
      <c r="EX673" s="1"/>
    </row>
    <row r="674" spans="153:154">
      <c r="EW674" s="1"/>
      <c r="EX674" s="1"/>
    </row>
    <row r="675" spans="153:154">
      <c r="EW675" s="1"/>
      <c r="EX675" s="1"/>
    </row>
    <row r="676" spans="153:154">
      <c r="EW676" s="1"/>
      <c r="EX676" s="1"/>
    </row>
    <row r="677" spans="153:154">
      <c r="EW677" s="1"/>
      <c r="EX677" s="1"/>
    </row>
    <row r="678" spans="153:154">
      <c r="EW678" s="1"/>
      <c r="EX678" s="1"/>
    </row>
    <row r="679" spans="153:154">
      <c r="EW679" s="1"/>
      <c r="EX679" s="1"/>
    </row>
    <row r="680" spans="153:154">
      <c r="EW680" s="1"/>
      <c r="EX680" s="1"/>
    </row>
    <row r="681" spans="153:154">
      <c r="EW681" s="1"/>
      <c r="EX681" s="1"/>
    </row>
    <row r="682" spans="153:154">
      <c r="EW682" s="1"/>
      <c r="EX682" s="1"/>
    </row>
    <row r="683" spans="153:154">
      <c r="EW683" s="1"/>
      <c r="EX683" s="1"/>
    </row>
    <row r="684" spans="153:154">
      <c r="EW684" s="1"/>
      <c r="EX684" s="1"/>
    </row>
    <row r="685" spans="153:154">
      <c r="EW685" s="1"/>
      <c r="EX685" s="1"/>
    </row>
    <row r="686" spans="153:154">
      <c r="EW686" s="1"/>
      <c r="EX686" s="1"/>
    </row>
    <row r="687" spans="153:154">
      <c r="EW687" s="1"/>
      <c r="EX687" s="1"/>
    </row>
    <row r="688" spans="153:154">
      <c r="EW688" s="1"/>
      <c r="EX688" s="1"/>
    </row>
    <row r="689" spans="153:154">
      <c r="EW689" s="1"/>
      <c r="EX689" s="1"/>
    </row>
    <row r="690" spans="153:154">
      <c r="EW690" s="1"/>
      <c r="EX690" s="1"/>
    </row>
    <row r="691" spans="153:154">
      <c r="EW691" s="1"/>
      <c r="EX691" s="1"/>
    </row>
    <row r="692" spans="153:154">
      <c r="EW692" s="1"/>
      <c r="EX692" s="1"/>
    </row>
    <row r="693" spans="153:154">
      <c r="EW693" s="1"/>
      <c r="EX693" s="1"/>
    </row>
    <row r="694" spans="153:154">
      <c r="EW694" s="1"/>
      <c r="EX694" s="1"/>
    </row>
    <row r="695" spans="153:154">
      <c r="EW695" s="1"/>
      <c r="EX695" s="1"/>
    </row>
    <row r="696" spans="153:154">
      <c r="EW696" s="1"/>
      <c r="EX696" s="1"/>
    </row>
    <row r="697" spans="153:154">
      <c r="EW697" s="1"/>
      <c r="EX697" s="1"/>
    </row>
    <row r="698" spans="153:154">
      <c r="EW698" s="1"/>
      <c r="EX698" s="1"/>
    </row>
    <row r="699" spans="153:154">
      <c r="EW699" s="1"/>
      <c r="EX699" s="1"/>
    </row>
    <row r="700" spans="153:154">
      <c r="EW700" s="1"/>
      <c r="EX700" s="1"/>
    </row>
    <row r="701" spans="153:154">
      <c r="EW701" s="1"/>
      <c r="EX701" s="1"/>
    </row>
    <row r="702" spans="153:154">
      <c r="EW702" s="1"/>
      <c r="EX702" s="1"/>
    </row>
    <row r="703" spans="153:154">
      <c r="EW703" s="1"/>
      <c r="EX703" s="1"/>
    </row>
    <row r="704" spans="153:154">
      <c r="EW704" s="1"/>
      <c r="EX704" s="1"/>
    </row>
    <row r="705" spans="153:154">
      <c r="EW705" s="1"/>
      <c r="EX705" s="1"/>
    </row>
    <row r="706" spans="153:154">
      <c r="EW706" s="1"/>
      <c r="EX706" s="1"/>
    </row>
    <row r="707" spans="153:154">
      <c r="EW707" s="1"/>
      <c r="EX707" s="1"/>
    </row>
    <row r="708" spans="153:154">
      <c r="EW708" s="1"/>
      <c r="EX708" s="1"/>
    </row>
    <row r="709" spans="153:154">
      <c r="EW709" s="1"/>
      <c r="EX709" s="1"/>
    </row>
    <row r="710" spans="153:154">
      <c r="EW710" s="1"/>
      <c r="EX710" s="1"/>
    </row>
    <row r="711" spans="153:154">
      <c r="EW711" s="1"/>
      <c r="EX711" s="1"/>
    </row>
    <row r="712" spans="153:154">
      <c r="EW712" s="1"/>
      <c r="EX712" s="1"/>
    </row>
    <row r="713" spans="153:154">
      <c r="EW713" s="1"/>
      <c r="EX713" s="1"/>
    </row>
    <row r="714" spans="153:154">
      <c r="EW714" s="1"/>
      <c r="EX714" s="1"/>
    </row>
    <row r="715" spans="153:154">
      <c r="EW715" s="1"/>
      <c r="EX715" s="1"/>
    </row>
    <row r="716" spans="153:154">
      <c r="EW716" s="1"/>
      <c r="EX716" s="1"/>
    </row>
    <row r="717" spans="153:154">
      <c r="EW717" s="1"/>
      <c r="EX717" s="1"/>
    </row>
    <row r="718" spans="153:154">
      <c r="EW718" s="1"/>
      <c r="EX718" s="1"/>
    </row>
    <row r="719" spans="153:154">
      <c r="EW719" s="1"/>
      <c r="EX719" s="1"/>
    </row>
    <row r="720" spans="153:154">
      <c r="EW720" s="1"/>
      <c r="EX720" s="1"/>
    </row>
    <row r="721" spans="153:154">
      <c r="EW721" s="1"/>
      <c r="EX721" s="1"/>
    </row>
    <row r="722" spans="153:154">
      <c r="EW722" s="1"/>
      <c r="EX722" s="1"/>
    </row>
    <row r="723" spans="153:154">
      <c r="EW723" s="1"/>
      <c r="EX723" s="1"/>
    </row>
    <row r="724" spans="153:154">
      <c r="EW724" s="1"/>
      <c r="EX724" s="1"/>
    </row>
    <row r="725" spans="153:154">
      <c r="EW725" s="1"/>
      <c r="EX725" s="1"/>
    </row>
    <row r="726" spans="153:154">
      <c r="EW726" s="1"/>
      <c r="EX726" s="1"/>
    </row>
    <row r="727" spans="153:154">
      <c r="EW727" s="1"/>
      <c r="EX727" s="1"/>
    </row>
    <row r="728" spans="153:154">
      <c r="EW728" s="1"/>
      <c r="EX728" s="1"/>
    </row>
    <row r="729" spans="153:154">
      <c r="EW729" s="1"/>
      <c r="EX729" s="1"/>
    </row>
    <row r="730" spans="153:154">
      <c r="EW730" s="1"/>
      <c r="EX730" s="1"/>
    </row>
    <row r="731" spans="153:154">
      <c r="EW731" s="1"/>
      <c r="EX731" s="1"/>
    </row>
    <row r="732" spans="153:154">
      <c r="EW732" s="1"/>
      <c r="EX732" s="1"/>
    </row>
    <row r="733" spans="153:154">
      <c r="EW733" s="1"/>
      <c r="EX733" s="1"/>
    </row>
    <row r="734" spans="153:154">
      <c r="EW734" s="1"/>
      <c r="EX734" s="1"/>
    </row>
    <row r="735" spans="153:154">
      <c r="EW735" s="1"/>
      <c r="EX735" s="1"/>
    </row>
    <row r="736" spans="153:154">
      <c r="EW736" s="1"/>
      <c r="EX736" s="1"/>
    </row>
    <row r="737" spans="153:154">
      <c r="EW737" s="1"/>
      <c r="EX737" s="1"/>
    </row>
    <row r="738" spans="153:154">
      <c r="EW738" s="1"/>
      <c r="EX738" s="1"/>
    </row>
    <row r="739" spans="153:154">
      <c r="EW739" s="1"/>
      <c r="EX739" s="1"/>
    </row>
    <row r="740" spans="153:154">
      <c r="EW740" s="1"/>
      <c r="EX740" s="1"/>
    </row>
    <row r="741" spans="153:154">
      <c r="EW741" s="1"/>
      <c r="EX741" s="1"/>
    </row>
    <row r="742" spans="153:154">
      <c r="EW742" s="1"/>
      <c r="EX742" s="1"/>
    </row>
    <row r="743" spans="153:154">
      <c r="EW743" s="1"/>
      <c r="EX743" s="1"/>
    </row>
    <row r="744" spans="153:154">
      <c r="EW744" s="1"/>
      <c r="EX744" s="1"/>
    </row>
    <row r="745" spans="153:154">
      <c r="EW745" s="1"/>
      <c r="EX745" s="1"/>
    </row>
    <row r="746" spans="153:154">
      <c r="EW746" s="1"/>
      <c r="EX746" s="1"/>
    </row>
    <row r="747" spans="153:154">
      <c r="EW747" s="1"/>
      <c r="EX747" s="1"/>
    </row>
    <row r="748" spans="153:154">
      <c r="EW748" s="1"/>
      <c r="EX748" s="1"/>
    </row>
    <row r="749" spans="153:154">
      <c r="EW749" s="1"/>
      <c r="EX749" s="1"/>
    </row>
    <row r="750" spans="153:154">
      <c r="EW750" s="1"/>
      <c r="EX750" s="1"/>
    </row>
    <row r="751" spans="153:154">
      <c r="EW751" s="1"/>
      <c r="EX751" s="1"/>
    </row>
    <row r="752" spans="153:154">
      <c r="EW752" s="1"/>
      <c r="EX752" s="1"/>
    </row>
    <row r="753" spans="153:154">
      <c r="EW753" s="1"/>
      <c r="EX753" s="1"/>
    </row>
    <row r="754" spans="153:154">
      <c r="EW754" s="1"/>
      <c r="EX754" s="1"/>
    </row>
    <row r="755" spans="153:154">
      <c r="EW755" s="1"/>
      <c r="EX755" s="1"/>
    </row>
    <row r="756" spans="153:154">
      <c r="EW756" s="1"/>
      <c r="EX756" s="1"/>
    </row>
    <row r="757" spans="153:154">
      <c r="EW757" s="1"/>
      <c r="EX757" s="1"/>
    </row>
    <row r="758" spans="153:154">
      <c r="EW758" s="1"/>
      <c r="EX758" s="1"/>
    </row>
    <row r="759" spans="153:154">
      <c r="EW759" s="1"/>
      <c r="EX759" s="1"/>
    </row>
    <row r="760" spans="153:154">
      <c r="EW760" s="1"/>
      <c r="EX760" s="1"/>
    </row>
    <row r="761" spans="153:154">
      <c r="EW761" s="1"/>
      <c r="EX761" s="1"/>
    </row>
    <row r="762" spans="153:154">
      <c r="EW762" s="1"/>
      <c r="EX762" s="1"/>
    </row>
    <row r="763" spans="153:154">
      <c r="EW763" s="1"/>
      <c r="EX763" s="1"/>
    </row>
    <row r="764" spans="153:154">
      <c r="EW764" s="1"/>
      <c r="EX764" s="1"/>
    </row>
    <row r="765" spans="153:154">
      <c r="EW765" s="1"/>
      <c r="EX765" s="1"/>
    </row>
    <row r="766" spans="153:154">
      <c r="EW766" s="1"/>
      <c r="EX766" s="1"/>
    </row>
    <row r="767" spans="153:154">
      <c r="EW767" s="1"/>
      <c r="EX767" s="1"/>
    </row>
    <row r="768" spans="153:154">
      <c r="EW768" s="1"/>
      <c r="EX768" s="1"/>
    </row>
    <row r="769" spans="153:154">
      <c r="EW769" s="1"/>
      <c r="EX769" s="1"/>
    </row>
    <row r="770" spans="153:154">
      <c r="EW770" s="1"/>
      <c r="EX770" s="1"/>
    </row>
    <row r="771" spans="153:154">
      <c r="EW771" s="1"/>
      <c r="EX771" s="1"/>
    </row>
    <row r="772" spans="153:154">
      <c r="EW772" s="1"/>
      <c r="EX772" s="1"/>
    </row>
    <row r="773" spans="153:154">
      <c r="EW773" s="1"/>
      <c r="EX773" s="1"/>
    </row>
    <row r="774" spans="153:154">
      <c r="EW774" s="1"/>
      <c r="EX774" s="1"/>
    </row>
    <row r="775" spans="153:154">
      <c r="EW775" s="1"/>
      <c r="EX775" s="1"/>
    </row>
    <row r="776" spans="153:154">
      <c r="EW776" s="1"/>
      <c r="EX776" s="1"/>
    </row>
    <row r="777" spans="153:154">
      <c r="EW777" s="1"/>
      <c r="EX777" s="1"/>
    </row>
    <row r="778" spans="153:154">
      <c r="EW778" s="1"/>
      <c r="EX778" s="1"/>
    </row>
    <row r="779" spans="153:154">
      <c r="EW779" s="1"/>
      <c r="EX779" s="1"/>
    </row>
    <row r="780" spans="153:154">
      <c r="EW780" s="1"/>
      <c r="EX780" s="1"/>
    </row>
    <row r="781" spans="153:154">
      <c r="EW781" s="1"/>
      <c r="EX781" s="1"/>
    </row>
    <row r="782" spans="153:154">
      <c r="EW782" s="1"/>
      <c r="EX782" s="1"/>
    </row>
    <row r="783" spans="153:154">
      <c r="EW783" s="1"/>
      <c r="EX783" s="1"/>
    </row>
    <row r="784" spans="153:154">
      <c r="EW784" s="1"/>
      <c r="EX784" s="1"/>
    </row>
    <row r="785" spans="153:154">
      <c r="EW785" s="1"/>
      <c r="EX785" s="1"/>
    </row>
    <row r="786" spans="153:154">
      <c r="EW786" s="1"/>
      <c r="EX786" s="1"/>
    </row>
    <row r="787" spans="153:154">
      <c r="EW787" s="1"/>
      <c r="EX787" s="1"/>
    </row>
    <row r="788" spans="153:154">
      <c r="EW788" s="1"/>
      <c r="EX788" s="1"/>
    </row>
    <row r="789" spans="153:154">
      <c r="EW789" s="1"/>
      <c r="EX789" s="1"/>
    </row>
    <row r="790" spans="153:154">
      <c r="EW790" s="1"/>
      <c r="EX790" s="1"/>
    </row>
    <row r="791" spans="153:154">
      <c r="EW791" s="1"/>
      <c r="EX791" s="1"/>
    </row>
    <row r="792" spans="153:154">
      <c r="EW792" s="1"/>
      <c r="EX792" s="1"/>
    </row>
    <row r="793" spans="153:154">
      <c r="EW793" s="1"/>
      <c r="EX793" s="1"/>
    </row>
    <row r="794" spans="153:154">
      <c r="EW794" s="1"/>
      <c r="EX794" s="1"/>
    </row>
    <row r="795" spans="153:154">
      <c r="EW795" s="1"/>
      <c r="EX795" s="1"/>
    </row>
    <row r="796" spans="153:154">
      <c r="EW796" s="1"/>
      <c r="EX796" s="1"/>
    </row>
    <row r="797" spans="153:154">
      <c r="EW797" s="1"/>
      <c r="EX797" s="1"/>
    </row>
    <row r="798" spans="153:154">
      <c r="EW798" s="1"/>
      <c r="EX798" s="1"/>
    </row>
    <row r="799" spans="153:154">
      <c r="EW799" s="1"/>
      <c r="EX799" s="1"/>
    </row>
    <row r="800" spans="153:154">
      <c r="EW800" s="1"/>
      <c r="EX800" s="1"/>
    </row>
    <row r="801" spans="153:154">
      <c r="EW801" s="1"/>
      <c r="EX801" s="1"/>
    </row>
    <row r="802" spans="153:154">
      <c r="EW802" s="1"/>
      <c r="EX802" s="1"/>
    </row>
    <row r="803" spans="153:154">
      <c r="EW803" s="1"/>
      <c r="EX803" s="1"/>
    </row>
    <row r="804" spans="153:154">
      <c r="EW804" s="1"/>
      <c r="EX804" s="1"/>
    </row>
    <row r="805" spans="153:154">
      <c r="EW805" s="1"/>
      <c r="EX805" s="1"/>
    </row>
    <row r="806" spans="153:154">
      <c r="EW806" s="1"/>
      <c r="EX806" s="1"/>
    </row>
    <row r="807" spans="153:154">
      <c r="EW807" s="1"/>
      <c r="EX807" s="1"/>
    </row>
    <row r="808" spans="153:154">
      <c r="EW808" s="1"/>
      <c r="EX808" s="1"/>
    </row>
    <row r="809" spans="153:154">
      <c r="EW809" s="1"/>
      <c r="EX809" s="1"/>
    </row>
    <row r="810" spans="153:154">
      <c r="EW810" s="1"/>
      <c r="EX810" s="1"/>
    </row>
    <row r="811" spans="153:154">
      <c r="EW811" s="1"/>
      <c r="EX811" s="1"/>
    </row>
    <row r="812" spans="153:154">
      <c r="EW812" s="1"/>
      <c r="EX812" s="1"/>
    </row>
    <row r="813" spans="153:154">
      <c r="EW813" s="1"/>
      <c r="EX813" s="1"/>
    </row>
    <row r="814" spans="153:154">
      <c r="EW814" s="1"/>
      <c r="EX814" s="1"/>
    </row>
    <row r="815" spans="153:154">
      <c r="EW815" s="1"/>
      <c r="EX815" s="1"/>
    </row>
    <row r="816" spans="153:154">
      <c r="EW816" s="1"/>
      <c r="EX816" s="1"/>
    </row>
    <row r="817" spans="153:154">
      <c r="EW817" s="1"/>
      <c r="EX817" s="1"/>
    </row>
    <row r="818" spans="153:154">
      <c r="EW818" s="1"/>
      <c r="EX818" s="1"/>
    </row>
    <row r="819" spans="153:154">
      <c r="EW819" s="1"/>
      <c r="EX819" s="1"/>
    </row>
    <row r="820" spans="153:154">
      <c r="EW820" s="1"/>
      <c r="EX820" s="1"/>
    </row>
    <row r="821" spans="153:154">
      <c r="EW821" s="1"/>
      <c r="EX821" s="1"/>
    </row>
    <row r="822" spans="153:154">
      <c r="EW822" s="1"/>
      <c r="EX822" s="1"/>
    </row>
    <row r="823" spans="153:154">
      <c r="EW823" s="1"/>
      <c r="EX823" s="1"/>
    </row>
    <row r="824" spans="153:154">
      <c r="EW824" s="1"/>
      <c r="EX824" s="1"/>
    </row>
    <row r="825" spans="153:154">
      <c r="EW825" s="1"/>
      <c r="EX825" s="1"/>
    </row>
    <row r="826" spans="153:154">
      <c r="EW826" s="1"/>
      <c r="EX826" s="1"/>
    </row>
    <row r="827" spans="153:154">
      <c r="EW827" s="1"/>
      <c r="EX827" s="1"/>
    </row>
    <row r="828" spans="153:154">
      <c r="EW828" s="1"/>
      <c r="EX828" s="1"/>
    </row>
    <row r="829" spans="153:154">
      <c r="EW829" s="1"/>
      <c r="EX829" s="1"/>
    </row>
    <row r="830" spans="153:154">
      <c r="EW830" s="1"/>
      <c r="EX830" s="1"/>
    </row>
    <row r="831" spans="153:154">
      <c r="EW831" s="1"/>
      <c r="EX831" s="1"/>
    </row>
    <row r="832" spans="153:154">
      <c r="EW832" s="1"/>
      <c r="EX832" s="1"/>
    </row>
    <row r="833" spans="153:154">
      <c r="EW833" s="1"/>
      <c r="EX833" s="1"/>
    </row>
    <row r="834" spans="153:154">
      <c r="EW834" s="1"/>
      <c r="EX834" s="1"/>
    </row>
    <row r="835" spans="153:154">
      <c r="EW835" s="1"/>
      <c r="EX835" s="1"/>
    </row>
    <row r="836" spans="153:154">
      <c r="EW836" s="1"/>
      <c r="EX836" s="1"/>
    </row>
    <row r="837" spans="153:154">
      <c r="EW837" s="1"/>
      <c r="EX837" s="1"/>
    </row>
    <row r="838" spans="153:154">
      <c r="EW838" s="1"/>
      <c r="EX838" s="1"/>
    </row>
    <row r="839" spans="153:154">
      <c r="EW839" s="1"/>
      <c r="EX839" s="1"/>
    </row>
    <row r="840" spans="153:154">
      <c r="EW840" s="1"/>
      <c r="EX840" s="1"/>
    </row>
    <row r="841" spans="153:154">
      <c r="EW841" s="1"/>
      <c r="EX841" s="1"/>
    </row>
    <row r="842" spans="153:154">
      <c r="EW842" s="1"/>
      <c r="EX842" s="1"/>
    </row>
    <row r="843" spans="153:154">
      <c r="EW843" s="1"/>
      <c r="EX843" s="1"/>
    </row>
    <row r="844" spans="153:154">
      <c r="EW844" s="1"/>
      <c r="EX844" s="1"/>
    </row>
    <row r="845" spans="153:154">
      <c r="EW845" s="1"/>
      <c r="EX845" s="1"/>
    </row>
    <row r="846" spans="153:154">
      <c r="EW846" s="1"/>
      <c r="EX846" s="1"/>
    </row>
    <row r="847" spans="153:154">
      <c r="EW847" s="1"/>
      <c r="EX847" s="1"/>
    </row>
    <row r="848" spans="153:154">
      <c r="EW848" s="1"/>
      <c r="EX848" s="1"/>
    </row>
    <row r="849" spans="153:154">
      <c r="EW849" s="1"/>
      <c r="EX849" s="1"/>
    </row>
    <row r="850" spans="153:154">
      <c r="EW850" s="1"/>
      <c r="EX850" s="1"/>
    </row>
    <row r="851" spans="153:154">
      <c r="EW851" s="1"/>
      <c r="EX851" s="1"/>
    </row>
    <row r="852" spans="153:154">
      <c r="EW852" s="1"/>
      <c r="EX852" s="1"/>
    </row>
    <row r="853" spans="153:154">
      <c r="EW853" s="1"/>
      <c r="EX853" s="1"/>
    </row>
    <row r="854" spans="153:154">
      <c r="EW854" s="1"/>
      <c r="EX854" s="1"/>
    </row>
    <row r="855" spans="153:154">
      <c r="EW855" s="1"/>
      <c r="EX855" s="1"/>
    </row>
    <row r="856" spans="153:154">
      <c r="EW856" s="1"/>
      <c r="EX856" s="1"/>
    </row>
    <row r="857" spans="153:154">
      <c r="EW857" s="1"/>
      <c r="EX857" s="1"/>
    </row>
    <row r="858" spans="153:154">
      <c r="EW858" s="1"/>
      <c r="EX858" s="1"/>
    </row>
    <row r="859" spans="153:154">
      <c r="EW859" s="1"/>
      <c r="EX859" s="1"/>
    </row>
    <row r="860" spans="153:154">
      <c r="EW860" s="1"/>
      <c r="EX860" s="1"/>
    </row>
    <row r="861" spans="153:154">
      <c r="EW861" s="1"/>
      <c r="EX861" s="1"/>
    </row>
    <row r="862" spans="153:154">
      <c r="EW862" s="1"/>
      <c r="EX862" s="1"/>
    </row>
    <row r="863" spans="153:154">
      <c r="EW863" s="1"/>
      <c r="EX863" s="1"/>
    </row>
    <row r="864" spans="153:154">
      <c r="EW864" s="1"/>
      <c r="EX864" s="1"/>
    </row>
    <row r="865" spans="153:154">
      <c r="EW865" s="1"/>
      <c r="EX865" s="1"/>
    </row>
    <row r="866" spans="153:154">
      <c r="EW866" s="1"/>
      <c r="EX866" s="1"/>
    </row>
    <row r="867" spans="153:154">
      <c r="EW867" s="1"/>
      <c r="EX867" s="1"/>
    </row>
    <row r="868" spans="153:154">
      <c r="EW868" s="1"/>
      <c r="EX868" s="1"/>
    </row>
    <row r="869" spans="153:154">
      <c r="EW869" s="1"/>
      <c r="EX869" s="1"/>
    </row>
    <row r="870" spans="153:154">
      <c r="EW870" s="1"/>
      <c r="EX870" s="1"/>
    </row>
    <row r="871" spans="153:154">
      <c r="EW871" s="1"/>
      <c r="EX871" s="1"/>
    </row>
    <row r="872" spans="153:154">
      <c r="EW872" s="1"/>
      <c r="EX872" s="1"/>
    </row>
    <row r="873" spans="153:154">
      <c r="EW873" s="1"/>
      <c r="EX873" s="1"/>
    </row>
    <row r="874" spans="153:154">
      <c r="EW874" s="1"/>
      <c r="EX874" s="1"/>
    </row>
    <row r="875" spans="153:154">
      <c r="EW875" s="1"/>
      <c r="EX875" s="1"/>
    </row>
    <row r="876" spans="153:154">
      <c r="EW876" s="1"/>
      <c r="EX876" s="1"/>
    </row>
    <row r="877" spans="153:154">
      <c r="EW877" s="1"/>
      <c r="EX877" s="1"/>
    </row>
    <row r="878" spans="153:154">
      <c r="EW878" s="1"/>
      <c r="EX878" s="1"/>
    </row>
    <row r="879" spans="153:154">
      <c r="EW879" s="1"/>
      <c r="EX879" s="1"/>
    </row>
    <row r="880" spans="153:154">
      <c r="EW880" s="1"/>
      <c r="EX880" s="1"/>
    </row>
    <row r="881" spans="153:154">
      <c r="EW881" s="1"/>
      <c r="EX881" s="1"/>
    </row>
    <row r="882" spans="153:154">
      <c r="EW882" s="1"/>
      <c r="EX882" s="1"/>
    </row>
    <row r="883" spans="153:154">
      <c r="EW883" s="1"/>
      <c r="EX883" s="1"/>
    </row>
    <row r="884" spans="153:154">
      <c r="EW884" s="1"/>
      <c r="EX884" s="1"/>
    </row>
    <row r="885" spans="153:154">
      <c r="EW885" s="1"/>
      <c r="EX885" s="1"/>
    </row>
    <row r="886" spans="153:154">
      <c r="EW886" s="1"/>
      <c r="EX886" s="1"/>
    </row>
    <row r="887" spans="153:154">
      <c r="EW887" s="1"/>
      <c r="EX887" s="1"/>
    </row>
    <row r="888" spans="153:154">
      <c r="EW888" s="1"/>
      <c r="EX888" s="1"/>
    </row>
    <row r="889" spans="153:154">
      <c r="EW889" s="1"/>
      <c r="EX889" s="1"/>
    </row>
    <row r="890" spans="153:154">
      <c r="EW890" s="1"/>
      <c r="EX890" s="1"/>
    </row>
    <row r="891" spans="153:154">
      <c r="EW891" s="1"/>
      <c r="EX891" s="1"/>
    </row>
    <row r="892" spans="153:154">
      <c r="EW892" s="1"/>
      <c r="EX892" s="1"/>
    </row>
    <row r="893" spans="153:154">
      <c r="EW893" s="1"/>
      <c r="EX893" s="1"/>
    </row>
    <row r="894" spans="153:154">
      <c r="EW894" s="1"/>
      <c r="EX894" s="1"/>
    </row>
    <row r="895" spans="153:154">
      <c r="EW895" s="1"/>
      <c r="EX895" s="1"/>
    </row>
    <row r="896" spans="153:154">
      <c r="EW896" s="1"/>
      <c r="EX896" s="1"/>
    </row>
    <row r="897" spans="153:154">
      <c r="EW897" s="1"/>
      <c r="EX897" s="1"/>
    </row>
    <row r="898" spans="153:154">
      <c r="EW898" s="1"/>
      <c r="EX898" s="1"/>
    </row>
    <row r="899" spans="153:154">
      <c r="EW899" s="1"/>
      <c r="EX899" s="1"/>
    </row>
    <row r="900" spans="153:154">
      <c r="EW900" s="1"/>
      <c r="EX900" s="1"/>
    </row>
    <row r="901" spans="153:154">
      <c r="EW901" s="1"/>
      <c r="EX901" s="1"/>
    </row>
    <row r="902" spans="153:154">
      <c r="EW902" s="1"/>
      <c r="EX902" s="1"/>
    </row>
    <row r="903" spans="153:154">
      <c r="EW903" s="1"/>
      <c r="EX903" s="1"/>
    </row>
    <row r="904" spans="153:154">
      <c r="EW904" s="1"/>
      <c r="EX904" s="1"/>
    </row>
    <row r="905" spans="153:154">
      <c r="EW905" s="1"/>
      <c r="EX905" s="1"/>
    </row>
    <row r="906" spans="153:154">
      <c r="EW906" s="1"/>
      <c r="EX906" s="1"/>
    </row>
    <row r="907" spans="153:154">
      <c r="EW907" s="1"/>
      <c r="EX907" s="1"/>
    </row>
    <row r="908" spans="153:154">
      <c r="EW908" s="1"/>
      <c r="EX908" s="1"/>
    </row>
    <row r="909" spans="153:154">
      <c r="EW909" s="1"/>
      <c r="EX909" s="1"/>
    </row>
    <row r="910" spans="153:154">
      <c r="EW910" s="1"/>
      <c r="EX910" s="1"/>
    </row>
    <row r="911" spans="153:154">
      <c r="EW911" s="1"/>
      <c r="EX911" s="1"/>
    </row>
    <row r="912" spans="153:154">
      <c r="EW912" s="1"/>
      <c r="EX912" s="1"/>
    </row>
    <row r="913" spans="153:154">
      <c r="EW913" s="1"/>
      <c r="EX913" s="1"/>
    </row>
    <row r="914" spans="153:154">
      <c r="EW914" s="1"/>
      <c r="EX914" s="1"/>
    </row>
    <row r="915" spans="153:154">
      <c r="EW915" s="1"/>
      <c r="EX915" s="1"/>
    </row>
    <row r="916" spans="153:154">
      <c r="EW916" s="1"/>
      <c r="EX916" s="1"/>
    </row>
    <row r="917" spans="153:154">
      <c r="EW917" s="1"/>
      <c r="EX917" s="1"/>
    </row>
    <row r="918" spans="153:154">
      <c r="EW918" s="1"/>
      <c r="EX918" s="1"/>
    </row>
    <row r="919" spans="153:154">
      <c r="EW919" s="1"/>
      <c r="EX919" s="1"/>
    </row>
    <row r="920" spans="153:154">
      <c r="EW920" s="1"/>
      <c r="EX920" s="1"/>
    </row>
    <row r="921" spans="153:154">
      <c r="EW921" s="1"/>
      <c r="EX921" s="1"/>
    </row>
    <row r="922" spans="153:154">
      <c r="EW922" s="1"/>
      <c r="EX922" s="1"/>
    </row>
    <row r="923" spans="153:154">
      <c r="EW923" s="1"/>
      <c r="EX923" s="1"/>
    </row>
    <row r="924" spans="153:154">
      <c r="EW924" s="1"/>
      <c r="EX924" s="1"/>
    </row>
    <row r="925" spans="153:154">
      <c r="EW925" s="1"/>
      <c r="EX925" s="1"/>
    </row>
    <row r="926" spans="153:154">
      <c r="EW926" s="1"/>
      <c r="EX926" s="1"/>
    </row>
    <row r="927" spans="153:154">
      <c r="EW927" s="1"/>
      <c r="EX927" s="1"/>
    </row>
    <row r="928" spans="153:154">
      <c r="EW928" s="1"/>
      <c r="EX928" s="1"/>
    </row>
    <row r="929" spans="153:154">
      <c r="EW929" s="1"/>
      <c r="EX929" s="1"/>
    </row>
    <row r="930" spans="153:154">
      <c r="EW930" s="1"/>
      <c r="EX930" s="1"/>
    </row>
    <row r="931" spans="153:154">
      <c r="EW931" s="1"/>
      <c r="EX931" s="1"/>
    </row>
    <row r="932" spans="153:154">
      <c r="EW932" s="1"/>
      <c r="EX932" s="1"/>
    </row>
    <row r="933" spans="153:154">
      <c r="EW933" s="1"/>
      <c r="EX933" s="1"/>
    </row>
    <row r="934" spans="153:154">
      <c r="EW934" s="1"/>
      <c r="EX934" s="1"/>
    </row>
    <row r="935" spans="153:154">
      <c r="EW935" s="1"/>
      <c r="EX935" s="1"/>
    </row>
    <row r="936" spans="153:154">
      <c r="EW936" s="1"/>
      <c r="EX936" s="1"/>
    </row>
    <row r="937" spans="153:154">
      <c r="EW937" s="1"/>
      <c r="EX937" s="1"/>
    </row>
    <row r="938" spans="153:154">
      <c r="EW938" s="1"/>
      <c r="EX938" s="1"/>
    </row>
    <row r="939" spans="153:154">
      <c r="EW939" s="1"/>
      <c r="EX939" s="1"/>
    </row>
    <row r="940" spans="153:154">
      <c r="EW940" s="1"/>
      <c r="EX940" s="1"/>
    </row>
    <row r="941" spans="153:154">
      <c r="EW941" s="1"/>
      <c r="EX941" s="1"/>
    </row>
    <row r="942" spans="153:154">
      <c r="EW942" s="1"/>
      <c r="EX942" s="1"/>
    </row>
    <row r="943" spans="153:154">
      <c r="EW943" s="1"/>
      <c r="EX943" s="1"/>
    </row>
    <row r="944" spans="153:154">
      <c r="EW944" s="1"/>
      <c r="EX944" s="1"/>
    </row>
    <row r="945" spans="153:154">
      <c r="EW945" s="1"/>
      <c r="EX945" s="1"/>
    </row>
    <row r="946" spans="153:154">
      <c r="EW946" s="1"/>
      <c r="EX946" s="1"/>
    </row>
    <row r="947" spans="153:154">
      <c r="EW947" s="1"/>
      <c r="EX947" s="1"/>
    </row>
    <row r="948" spans="153:154">
      <c r="EW948" s="1"/>
      <c r="EX948" s="1"/>
    </row>
    <row r="949" spans="153:154">
      <c r="EW949" s="1"/>
      <c r="EX949" s="1"/>
    </row>
    <row r="950" spans="153:154">
      <c r="EW950" s="1"/>
      <c r="EX950" s="1"/>
    </row>
    <row r="951" spans="153:154">
      <c r="EW951" s="1"/>
      <c r="EX951" s="1"/>
    </row>
    <row r="952" spans="153:154">
      <c r="EW952" s="1"/>
      <c r="EX952" s="1"/>
    </row>
    <row r="953" spans="153:154">
      <c r="EW953" s="1"/>
      <c r="EX953" s="1"/>
    </row>
    <row r="954" spans="153:154">
      <c r="EW954" s="1"/>
      <c r="EX954" s="1"/>
    </row>
    <row r="955" spans="153:154">
      <c r="EW955" s="1"/>
      <c r="EX955" s="1"/>
    </row>
    <row r="956" spans="153:154">
      <c r="EW956" s="1"/>
      <c r="EX956" s="1"/>
    </row>
    <row r="957" spans="153:154">
      <c r="EW957" s="1"/>
      <c r="EX957" s="1"/>
    </row>
    <row r="958" spans="153:154">
      <c r="EW958" s="1"/>
      <c r="EX958" s="1"/>
    </row>
    <row r="959" spans="153:154">
      <c r="EW959" s="1"/>
      <c r="EX959" s="1"/>
    </row>
    <row r="960" spans="153:154">
      <c r="EW960" s="1"/>
      <c r="EX960" s="1"/>
    </row>
    <row r="961" spans="153:154">
      <c r="EW961" s="1"/>
      <c r="EX961" s="1"/>
    </row>
    <row r="962" spans="153:154">
      <c r="EW962" s="1"/>
      <c r="EX962" s="1"/>
    </row>
    <row r="963" spans="153:154">
      <c r="EW963" s="1"/>
      <c r="EX963" s="1"/>
    </row>
    <row r="964" spans="153:154">
      <c r="EW964" s="1"/>
      <c r="EX964" s="1"/>
    </row>
    <row r="965" spans="153:154">
      <c r="EW965" s="1"/>
      <c r="EX965" s="1"/>
    </row>
    <row r="966" spans="153:154">
      <c r="EW966" s="1"/>
      <c r="EX966" s="1"/>
    </row>
    <row r="967" spans="153:154">
      <c r="EW967" s="1"/>
      <c r="EX967" s="1"/>
    </row>
    <row r="968" spans="153:154">
      <c r="EW968" s="1"/>
      <c r="EX968" s="1"/>
    </row>
    <row r="969" spans="153:154">
      <c r="EW969" s="1"/>
      <c r="EX969" s="1"/>
    </row>
    <row r="970" spans="153:154">
      <c r="EW970" s="1"/>
      <c r="EX970" s="1"/>
    </row>
    <row r="971" spans="153:154">
      <c r="EW971" s="1"/>
      <c r="EX971" s="1"/>
    </row>
    <row r="972" spans="153:154">
      <c r="EW972" s="1"/>
      <c r="EX972" s="1"/>
    </row>
    <row r="973" spans="153:154">
      <c r="EW973" s="1"/>
      <c r="EX973" s="1"/>
    </row>
    <row r="974" spans="153:154">
      <c r="EW974" s="1"/>
      <c r="EX974" s="1"/>
    </row>
    <row r="975" spans="153:154">
      <c r="EW975" s="1"/>
      <c r="EX975" s="1"/>
    </row>
    <row r="976" spans="153:154">
      <c r="EW976" s="1"/>
      <c r="EX976" s="1"/>
    </row>
    <row r="977" spans="153:154">
      <c r="EW977" s="1"/>
      <c r="EX977" s="1"/>
    </row>
    <row r="978" spans="153:154">
      <c r="EW978" s="1"/>
      <c r="EX978" s="1"/>
    </row>
    <row r="979" spans="153:154">
      <c r="EW979" s="1"/>
      <c r="EX979" s="1"/>
    </row>
    <row r="980" spans="153:154">
      <c r="EW980" s="1"/>
      <c r="EX980" s="1"/>
    </row>
    <row r="981" spans="153:154">
      <c r="EW981" s="1"/>
      <c r="EX981" s="1"/>
    </row>
    <row r="982" spans="153:154">
      <c r="EW982" s="1"/>
      <c r="EX982" s="1"/>
    </row>
    <row r="983" spans="153:154">
      <c r="EW983" s="1"/>
      <c r="EX983" s="1"/>
    </row>
    <row r="984" spans="153:154">
      <c r="EW984" s="1"/>
      <c r="EX984" s="1"/>
    </row>
    <row r="985" spans="153:154">
      <c r="EW985" s="1"/>
      <c r="EX985" s="1"/>
    </row>
    <row r="986" spans="153:154">
      <c r="EW986" s="1"/>
      <c r="EX986" s="1"/>
    </row>
    <row r="987" spans="153:154">
      <c r="EW987" s="1"/>
      <c r="EX987" s="1"/>
    </row>
    <row r="988" spans="153:154">
      <c r="EW988" s="1"/>
      <c r="EX988" s="1"/>
    </row>
    <row r="989" spans="153:154">
      <c r="EW989" s="1"/>
      <c r="EX989" s="1"/>
    </row>
    <row r="990" spans="153:154">
      <c r="EW990" s="1"/>
      <c r="EX990" s="1"/>
    </row>
    <row r="991" spans="153:154">
      <c r="EW991" s="1"/>
      <c r="EX991" s="1"/>
    </row>
    <row r="992" spans="153:154">
      <c r="EW992" s="1"/>
      <c r="EX992" s="1"/>
    </row>
    <row r="993" spans="153:154">
      <c r="EW993" s="1"/>
      <c r="EX993" s="1"/>
    </row>
    <row r="994" spans="153:154">
      <c r="EW994" s="1"/>
      <c r="EX994" s="1"/>
    </row>
    <row r="995" spans="153:154">
      <c r="EW995" s="1"/>
      <c r="EX995" s="1"/>
    </row>
    <row r="996" spans="153:154">
      <c r="EW996" s="1"/>
      <c r="EX996" s="1"/>
    </row>
    <row r="997" spans="153:154">
      <c r="EW997" s="1"/>
      <c r="EX997" s="1"/>
    </row>
    <row r="998" spans="153:154">
      <c r="EW998" s="1"/>
      <c r="EX998" s="1"/>
    </row>
    <row r="999" spans="153:154">
      <c r="EW999" s="1"/>
      <c r="EX999" s="1"/>
    </row>
    <row r="1000" spans="153:154">
      <c r="EW1000" s="1"/>
      <c r="EX1000" s="1"/>
    </row>
    <row r="1001" spans="153:154">
      <c r="EW1001" s="1"/>
      <c r="EX1001" s="1"/>
    </row>
    <row r="1002" spans="153:154">
      <c r="EW1002" s="1"/>
      <c r="EX1002" s="1"/>
    </row>
    <row r="1003" spans="153:154">
      <c r="EW1003" s="1"/>
      <c r="EX1003" s="1"/>
    </row>
    <row r="1004" spans="153:154">
      <c r="EW1004" s="1"/>
      <c r="EX1004" s="1"/>
    </row>
    <row r="1005" spans="153:154">
      <c r="EW1005" s="1"/>
      <c r="EX1005" s="1"/>
    </row>
    <row r="1006" spans="153:154">
      <c r="EW1006" s="1"/>
      <c r="EX1006" s="1"/>
    </row>
    <row r="1007" spans="153:154">
      <c r="EW1007" s="1"/>
      <c r="EX1007" s="1"/>
    </row>
    <row r="1008" spans="153:154">
      <c r="EW1008" s="1"/>
      <c r="EX1008" s="1"/>
    </row>
    <row r="1009" spans="153:154">
      <c r="EW1009" s="1"/>
      <c r="EX1009" s="1"/>
    </row>
    <row r="1010" spans="153:154">
      <c r="EW1010" s="1"/>
      <c r="EX1010" s="1"/>
    </row>
    <row r="1011" spans="153:154">
      <c r="EW1011" s="1"/>
      <c r="EX1011" s="1"/>
    </row>
    <row r="1012" spans="153:154">
      <c r="EW1012" s="1"/>
      <c r="EX1012" s="1"/>
    </row>
    <row r="1013" spans="153:154">
      <c r="EW1013" s="1"/>
      <c r="EX1013" s="1"/>
    </row>
    <row r="1014" spans="153:154">
      <c r="EW1014" s="1"/>
      <c r="EX1014" s="1"/>
    </row>
    <row r="1015" spans="153:154">
      <c r="EW1015" s="1"/>
      <c r="EX1015" s="1"/>
    </row>
    <row r="1016" spans="153:154">
      <c r="EW1016" s="1"/>
      <c r="EX1016" s="1"/>
    </row>
    <row r="1017" spans="153:154">
      <c r="EW1017" s="1"/>
      <c r="EX1017" s="1"/>
    </row>
    <row r="1018" spans="153:154">
      <c r="EW1018" s="1"/>
      <c r="EX1018" s="1"/>
    </row>
    <row r="1019" spans="153:154">
      <c r="EW1019" s="1"/>
      <c r="EX1019" s="1"/>
    </row>
    <row r="1020" spans="153:154">
      <c r="EW1020" s="1"/>
      <c r="EX1020" s="1"/>
    </row>
    <row r="1021" spans="153:154">
      <c r="EW1021" s="1"/>
      <c r="EX1021" s="1"/>
    </row>
    <row r="1022" spans="153:154">
      <c r="EW1022" s="1"/>
      <c r="EX1022" s="1"/>
    </row>
    <row r="1023" spans="153:154">
      <c r="EW1023" s="1"/>
      <c r="EX1023" s="1"/>
    </row>
    <row r="1024" spans="153:154">
      <c r="EW1024" s="1"/>
      <c r="EX1024" s="1"/>
    </row>
    <row r="1025" spans="153:154">
      <c r="EW1025" s="1"/>
      <c r="EX1025" s="1"/>
    </row>
    <row r="1026" spans="153:154">
      <c r="EW1026" s="1"/>
      <c r="EX1026" s="1"/>
    </row>
    <row r="1027" spans="153:154">
      <c r="EW1027" s="1"/>
      <c r="EX1027" s="1"/>
    </row>
    <row r="1028" spans="153:154">
      <c r="EW1028" s="1"/>
      <c r="EX1028" s="1"/>
    </row>
    <row r="1029" spans="153:154">
      <c r="EW1029" s="1"/>
      <c r="EX1029" s="1"/>
    </row>
    <row r="1030" spans="153:154">
      <c r="EW1030" s="1"/>
      <c r="EX1030" s="1"/>
    </row>
    <row r="1031" spans="153:154">
      <c r="EW1031" s="1"/>
      <c r="EX1031" s="1"/>
    </row>
    <row r="1032" spans="153:154">
      <c r="EW1032" s="1"/>
      <c r="EX1032" s="1"/>
    </row>
    <row r="1033" spans="153:154">
      <c r="EW1033" s="1"/>
      <c r="EX1033" s="1"/>
    </row>
    <row r="1034" spans="153:154">
      <c r="EW1034" s="1"/>
      <c r="EX1034" s="1"/>
    </row>
    <row r="1035" spans="153:154">
      <c r="EW1035" s="1"/>
      <c r="EX1035" s="1"/>
    </row>
    <row r="1036" spans="153:154">
      <c r="EW1036" s="1"/>
      <c r="EX1036" s="1"/>
    </row>
    <row r="1037" spans="153:154">
      <c r="EW1037" s="1"/>
      <c r="EX1037" s="1"/>
    </row>
    <row r="1038" spans="153:154">
      <c r="EW1038" s="1"/>
      <c r="EX1038" s="1"/>
    </row>
    <row r="1039" spans="153:154">
      <c r="EW1039" s="1"/>
      <c r="EX1039" s="1"/>
    </row>
    <row r="1040" spans="153:154">
      <c r="EW1040" s="1"/>
      <c r="EX1040" s="1"/>
    </row>
    <row r="1041" spans="153:154">
      <c r="EW1041" s="1"/>
      <c r="EX1041" s="1"/>
    </row>
    <row r="1042" spans="153:154">
      <c r="EW1042" s="1"/>
      <c r="EX1042" s="1"/>
    </row>
    <row r="1043" spans="153:154">
      <c r="EW1043" s="1"/>
      <c r="EX1043" s="1"/>
    </row>
    <row r="1044" spans="153:154">
      <c r="EW1044" s="1"/>
      <c r="EX1044" s="1"/>
    </row>
    <row r="1045" spans="153:154">
      <c r="EW1045" s="1"/>
      <c r="EX1045" s="1"/>
    </row>
    <row r="1046" spans="153:154">
      <c r="EW1046" s="1"/>
      <c r="EX1046" s="1"/>
    </row>
    <row r="1047" spans="153:154">
      <c r="EW1047" s="1"/>
      <c r="EX1047" s="1"/>
    </row>
    <row r="1048" spans="153:154">
      <c r="EW1048" s="1"/>
      <c r="EX1048" s="1"/>
    </row>
    <row r="1049" spans="153:154">
      <c r="EW1049" s="1"/>
      <c r="EX1049" s="1"/>
    </row>
    <row r="1050" spans="153:154">
      <c r="EW1050" s="1"/>
      <c r="EX1050" s="1"/>
    </row>
    <row r="1051" spans="153:154">
      <c r="EW1051" s="1"/>
      <c r="EX1051" s="1"/>
    </row>
    <row r="1052" spans="153:154">
      <c r="EW1052" s="1"/>
      <c r="EX1052" s="1"/>
    </row>
    <row r="1053" spans="153:154">
      <c r="EW1053" s="1"/>
      <c r="EX1053" s="1"/>
    </row>
    <row r="1054" spans="153:154">
      <c r="EW1054" s="1"/>
      <c r="EX1054" s="1"/>
    </row>
    <row r="1055" spans="153:154">
      <c r="EW1055" s="1"/>
      <c r="EX1055" s="1"/>
    </row>
    <row r="1056" spans="153:154">
      <c r="EW1056" s="1"/>
      <c r="EX1056" s="1"/>
    </row>
    <row r="1057" spans="153:154">
      <c r="EW1057" s="1"/>
      <c r="EX1057" s="1"/>
    </row>
    <row r="1058" spans="153:154">
      <c r="EW1058" s="1"/>
      <c r="EX1058" s="1"/>
    </row>
    <row r="1059" spans="153:154">
      <c r="EW1059" s="1"/>
      <c r="EX1059" s="1"/>
    </row>
    <row r="1060" spans="153:154">
      <c r="EW1060" s="1"/>
      <c r="EX1060" s="1"/>
    </row>
    <row r="1061" spans="153:154">
      <c r="EW1061" s="1"/>
      <c r="EX1061" s="1"/>
    </row>
    <row r="1062" spans="153:154">
      <c r="EW1062" s="1"/>
      <c r="EX1062" s="1"/>
    </row>
    <row r="1063" spans="153:154">
      <c r="EW1063" s="1"/>
      <c r="EX1063" s="1"/>
    </row>
    <row r="1064" spans="153:154">
      <c r="EW1064" s="1"/>
      <c r="EX1064" s="1"/>
    </row>
    <row r="1065" spans="153:154">
      <c r="EW1065" s="1"/>
      <c r="EX1065" s="1"/>
    </row>
    <row r="1066" spans="153:154">
      <c r="EW1066" s="1"/>
      <c r="EX1066" s="1"/>
    </row>
    <row r="1067" spans="153:154">
      <c r="EW1067" s="1"/>
      <c r="EX1067" s="1"/>
    </row>
    <row r="1068" spans="153:154">
      <c r="EW1068" s="1"/>
      <c r="EX1068" s="1"/>
    </row>
    <row r="1069" spans="153:154">
      <c r="EW1069" s="1"/>
      <c r="EX1069" s="1"/>
    </row>
    <row r="1070" spans="153:154">
      <c r="EW1070" s="1"/>
      <c r="EX1070" s="1"/>
    </row>
    <row r="1071" spans="153:154">
      <c r="EW1071" s="1"/>
      <c r="EX1071" s="1"/>
    </row>
    <row r="1072" spans="153:154">
      <c r="EW1072" s="1"/>
      <c r="EX1072" s="1"/>
    </row>
    <row r="1073" spans="153:154">
      <c r="EW1073" s="1"/>
      <c r="EX1073" s="1"/>
    </row>
    <row r="1074" spans="153:154">
      <c r="EW1074" s="1"/>
      <c r="EX1074" s="1"/>
    </row>
    <row r="1075" spans="153:154">
      <c r="EW1075" s="1"/>
      <c r="EX1075" s="1"/>
    </row>
    <row r="1076" spans="153:154">
      <c r="EW1076" s="1"/>
      <c r="EX1076" s="1"/>
    </row>
    <row r="1077" spans="153:154">
      <c r="EW1077" s="1"/>
      <c r="EX1077" s="1"/>
    </row>
    <row r="1078" spans="153:154">
      <c r="EW1078" s="1"/>
      <c r="EX1078" s="1"/>
    </row>
    <row r="1079" spans="153:154">
      <c r="EW1079" s="1"/>
      <c r="EX1079" s="1"/>
    </row>
    <row r="1080" spans="153:154">
      <c r="EW1080" s="1"/>
      <c r="EX1080" s="1"/>
    </row>
    <row r="1081" spans="153:154">
      <c r="EW1081" s="1"/>
      <c r="EX1081" s="1"/>
    </row>
    <row r="1082" spans="153:154">
      <c r="EW1082" s="1"/>
      <c r="EX1082" s="1"/>
    </row>
    <row r="1083" spans="153:154">
      <c r="EW1083" s="1"/>
      <c r="EX1083" s="1"/>
    </row>
    <row r="1084" spans="153:154">
      <c r="EW1084" s="1"/>
      <c r="EX1084" s="1"/>
    </row>
    <row r="1085" spans="153:154">
      <c r="EW1085" s="1"/>
      <c r="EX1085" s="1"/>
    </row>
    <row r="1086" spans="153:154">
      <c r="EW1086" s="1"/>
      <c r="EX1086" s="1"/>
    </row>
    <row r="1087" spans="153:154">
      <c r="EW1087" s="1"/>
      <c r="EX1087" s="1"/>
    </row>
    <row r="1088" spans="153:154">
      <c r="EW1088" s="1"/>
      <c r="EX1088" s="1"/>
    </row>
    <row r="1089" spans="153:154">
      <c r="EW1089" s="1"/>
      <c r="EX1089" s="1"/>
    </row>
    <row r="1090" spans="153:154">
      <c r="EW1090" s="1"/>
      <c r="EX1090" s="1"/>
    </row>
    <row r="1091" spans="153:154">
      <c r="EW1091" s="1"/>
      <c r="EX1091" s="1"/>
    </row>
    <row r="1092" spans="153:154">
      <c r="EW1092" s="1"/>
      <c r="EX1092" s="1"/>
    </row>
    <row r="1093" spans="153:154">
      <c r="EW1093" s="1"/>
      <c r="EX1093" s="1"/>
    </row>
    <row r="1094" spans="153:154">
      <c r="EW1094" s="1"/>
      <c r="EX1094" s="1"/>
    </row>
    <row r="1095" spans="153:154">
      <c r="EW1095" s="1"/>
      <c r="EX1095" s="1"/>
    </row>
    <row r="1096" spans="153:154">
      <c r="EW1096" s="1"/>
      <c r="EX1096" s="1"/>
    </row>
    <row r="1097" spans="153:154">
      <c r="EW1097" s="1"/>
      <c r="EX1097" s="1"/>
    </row>
    <row r="1098" spans="153:154">
      <c r="EW1098" s="1"/>
      <c r="EX1098" s="1"/>
    </row>
    <row r="1099" spans="153:154">
      <c r="EW1099" s="1"/>
      <c r="EX1099" s="1"/>
    </row>
    <row r="1100" spans="153:154">
      <c r="EW1100" s="1"/>
      <c r="EX1100" s="1"/>
    </row>
    <row r="1101" spans="153:154">
      <c r="EW1101" s="1"/>
      <c r="EX1101" s="1"/>
    </row>
    <row r="1102" spans="153:154">
      <c r="EW1102" s="1"/>
      <c r="EX1102" s="1"/>
    </row>
    <row r="1103" spans="153:154">
      <c r="EW1103" s="1"/>
      <c r="EX1103" s="1"/>
    </row>
    <row r="1104" spans="153:154">
      <c r="EW1104" s="1"/>
      <c r="EX1104" s="1"/>
    </row>
    <row r="1105" spans="153:154">
      <c r="EW1105" s="1"/>
      <c r="EX1105" s="1"/>
    </row>
    <row r="1106" spans="153:154">
      <c r="EW1106" s="1"/>
      <c r="EX1106" s="1"/>
    </row>
    <row r="1107" spans="153:154">
      <c r="EW1107" s="1"/>
      <c r="EX1107" s="1"/>
    </row>
    <row r="1108" spans="153:154">
      <c r="EW1108" s="1"/>
      <c r="EX1108" s="1"/>
    </row>
    <row r="1109" spans="153:154">
      <c r="EW1109" s="1"/>
      <c r="EX1109" s="1"/>
    </row>
    <row r="1110" spans="153:154">
      <c r="EW1110" s="1"/>
      <c r="EX1110" s="1"/>
    </row>
    <row r="1111" spans="153:154">
      <c r="EW1111" s="1"/>
      <c r="EX1111" s="1"/>
    </row>
    <row r="1112" spans="153:154">
      <c r="EW1112" s="1"/>
      <c r="EX1112" s="1"/>
    </row>
    <row r="1113" spans="153:154">
      <c r="EW1113" s="1"/>
      <c r="EX1113" s="1"/>
    </row>
    <row r="1114" spans="153:154">
      <c r="EW1114" s="1"/>
      <c r="EX1114" s="1"/>
    </row>
    <row r="1115" spans="153:154">
      <c r="EW1115" s="1"/>
      <c r="EX1115" s="1"/>
    </row>
    <row r="1116" spans="153:154">
      <c r="EW1116" s="1"/>
      <c r="EX1116" s="1"/>
    </row>
    <row r="1117" spans="153:154">
      <c r="EW1117" s="1"/>
      <c r="EX1117" s="1"/>
    </row>
    <row r="1118" spans="153:154">
      <c r="EW1118" s="1"/>
      <c r="EX1118" s="1"/>
    </row>
    <row r="1119" spans="153:154">
      <c r="EW1119" s="1"/>
      <c r="EX1119" s="1"/>
    </row>
    <row r="1120" spans="153:154">
      <c r="EW1120" s="1"/>
      <c r="EX1120" s="1"/>
    </row>
    <row r="1121" spans="153:154">
      <c r="EW1121" s="1"/>
      <c r="EX1121" s="1"/>
    </row>
    <row r="1122" spans="153:154">
      <c r="EW1122" s="1"/>
      <c r="EX1122" s="1"/>
    </row>
    <row r="1123" spans="153:154">
      <c r="EW1123" s="1"/>
      <c r="EX1123" s="1"/>
    </row>
    <row r="1124" spans="153:154">
      <c r="EW1124" s="1"/>
      <c r="EX1124" s="1"/>
    </row>
    <row r="1125" spans="153:154">
      <c r="EW1125" s="1"/>
      <c r="EX1125" s="1"/>
    </row>
    <row r="1126" spans="153:154">
      <c r="EW1126" s="1"/>
      <c r="EX1126" s="1"/>
    </row>
    <row r="1127" spans="153:154">
      <c r="EW1127" s="1"/>
      <c r="EX1127" s="1"/>
    </row>
    <row r="1128" spans="153:154">
      <c r="EW1128" s="1"/>
      <c r="EX1128" s="1"/>
    </row>
    <row r="1129" spans="153:154">
      <c r="EW1129" s="1"/>
      <c r="EX1129" s="1"/>
    </row>
    <row r="1130" spans="153:154">
      <c r="EW1130" s="1"/>
      <c r="EX1130" s="1"/>
    </row>
    <row r="1131" spans="153:154">
      <c r="EW1131" s="1"/>
      <c r="EX1131" s="1"/>
    </row>
    <row r="1132" spans="153:154">
      <c r="EW1132" s="1"/>
      <c r="EX1132" s="1"/>
    </row>
    <row r="1133" spans="153:154">
      <c r="EW1133" s="1"/>
      <c r="EX1133" s="1"/>
    </row>
    <row r="1134" spans="153:154">
      <c r="EW1134" s="1"/>
      <c r="EX1134" s="1"/>
    </row>
    <row r="1135" spans="153:154">
      <c r="EW1135" s="1"/>
      <c r="EX1135" s="1"/>
    </row>
    <row r="1136" spans="153:154">
      <c r="EW1136" s="1"/>
      <c r="EX1136" s="1"/>
    </row>
    <row r="1137" spans="153:154">
      <c r="EW1137" s="1"/>
      <c r="EX1137" s="1"/>
    </row>
    <row r="1138" spans="153:154">
      <c r="EW1138" s="1"/>
      <c r="EX1138" s="1"/>
    </row>
    <row r="1139" spans="153:154">
      <c r="EW1139" s="1"/>
      <c r="EX1139" s="1"/>
    </row>
    <row r="1140" spans="153:154">
      <c r="EW1140" s="1"/>
      <c r="EX1140" s="1"/>
    </row>
    <row r="1141" spans="153:154">
      <c r="EW1141" s="1"/>
      <c r="EX1141" s="1"/>
    </row>
    <row r="1142" spans="153:154">
      <c r="EW1142" s="1"/>
      <c r="EX1142" s="1"/>
    </row>
    <row r="1143" spans="153:154">
      <c r="EW1143" s="1"/>
      <c r="EX1143" s="1"/>
    </row>
    <row r="1144" spans="153:154">
      <c r="EW1144" s="1"/>
      <c r="EX1144" s="1"/>
    </row>
    <row r="1145" spans="153:154">
      <c r="EW1145" s="1"/>
      <c r="EX1145" s="1"/>
    </row>
    <row r="1146" spans="153:154">
      <c r="EW1146" s="1"/>
      <c r="EX1146" s="1"/>
    </row>
    <row r="1147" spans="153:154">
      <c r="EW1147" s="1"/>
      <c r="EX1147" s="1"/>
    </row>
    <row r="1148" spans="153:154">
      <c r="EW1148" s="1"/>
      <c r="EX1148" s="1"/>
    </row>
    <row r="1149" spans="153:154">
      <c r="EW1149" s="1"/>
      <c r="EX1149" s="1"/>
    </row>
    <row r="1150" spans="153:154">
      <c r="EW1150" s="1"/>
      <c r="EX1150" s="1"/>
    </row>
    <row r="1151" spans="153:154">
      <c r="EW1151" s="1"/>
      <c r="EX1151" s="1"/>
    </row>
    <row r="1152" spans="153:154">
      <c r="EW1152" s="1"/>
      <c r="EX1152" s="1"/>
    </row>
    <row r="1153" spans="153:154">
      <c r="EW1153" s="1"/>
      <c r="EX1153" s="1"/>
    </row>
    <row r="1154" spans="153:154">
      <c r="EW1154" s="1"/>
      <c r="EX1154" s="1"/>
    </row>
    <row r="1155" spans="153:154">
      <c r="EW1155" s="1"/>
      <c r="EX1155" s="1"/>
    </row>
    <row r="1156" spans="153:154">
      <c r="EW1156" s="1"/>
      <c r="EX1156" s="1"/>
    </row>
    <row r="1157" spans="153:154">
      <c r="EW1157" s="1"/>
      <c r="EX1157" s="1"/>
    </row>
    <row r="1158" spans="153:154">
      <c r="EW1158" s="1"/>
      <c r="EX1158" s="1"/>
    </row>
    <row r="1159" spans="153:154">
      <c r="EW1159" s="1"/>
      <c r="EX1159" s="1"/>
    </row>
    <row r="1160" spans="153:154">
      <c r="EW1160" s="1"/>
      <c r="EX1160" s="1"/>
    </row>
    <row r="1161" spans="153:154">
      <c r="EW1161" s="1"/>
      <c r="EX1161" s="1"/>
    </row>
    <row r="1162" spans="153:154">
      <c r="EW1162" s="1"/>
      <c r="EX1162" s="1"/>
    </row>
    <row r="1163" spans="153:154">
      <c r="EW1163" s="1"/>
      <c r="EX1163" s="1"/>
    </row>
    <row r="1164" spans="153:154">
      <c r="EW1164" s="1"/>
      <c r="EX1164" s="1"/>
    </row>
    <row r="1165" spans="153:154">
      <c r="EW1165" s="1"/>
      <c r="EX1165" s="1"/>
    </row>
    <row r="1166" spans="153:154">
      <c r="EW1166" s="1"/>
      <c r="EX1166" s="1"/>
    </row>
    <row r="1167" spans="153:154">
      <c r="EW1167" s="1"/>
      <c r="EX1167" s="1"/>
    </row>
    <row r="1168" spans="153:154">
      <c r="EW1168" s="1"/>
      <c r="EX1168" s="1"/>
    </row>
    <row r="1169" spans="153:154">
      <c r="EW1169" s="1"/>
      <c r="EX1169" s="1"/>
    </row>
    <row r="1170" spans="153:154">
      <c r="EW1170" s="1"/>
      <c r="EX1170" s="1"/>
    </row>
    <row r="1171" spans="153:154">
      <c r="EW1171" s="1"/>
      <c r="EX1171" s="1"/>
    </row>
    <row r="1172" spans="153:154">
      <c r="EW1172" s="1"/>
      <c r="EX1172" s="1"/>
    </row>
    <row r="1173" spans="153:154">
      <c r="EW1173" s="1"/>
      <c r="EX1173" s="1"/>
    </row>
    <row r="1174" spans="153:154">
      <c r="EW1174" s="1"/>
      <c r="EX1174" s="1"/>
    </row>
    <row r="1175" spans="153:154">
      <c r="EW1175" s="1"/>
      <c r="EX1175" s="1"/>
    </row>
    <row r="1176" spans="153:154">
      <c r="EW1176" s="1"/>
      <c r="EX1176" s="1"/>
    </row>
    <row r="1177" spans="153:154">
      <c r="EW1177" s="1"/>
      <c r="EX1177" s="1"/>
    </row>
    <row r="1178" spans="153:154">
      <c r="EW1178" s="1"/>
      <c r="EX1178" s="1"/>
    </row>
    <row r="1179" spans="153:154">
      <c r="EW1179" s="1"/>
      <c r="EX1179" s="1"/>
    </row>
    <row r="1180" spans="153:154">
      <c r="EW1180" s="1"/>
      <c r="EX1180" s="1"/>
    </row>
    <row r="1181" spans="153:154">
      <c r="EW1181" s="1"/>
      <c r="EX1181" s="1"/>
    </row>
    <row r="1182" spans="153:154">
      <c r="EW1182" s="1"/>
      <c r="EX1182" s="1"/>
    </row>
    <row r="1183" spans="153:154">
      <c r="EW1183" s="1"/>
      <c r="EX1183" s="1"/>
    </row>
    <row r="1184" spans="153:154">
      <c r="EW1184" s="1"/>
      <c r="EX1184" s="1"/>
    </row>
    <row r="1185" spans="153:154">
      <c r="EW1185" s="1"/>
      <c r="EX1185" s="1"/>
    </row>
    <row r="1186" spans="153:154">
      <c r="EW1186" s="1"/>
      <c r="EX1186" s="1"/>
    </row>
    <row r="1187" spans="153:154">
      <c r="EW1187" s="1"/>
      <c r="EX1187" s="1"/>
    </row>
    <row r="1188" spans="153:154">
      <c r="EW1188" s="1"/>
      <c r="EX1188" s="1"/>
    </row>
    <row r="1189" spans="153:154">
      <c r="EW1189" s="1"/>
      <c r="EX1189" s="1"/>
    </row>
    <row r="1190" spans="153:154">
      <c r="EW1190" s="1"/>
      <c r="EX1190" s="1"/>
    </row>
    <row r="1191" spans="153:154">
      <c r="EW1191" s="1"/>
      <c r="EX1191" s="1"/>
    </row>
    <row r="1192" spans="153:154">
      <c r="EW1192" s="1"/>
      <c r="EX1192" s="1"/>
    </row>
    <row r="1193" spans="153:154">
      <c r="EW1193" s="1"/>
      <c r="EX1193" s="1"/>
    </row>
    <row r="1194" spans="153:154">
      <c r="EW1194" s="1"/>
      <c r="EX1194" s="1"/>
    </row>
    <row r="1195" spans="153:154">
      <c r="EW1195" s="1"/>
      <c r="EX1195" s="1"/>
    </row>
    <row r="1196" spans="153:154">
      <c r="EW1196" s="1"/>
      <c r="EX1196" s="1"/>
    </row>
    <row r="1197" spans="153:154">
      <c r="EW1197" s="1"/>
      <c r="EX1197" s="1"/>
    </row>
    <row r="1198" spans="153:154">
      <c r="EW1198" s="1"/>
      <c r="EX1198" s="1"/>
    </row>
    <row r="1199" spans="153:154">
      <c r="EW1199" s="1"/>
      <c r="EX1199" s="1"/>
    </row>
    <row r="1200" spans="153:154">
      <c r="EW1200" s="1"/>
      <c r="EX1200" s="1"/>
    </row>
    <row r="1201" spans="153:154">
      <c r="EW1201" s="1"/>
      <c r="EX1201" s="1"/>
    </row>
    <row r="1202" spans="153:154">
      <c r="EW1202" s="1"/>
      <c r="EX1202" s="1"/>
    </row>
    <row r="1203" spans="153:154">
      <c r="EW1203" s="1"/>
      <c r="EX1203" s="1"/>
    </row>
    <row r="1204" spans="153:154">
      <c r="EW1204" s="1"/>
      <c r="EX1204" s="1"/>
    </row>
    <row r="1205" spans="153:154">
      <c r="EW1205" s="1"/>
      <c r="EX1205" s="1"/>
    </row>
    <row r="1206" spans="153:154">
      <c r="EW1206" s="1"/>
      <c r="EX1206" s="1"/>
    </row>
    <row r="1207" spans="153:154">
      <c r="EW1207" s="1"/>
      <c r="EX1207" s="1"/>
    </row>
    <row r="1208" spans="153:154">
      <c r="EW1208" s="1"/>
      <c r="EX1208" s="1"/>
    </row>
    <row r="1209" spans="153:154">
      <c r="EW1209" s="1"/>
      <c r="EX1209" s="1"/>
    </row>
    <row r="1210" spans="153:154">
      <c r="EW1210" s="1"/>
      <c r="EX1210" s="1"/>
    </row>
    <row r="1211" spans="153:154">
      <c r="EW1211" s="1"/>
      <c r="EX1211" s="1"/>
    </row>
    <row r="1212" spans="153:154">
      <c r="EW1212" s="1"/>
      <c r="EX1212" s="1"/>
    </row>
    <row r="1213" spans="153:154">
      <c r="EW1213" s="1"/>
      <c r="EX1213" s="1"/>
    </row>
    <row r="1214" spans="153:154">
      <c r="EW1214" s="1"/>
      <c r="EX1214" s="1"/>
    </row>
    <row r="1215" spans="153:154">
      <c r="EW1215" s="1"/>
      <c r="EX1215" s="1"/>
    </row>
    <row r="1216" spans="153:154">
      <c r="EW1216" s="1"/>
      <c r="EX1216" s="1"/>
    </row>
    <row r="1217" spans="153:154">
      <c r="EW1217" s="1"/>
      <c r="EX1217" s="1"/>
    </row>
    <row r="1218" spans="153:154">
      <c r="EW1218" s="1"/>
      <c r="EX1218" s="1"/>
    </row>
    <row r="1219" spans="153:154">
      <c r="EW1219" s="1"/>
      <c r="EX1219" s="1"/>
    </row>
    <row r="1220" spans="153:154">
      <c r="EW1220" s="1"/>
      <c r="EX1220" s="1"/>
    </row>
    <row r="1221" spans="153:154">
      <c r="EW1221" s="1"/>
      <c r="EX1221" s="1"/>
    </row>
    <row r="1222" spans="153:154">
      <c r="EW1222" s="1"/>
      <c r="EX1222" s="1"/>
    </row>
    <row r="1223" spans="153:154">
      <c r="EW1223" s="1"/>
      <c r="EX1223" s="1"/>
    </row>
    <row r="1224" spans="153:154">
      <c r="EW1224" s="1"/>
      <c r="EX1224" s="1"/>
    </row>
    <row r="1225" spans="153:154">
      <c r="EW1225" s="1"/>
      <c r="EX1225" s="1"/>
    </row>
    <row r="1226" spans="153:154">
      <c r="EW1226" s="1"/>
      <c r="EX1226" s="1"/>
    </row>
    <row r="1227" spans="153:154">
      <c r="EW1227" s="1"/>
      <c r="EX1227" s="1"/>
    </row>
    <row r="1228" spans="153:154">
      <c r="EW1228" s="1"/>
      <c r="EX1228" s="1"/>
    </row>
    <row r="1229" spans="153:154">
      <c r="EW1229" s="1"/>
      <c r="EX1229" s="1"/>
    </row>
    <row r="1230" spans="153:154">
      <c r="EW1230" s="1"/>
      <c r="EX1230" s="1"/>
    </row>
    <row r="1231" spans="153:154">
      <c r="EW1231" s="1"/>
      <c r="EX1231" s="1"/>
    </row>
    <row r="1232" spans="153:154">
      <c r="EW1232" s="1"/>
      <c r="EX1232" s="1"/>
    </row>
    <row r="1233" spans="153:154">
      <c r="EW1233" s="1"/>
      <c r="EX1233" s="1"/>
    </row>
    <row r="1234" spans="153:154">
      <c r="EW1234" s="1"/>
      <c r="EX1234" s="1"/>
    </row>
    <row r="1235" spans="153:154">
      <c r="EW1235" s="1"/>
      <c r="EX1235" s="1"/>
    </row>
    <row r="1236" spans="153:154">
      <c r="EW1236" s="1"/>
      <c r="EX1236" s="1"/>
    </row>
    <row r="1237" spans="153:154">
      <c r="EW1237" s="1"/>
      <c r="EX1237" s="1"/>
    </row>
    <row r="1238" spans="153:154">
      <c r="EW1238" s="1"/>
      <c r="EX1238" s="1"/>
    </row>
    <row r="1239" spans="153:154">
      <c r="EW1239" s="1"/>
      <c r="EX1239" s="1"/>
    </row>
    <row r="1240" spans="153:154">
      <c r="EW1240" s="1"/>
      <c r="EX1240" s="1"/>
    </row>
    <row r="1241" spans="153:154">
      <c r="EW1241" s="1"/>
      <c r="EX1241" s="1"/>
    </row>
    <row r="1242" spans="153:154">
      <c r="EW1242" s="1"/>
      <c r="EX1242" s="1"/>
    </row>
    <row r="1243" spans="153:154">
      <c r="EW1243" s="1"/>
      <c r="EX1243" s="1"/>
    </row>
    <row r="1244" spans="153:154">
      <c r="EW1244" s="1"/>
      <c r="EX1244" s="1"/>
    </row>
    <row r="1245" spans="153:154">
      <c r="EW1245" s="1"/>
      <c r="EX1245" s="1"/>
    </row>
    <row r="1246" spans="153:154">
      <c r="EW1246" s="1"/>
      <c r="EX1246" s="1"/>
    </row>
    <row r="1247" spans="153:154">
      <c r="EW1247" s="1"/>
      <c r="EX1247" s="1"/>
    </row>
    <row r="1248" spans="153:154">
      <c r="EW1248" s="1"/>
      <c r="EX1248" s="1"/>
    </row>
    <row r="1249" spans="153:154">
      <c r="EW1249" s="1"/>
      <c r="EX1249" s="1"/>
    </row>
    <row r="1250" spans="153:154">
      <c r="EW1250" s="1"/>
      <c r="EX1250" s="1"/>
    </row>
    <row r="1251" spans="153:154">
      <c r="EW1251" s="1"/>
      <c r="EX1251" s="1"/>
    </row>
    <row r="1252" spans="153:154">
      <c r="EW1252" s="1"/>
      <c r="EX1252" s="1"/>
    </row>
    <row r="1253" spans="153:154">
      <c r="EW1253" s="1"/>
      <c r="EX1253" s="1"/>
    </row>
    <row r="1254" spans="153:154">
      <c r="EW1254" s="1"/>
      <c r="EX1254" s="1"/>
    </row>
    <row r="1255" spans="153:154">
      <c r="EW1255" s="1"/>
      <c r="EX1255" s="1"/>
    </row>
    <row r="1256" spans="153:154">
      <c r="EW1256" s="1"/>
      <c r="EX1256" s="1"/>
    </row>
    <row r="1257" spans="153:154">
      <c r="EW1257" s="1"/>
      <c r="EX1257" s="1"/>
    </row>
    <row r="1258" spans="153:154">
      <c r="EW1258" s="1"/>
      <c r="EX1258" s="1"/>
    </row>
    <row r="1259" spans="153:154">
      <c r="EW1259" s="1"/>
      <c r="EX1259" s="1"/>
    </row>
    <row r="1260" spans="153:154">
      <c r="EW1260" s="1"/>
      <c r="EX1260" s="1"/>
    </row>
    <row r="1261" spans="153:154">
      <c r="EW1261" s="1"/>
      <c r="EX1261" s="1"/>
    </row>
    <row r="1262" spans="153:154">
      <c r="EW1262" s="1"/>
      <c r="EX1262" s="1"/>
    </row>
    <row r="1263" spans="153:154">
      <c r="EW1263" s="1"/>
      <c r="EX1263" s="1"/>
    </row>
    <row r="1264" spans="153:154">
      <c r="EW1264" s="1"/>
      <c r="EX1264" s="1"/>
    </row>
    <row r="1265" spans="153:154">
      <c r="EW1265" s="1"/>
      <c r="EX1265" s="1"/>
    </row>
    <row r="1266" spans="153:154">
      <c r="EW1266" s="1"/>
      <c r="EX1266" s="1"/>
    </row>
    <row r="1267" spans="153:154">
      <c r="EW1267" s="1"/>
      <c r="EX1267" s="1"/>
    </row>
    <row r="1268" spans="153:154">
      <c r="EW1268" s="1"/>
      <c r="EX1268" s="1"/>
    </row>
    <row r="1269" spans="153:154">
      <c r="EW1269" s="1"/>
      <c r="EX1269" s="1"/>
    </row>
    <row r="1270" spans="153:154">
      <c r="EW1270" s="1"/>
      <c r="EX1270" s="1"/>
    </row>
    <row r="1271" spans="153:154">
      <c r="EW1271" s="1"/>
      <c r="EX1271" s="1"/>
    </row>
    <row r="1272" spans="153:154">
      <c r="EW1272" s="1"/>
      <c r="EX1272" s="1"/>
    </row>
    <row r="1273" spans="153:154">
      <c r="EW1273" s="1"/>
      <c r="EX1273" s="1"/>
    </row>
    <row r="1274" spans="153:154">
      <c r="EW1274" s="1"/>
      <c r="EX1274" s="1"/>
    </row>
    <row r="1275" spans="153:154">
      <c r="EW1275" s="1"/>
      <c r="EX1275" s="1"/>
    </row>
    <row r="1276" spans="153:154">
      <c r="EW1276" s="1"/>
      <c r="EX1276" s="1"/>
    </row>
    <row r="1277" spans="153:154">
      <c r="EW1277" s="1"/>
      <c r="EX1277" s="1"/>
    </row>
    <row r="1278" spans="153:154">
      <c r="EW1278" s="1"/>
      <c r="EX1278" s="1"/>
    </row>
    <row r="1279" spans="153:154">
      <c r="EW1279" s="1"/>
      <c r="EX1279" s="1"/>
    </row>
    <row r="1280" spans="153:154">
      <c r="EW1280" s="1"/>
      <c r="EX1280" s="1"/>
    </row>
    <row r="1281" spans="153:154">
      <c r="EW1281" s="1"/>
      <c r="EX1281" s="1"/>
    </row>
    <row r="1282" spans="153:154">
      <c r="EW1282" s="1"/>
      <c r="EX1282" s="1"/>
    </row>
    <row r="1283" spans="153:154">
      <c r="EW1283" s="1"/>
      <c r="EX1283" s="1"/>
    </row>
    <row r="1284" spans="153:154">
      <c r="EW1284" s="1"/>
      <c r="EX1284" s="1"/>
    </row>
    <row r="1285" spans="153:154">
      <c r="EW1285" s="1"/>
      <c r="EX1285" s="1"/>
    </row>
    <row r="1286" spans="153:154">
      <c r="EW1286" s="1"/>
      <c r="EX1286" s="1"/>
    </row>
    <row r="1287" spans="153:154">
      <c r="EW1287" s="1"/>
      <c r="EX1287" s="1"/>
    </row>
    <row r="1288" spans="153:154">
      <c r="EW1288" s="1"/>
      <c r="EX1288" s="1"/>
    </row>
    <row r="1289" spans="153:154">
      <c r="EW1289" s="1"/>
      <c r="EX1289" s="1"/>
    </row>
    <row r="1290" spans="153:154">
      <c r="EW1290" s="1"/>
      <c r="EX1290" s="1"/>
    </row>
    <row r="1291" spans="153:154">
      <c r="EW1291" s="1"/>
      <c r="EX1291" s="1"/>
    </row>
    <row r="1292" spans="153:154">
      <c r="EW1292" s="1"/>
      <c r="EX1292" s="1"/>
    </row>
    <row r="1293" spans="153:154">
      <c r="EW1293" s="1"/>
      <c r="EX1293" s="1"/>
    </row>
    <row r="1294" spans="153:154">
      <c r="EW1294" s="1"/>
      <c r="EX1294" s="1"/>
    </row>
    <row r="1295" spans="153:154">
      <c r="EW1295" s="1"/>
      <c r="EX1295" s="1"/>
    </row>
    <row r="1296" spans="153:154">
      <c r="EW1296" s="1"/>
      <c r="EX1296" s="1"/>
    </row>
    <row r="1297" spans="153:154">
      <c r="EW1297" s="1"/>
      <c r="EX1297" s="1"/>
    </row>
    <row r="1298" spans="153:154">
      <c r="EW1298" s="1"/>
      <c r="EX1298" s="1"/>
    </row>
    <row r="1299" spans="153:154">
      <c r="EW1299" s="1"/>
      <c r="EX1299" s="1"/>
    </row>
    <row r="1300" spans="153:154">
      <c r="EW1300" s="1"/>
      <c r="EX1300" s="1"/>
    </row>
    <row r="1301" spans="153:154">
      <c r="EW1301" s="1"/>
      <c r="EX1301" s="1"/>
    </row>
    <row r="1302" spans="153:154">
      <c r="EW1302" s="1"/>
      <c r="EX1302" s="1"/>
    </row>
    <row r="1303" spans="153:154">
      <c r="EW1303" s="1"/>
      <c r="EX1303" s="1"/>
    </row>
    <row r="1304" spans="153:154">
      <c r="EW1304" s="1"/>
      <c r="EX1304" s="1"/>
    </row>
    <row r="1305" spans="153:154">
      <c r="EW1305" s="1"/>
      <c r="EX1305" s="1"/>
    </row>
    <row r="1306" spans="153:154">
      <c r="EW1306" s="1"/>
      <c r="EX1306" s="1"/>
    </row>
    <row r="1307" spans="153:154">
      <c r="EW1307" s="1"/>
      <c r="EX1307" s="1"/>
    </row>
    <row r="1308" spans="153:154">
      <c r="EW1308" s="1"/>
      <c r="EX1308" s="1"/>
    </row>
    <row r="1309" spans="153:154">
      <c r="EW1309" s="1"/>
      <c r="EX1309" s="1"/>
    </row>
    <row r="1310" spans="153:154">
      <c r="EW1310" s="1"/>
      <c r="EX1310" s="1"/>
    </row>
    <row r="1311" spans="153:154">
      <c r="EW1311" s="1"/>
      <c r="EX1311" s="1"/>
    </row>
    <row r="1312" spans="153:154">
      <c r="EW1312" s="1"/>
      <c r="EX1312" s="1"/>
    </row>
    <row r="1313" spans="153:154">
      <c r="EW1313" s="1"/>
      <c r="EX1313" s="1"/>
    </row>
    <row r="1314" spans="153:154">
      <c r="EW1314" s="1"/>
      <c r="EX1314" s="1"/>
    </row>
    <row r="1315" spans="153:154">
      <c r="EW1315" s="1"/>
      <c r="EX1315" s="1"/>
    </row>
    <row r="1316" spans="153:154">
      <c r="EW1316" s="1"/>
      <c r="EX1316" s="1"/>
    </row>
    <row r="1317" spans="153:154">
      <c r="EW1317" s="1"/>
      <c r="EX1317" s="1"/>
    </row>
    <row r="1318" spans="153:154">
      <c r="EW1318" s="1"/>
      <c r="EX1318" s="1"/>
    </row>
    <row r="1319" spans="153:154">
      <c r="EW1319" s="1"/>
      <c r="EX1319" s="1"/>
    </row>
    <row r="1320" spans="153:154">
      <c r="EW1320" s="1"/>
      <c r="EX1320" s="1"/>
    </row>
    <row r="1321" spans="153:154">
      <c r="EW1321" s="1"/>
      <c r="EX1321" s="1"/>
    </row>
    <row r="1322" spans="153:154">
      <c r="EW1322" s="1"/>
      <c r="EX1322" s="1"/>
    </row>
    <row r="1323" spans="153:154">
      <c r="EW1323" s="1"/>
      <c r="EX1323" s="1"/>
    </row>
    <row r="1324" spans="153:154">
      <c r="EW1324" s="1"/>
      <c r="EX1324" s="1"/>
    </row>
    <row r="1325" spans="153:154">
      <c r="EW1325" s="1"/>
      <c r="EX1325" s="1"/>
    </row>
    <row r="1326" spans="153:154">
      <c r="EW1326" s="1"/>
      <c r="EX1326" s="1"/>
    </row>
    <row r="1327" spans="153:154">
      <c r="EW1327" s="1"/>
      <c r="EX1327" s="1"/>
    </row>
    <row r="1328" spans="153:154">
      <c r="EW1328" s="1"/>
      <c r="EX1328" s="1"/>
    </row>
    <row r="1329" spans="153:154">
      <c r="EW1329" s="1"/>
      <c r="EX1329" s="1"/>
    </row>
    <row r="1330" spans="153:154">
      <c r="EW1330" s="1"/>
      <c r="EX1330" s="1"/>
    </row>
    <row r="1331" spans="153:154">
      <c r="EW1331" s="1"/>
      <c r="EX1331" s="1"/>
    </row>
    <row r="1332" spans="153:154">
      <c r="EW1332" s="1"/>
      <c r="EX1332" s="1"/>
    </row>
    <row r="1333" spans="153:154">
      <c r="EW1333" s="1"/>
      <c r="EX1333" s="1"/>
    </row>
    <row r="1334" spans="153:154">
      <c r="EW1334" s="1"/>
      <c r="EX1334" s="1"/>
    </row>
    <row r="1335" spans="153:154">
      <c r="EW1335" s="1"/>
      <c r="EX1335" s="1"/>
    </row>
    <row r="1336" spans="153:154">
      <c r="EW1336" s="1"/>
      <c r="EX1336" s="1"/>
    </row>
    <row r="1337" spans="153:154">
      <c r="EW1337" s="1"/>
      <c r="EX1337" s="1"/>
    </row>
    <row r="1338" spans="153:154">
      <c r="EW1338" s="1"/>
      <c r="EX1338" s="1"/>
    </row>
    <row r="1339" spans="153:154">
      <c r="EW1339" s="1"/>
      <c r="EX1339" s="1"/>
    </row>
    <row r="1340" spans="153:154">
      <c r="EW1340" s="1"/>
      <c r="EX1340" s="1"/>
    </row>
    <row r="1341" spans="153:154">
      <c r="EW1341" s="1"/>
      <c r="EX1341" s="1"/>
    </row>
    <row r="1342" spans="153:154">
      <c r="EW1342" s="1"/>
      <c r="EX1342" s="1"/>
    </row>
    <row r="1343" spans="153:154">
      <c r="EW1343" s="1"/>
      <c r="EX1343" s="1"/>
    </row>
    <row r="1344" spans="153:154">
      <c r="EW1344" s="1"/>
      <c r="EX1344" s="1"/>
    </row>
    <row r="1345" spans="153:154">
      <c r="EW1345" s="1"/>
      <c r="EX1345" s="1"/>
    </row>
    <row r="1346" spans="153:154">
      <c r="EW1346" s="1"/>
      <c r="EX1346" s="1"/>
    </row>
    <row r="1347" spans="153:154">
      <c r="EW1347" s="1"/>
      <c r="EX1347" s="1"/>
    </row>
    <row r="1348" spans="153:154">
      <c r="EW1348" s="1"/>
      <c r="EX1348" s="1"/>
    </row>
    <row r="1349" spans="153:154">
      <c r="EW1349" s="1"/>
      <c r="EX1349" s="1"/>
    </row>
    <row r="1350" spans="153:154">
      <c r="EW1350" s="1"/>
      <c r="EX1350" s="1"/>
    </row>
    <row r="1351" spans="153:154">
      <c r="EW1351" s="1"/>
      <c r="EX1351" s="1"/>
    </row>
    <row r="1352" spans="153:154">
      <c r="EW1352" s="1"/>
      <c r="EX1352" s="1"/>
    </row>
    <row r="1353" spans="153:154">
      <c r="EW1353" s="1"/>
      <c r="EX1353" s="1"/>
    </row>
    <row r="1354" spans="153:154">
      <c r="EW1354" s="1"/>
      <c r="EX1354" s="1"/>
    </row>
    <row r="1355" spans="153:154">
      <c r="EW1355" s="1"/>
      <c r="EX1355" s="1"/>
    </row>
    <row r="1356" spans="153:154">
      <c r="EW1356" s="1"/>
      <c r="EX1356" s="1"/>
    </row>
    <row r="1357" spans="153:154">
      <c r="EW1357" s="1"/>
      <c r="EX1357" s="1"/>
    </row>
    <row r="1358" spans="153:154">
      <c r="EW1358" s="1"/>
      <c r="EX1358" s="1"/>
    </row>
    <row r="1359" spans="153:154">
      <c r="EW1359" s="1"/>
      <c r="EX1359" s="1"/>
    </row>
    <row r="1360" spans="153:154">
      <c r="EW1360" s="1"/>
      <c r="EX1360" s="1"/>
    </row>
    <row r="1361" spans="153:154">
      <c r="EW1361" s="1"/>
      <c r="EX1361" s="1"/>
    </row>
    <row r="1362" spans="153:154">
      <c r="EW1362" s="1"/>
      <c r="EX1362" s="1"/>
    </row>
    <row r="1363" spans="153:154">
      <c r="EW1363" s="1"/>
      <c r="EX1363" s="1"/>
    </row>
    <row r="1364" spans="153:154">
      <c r="EW1364" s="1"/>
      <c r="EX1364" s="1"/>
    </row>
    <row r="1365" spans="153:154">
      <c r="EW1365" s="1"/>
      <c r="EX1365" s="1"/>
    </row>
    <row r="1366" spans="153:154">
      <c r="EW1366" s="1"/>
      <c r="EX1366" s="1"/>
    </row>
    <row r="1367" spans="153:154">
      <c r="EW1367" s="1"/>
      <c r="EX1367" s="1"/>
    </row>
    <row r="1368" spans="153:154">
      <c r="EW1368" s="1"/>
      <c r="EX1368" s="1"/>
    </row>
    <row r="1369" spans="153:154">
      <c r="EW1369" s="1"/>
      <c r="EX1369" s="1"/>
    </row>
    <row r="1370" spans="153:154">
      <c r="EW1370" s="1"/>
      <c r="EX1370" s="1"/>
    </row>
    <row r="1371" spans="153:154">
      <c r="EW1371" s="1"/>
      <c r="EX1371" s="1"/>
    </row>
    <row r="1372" spans="153:154">
      <c r="EW1372" s="1"/>
      <c r="EX1372" s="1"/>
    </row>
    <row r="1373" spans="153:154">
      <c r="EW1373" s="1"/>
      <c r="EX1373" s="1"/>
    </row>
    <row r="1374" spans="153:154">
      <c r="EW1374" s="1"/>
      <c r="EX1374" s="1"/>
    </row>
    <row r="1375" spans="153:154">
      <c r="EW1375" s="1"/>
      <c r="EX1375" s="1"/>
    </row>
    <row r="1376" spans="153:154">
      <c r="EW1376" s="1"/>
      <c r="EX1376" s="1"/>
    </row>
    <row r="1377" spans="153:154">
      <c r="EW1377" s="1"/>
      <c r="EX1377" s="1"/>
    </row>
    <row r="1378" spans="153:154">
      <c r="EW1378" s="1"/>
      <c r="EX1378" s="1"/>
    </row>
    <row r="1379" spans="153:154">
      <c r="EW1379" s="1"/>
      <c r="EX1379" s="1"/>
    </row>
    <row r="1380" spans="153:154">
      <c r="EW1380" s="1"/>
      <c r="EX1380" s="1"/>
    </row>
    <row r="1381" spans="153:154">
      <c r="EW1381" s="1"/>
      <c r="EX1381" s="1"/>
    </row>
    <row r="1382" spans="153:154">
      <c r="EW1382" s="1"/>
      <c r="EX1382" s="1"/>
    </row>
    <row r="1383" spans="153:154">
      <c r="EW1383" s="1"/>
      <c r="EX1383" s="1"/>
    </row>
    <row r="1384" spans="153:154">
      <c r="EW1384" s="1"/>
      <c r="EX1384" s="1"/>
    </row>
    <row r="1385" spans="153:154">
      <c r="EW1385" s="1"/>
      <c r="EX1385" s="1"/>
    </row>
    <row r="1386" spans="153:154">
      <c r="EW1386" s="1"/>
      <c r="EX1386" s="1"/>
    </row>
    <row r="1387" spans="153:154">
      <c r="EW1387" s="1"/>
      <c r="EX1387" s="1"/>
    </row>
    <row r="1388" spans="153:154">
      <c r="EW1388" s="1"/>
      <c r="EX1388" s="1"/>
    </row>
    <row r="1389" spans="153:154">
      <c r="EW1389" s="1"/>
      <c r="EX1389" s="1"/>
    </row>
    <row r="1390" spans="153:154">
      <c r="EW1390" s="1"/>
      <c r="EX1390" s="1"/>
    </row>
    <row r="1391" spans="153:154">
      <c r="EW1391" s="1"/>
      <c r="EX1391" s="1"/>
    </row>
    <row r="1392" spans="153:154">
      <c r="EW1392" s="1"/>
      <c r="EX1392" s="1"/>
    </row>
    <row r="1393" spans="153:154">
      <c r="EW1393" s="1"/>
      <c r="EX1393" s="1"/>
    </row>
    <row r="1394" spans="153:154">
      <c r="EW1394" s="1"/>
      <c r="EX1394" s="1"/>
    </row>
    <row r="1395" spans="153:154">
      <c r="EW1395" s="1"/>
      <c r="EX1395" s="1"/>
    </row>
    <row r="1396" spans="153:154">
      <c r="EW1396" s="1"/>
      <c r="EX1396" s="1"/>
    </row>
    <row r="1397" spans="153:154">
      <c r="EW1397" s="1"/>
      <c r="EX1397" s="1"/>
    </row>
    <row r="1398" spans="153:154">
      <c r="EW1398" s="1"/>
      <c r="EX1398" s="1"/>
    </row>
    <row r="1399" spans="153:154">
      <c r="EW1399" s="1"/>
      <c r="EX1399" s="1"/>
    </row>
    <row r="1400" spans="153:154">
      <c r="EW1400" s="1"/>
      <c r="EX1400" s="1"/>
    </row>
    <row r="1401" spans="153:154">
      <c r="EW1401" s="1"/>
      <c r="EX1401" s="1"/>
    </row>
    <row r="1402" spans="153:154">
      <c r="EW1402" s="1"/>
      <c r="EX1402" s="1"/>
    </row>
    <row r="1403" spans="153:154">
      <c r="EW1403" s="1"/>
      <c r="EX1403" s="1"/>
    </row>
    <row r="1404" spans="153:154">
      <c r="EW1404" s="1"/>
      <c r="EX1404" s="1"/>
    </row>
    <row r="1405" spans="153:154">
      <c r="EW1405" s="1"/>
      <c r="EX1405" s="1"/>
    </row>
    <row r="1406" spans="153:154">
      <c r="EW1406" s="1"/>
      <c r="EX1406" s="1"/>
    </row>
    <row r="1407" spans="153:154">
      <c r="EW1407" s="1"/>
      <c r="EX1407" s="1"/>
    </row>
    <row r="1408" spans="153:154">
      <c r="EW1408" s="1"/>
      <c r="EX1408" s="1"/>
    </row>
    <row r="1409" spans="153:154">
      <c r="EW1409" s="1"/>
      <c r="EX1409" s="1"/>
    </row>
    <row r="1410" spans="153:154">
      <c r="EW1410" s="1"/>
      <c r="EX1410" s="1"/>
    </row>
    <row r="1411" spans="153:154">
      <c r="EW1411" s="1"/>
      <c r="EX1411" s="1"/>
    </row>
    <row r="1412" spans="153:154">
      <c r="EW1412" s="1"/>
      <c r="EX1412" s="1"/>
    </row>
    <row r="1413" spans="153:154">
      <c r="EW1413" s="1"/>
      <c r="EX1413" s="1"/>
    </row>
    <row r="1414" spans="153:154">
      <c r="EW1414" s="1"/>
      <c r="EX1414" s="1"/>
    </row>
    <row r="1415" spans="153:154">
      <c r="EW1415" s="1"/>
      <c r="EX1415" s="1"/>
    </row>
    <row r="1416" spans="153:154">
      <c r="EW1416" s="1"/>
      <c r="EX1416" s="1"/>
    </row>
    <row r="1417" spans="153:154">
      <c r="EW1417" s="1"/>
      <c r="EX1417" s="1"/>
    </row>
    <row r="1418" spans="153:154">
      <c r="EW1418" s="1"/>
      <c r="EX1418" s="1"/>
    </row>
    <row r="1419" spans="153:154">
      <c r="EW1419" s="1"/>
      <c r="EX1419" s="1"/>
    </row>
    <row r="1420" spans="153:154">
      <c r="EW1420" s="1"/>
      <c r="EX1420" s="1"/>
    </row>
    <row r="1421" spans="153:154">
      <c r="EW1421" s="1"/>
      <c r="EX1421" s="1"/>
    </row>
    <row r="1422" spans="153:154">
      <c r="EW1422" s="1"/>
      <c r="EX1422" s="1"/>
    </row>
    <row r="1423" spans="153:154">
      <c r="EW1423" s="1"/>
      <c r="EX1423" s="1"/>
    </row>
    <row r="1424" spans="153:154">
      <c r="EW1424" s="1"/>
      <c r="EX1424" s="1"/>
    </row>
    <row r="1425" spans="153:154">
      <c r="EW1425" s="1"/>
      <c r="EX1425" s="1"/>
    </row>
    <row r="1426" spans="153:154">
      <c r="EW1426" s="1"/>
      <c r="EX1426" s="1"/>
    </row>
    <row r="1427" spans="153:154">
      <c r="EW1427" s="1"/>
      <c r="EX1427" s="1"/>
    </row>
    <row r="1428" spans="153:154">
      <c r="EW1428" s="1"/>
      <c r="EX1428" s="1"/>
    </row>
    <row r="1429" spans="153:154">
      <c r="EW1429" s="1"/>
      <c r="EX1429" s="1"/>
    </row>
    <row r="1430" spans="153:154">
      <c r="EW1430" s="1"/>
      <c r="EX1430" s="1"/>
    </row>
    <row r="1431" spans="153:154">
      <c r="EW1431" s="1"/>
      <c r="EX1431" s="1"/>
    </row>
    <row r="1432" spans="153:154">
      <c r="EW1432" s="1"/>
      <c r="EX1432" s="1"/>
    </row>
    <row r="1433" spans="153:154">
      <c r="EW1433" s="1"/>
      <c r="EX1433" s="1"/>
    </row>
    <row r="1434" spans="153:154">
      <c r="EW1434" s="1"/>
      <c r="EX1434" s="1"/>
    </row>
    <row r="1435" spans="153:154">
      <c r="EW1435" s="1"/>
      <c r="EX1435" s="1"/>
    </row>
    <row r="1436" spans="153:154">
      <c r="EW1436" s="1"/>
      <c r="EX1436" s="1"/>
    </row>
    <row r="1437" spans="153:154">
      <c r="EW1437" s="1"/>
      <c r="EX1437" s="1"/>
    </row>
    <row r="1438" spans="153:154">
      <c r="EW1438" s="1"/>
      <c r="EX1438" s="1"/>
    </row>
    <row r="1439" spans="153:154">
      <c r="EW1439" s="1"/>
      <c r="EX1439" s="1"/>
    </row>
    <row r="1440" spans="153:154">
      <c r="EW1440" s="1"/>
      <c r="EX1440" s="1"/>
    </row>
    <row r="1441" spans="153:154">
      <c r="EW1441" s="1"/>
      <c r="EX1441" s="1"/>
    </row>
    <row r="1442" spans="153:154">
      <c r="EW1442" s="1"/>
      <c r="EX1442" s="1"/>
    </row>
    <row r="1443" spans="153:154">
      <c r="EW1443" s="1"/>
      <c r="EX1443" s="1"/>
    </row>
    <row r="1444" spans="153:154">
      <c r="EW1444" s="1"/>
      <c r="EX1444" s="1"/>
    </row>
    <row r="1445" spans="153:154">
      <c r="EW1445" s="1"/>
      <c r="EX1445" s="1"/>
    </row>
    <row r="1446" spans="153:154">
      <c r="EW1446" s="1"/>
      <c r="EX1446" s="1"/>
    </row>
    <row r="1447" spans="153:154">
      <c r="EW1447" s="1"/>
      <c r="EX1447" s="1"/>
    </row>
    <row r="1448" spans="153:154">
      <c r="EW1448" s="1"/>
      <c r="EX1448" s="1"/>
    </row>
    <row r="1449" spans="153:154">
      <c r="EW1449" s="1"/>
      <c r="EX1449" s="1"/>
    </row>
    <row r="1450" spans="153:154">
      <c r="EW1450" s="1"/>
      <c r="EX1450" s="1"/>
    </row>
    <row r="1451" spans="153:154">
      <c r="EW1451" s="1"/>
      <c r="EX1451" s="1"/>
    </row>
    <row r="1452" spans="153:154">
      <c r="EW1452" s="1"/>
      <c r="EX1452" s="1"/>
    </row>
    <row r="1453" spans="153:154">
      <c r="EW1453" s="1"/>
      <c r="EX1453" s="1"/>
    </row>
    <row r="1454" spans="153:154">
      <c r="EW1454" s="1"/>
      <c r="EX1454" s="1"/>
    </row>
    <row r="1455" spans="153:154">
      <c r="EW1455" s="1"/>
      <c r="EX1455" s="1"/>
    </row>
    <row r="1456" spans="153:154">
      <c r="EW1456" s="1"/>
      <c r="EX1456" s="1"/>
    </row>
    <row r="1457" spans="153:154">
      <c r="EW1457" s="1"/>
      <c r="EX1457" s="1"/>
    </row>
    <row r="1458" spans="153:154">
      <c r="EW1458" s="1"/>
      <c r="EX1458" s="1"/>
    </row>
    <row r="1459" spans="153:154">
      <c r="EW1459" s="1"/>
      <c r="EX1459" s="1"/>
    </row>
    <row r="1460" spans="153:154">
      <c r="EW1460" s="1"/>
      <c r="EX1460" s="1"/>
    </row>
    <row r="1461" spans="153:154">
      <c r="EW1461" s="1"/>
      <c r="EX1461" s="1"/>
    </row>
    <row r="1462" spans="153:154">
      <c r="EW1462" s="1"/>
      <c r="EX1462" s="1"/>
    </row>
    <row r="1463" spans="153:154">
      <c r="EW1463" s="1"/>
      <c r="EX1463" s="1"/>
    </row>
    <row r="1464" spans="153:154">
      <c r="EW1464" s="1"/>
      <c r="EX1464" s="1"/>
    </row>
    <row r="1465" spans="153:154">
      <c r="EW1465" s="1"/>
      <c r="EX1465" s="1"/>
    </row>
    <row r="1466" spans="153:154">
      <c r="EW1466" s="1"/>
      <c r="EX1466" s="1"/>
    </row>
    <row r="1467" spans="153:154">
      <c r="EW1467" s="1"/>
      <c r="EX1467" s="1"/>
    </row>
    <row r="1468" spans="153:154">
      <c r="EW1468" s="1"/>
      <c r="EX1468" s="1"/>
    </row>
    <row r="1469" spans="153:154">
      <c r="EW1469" s="1"/>
      <c r="EX1469" s="1"/>
    </row>
    <row r="1470" spans="153:154">
      <c r="EW1470" s="1"/>
      <c r="EX1470" s="1"/>
    </row>
    <row r="1471" spans="153:154">
      <c r="EW1471" s="1"/>
      <c r="EX1471" s="1"/>
    </row>
    <row r="1472" spans="153:154">
      <c r="EW1472" s="1"/>
      <c r="EX1472" s="1"/>
    </row>
    <row r="1473" spans="153:154">
      <c r="EW1473" s="1"/>
      <c r="EX1473" s="1"/>
    </row>
    <row r="1474" spans="153:154">
      <c r="EW1474" s="1"/>
      <c r="EX1474" s="1"/>
    </row>
    <row r="1475" spans="153:154">
      <c r="EW1475" s="1"/>
      <c r="EX1475" s="1"/>
    </row>
    <row r="1476" spans="153:154">
      <c r="EW1476" s="1"/>
      <c r="EX1476" s="1"/>
    </row>
    <row r="1477" spans="153:154">
      <c r="EW1477" s="1"/>
      <c r="EX1477" s="1"/>
    </row>
    <row r="1478" spans="153:154">
      <c r="EW1478" s="1"/>
      <c r="EX1478" s="1"/>
    </row>
    <row r="1479" spans="153:154">
      <c r="EW1479" s="1"/>
      <c r="EX1479" s="1"/>
    </row>
    <row r="1480" spans="153:154">
      <c r="EW1480" s="1"/>
      <c r="EX1480" s="1"/>
    </row>
    <row r="1481" spans="153:154">
      <c r="EW1481" s="1"/>
      <c r="EX1481" s="1"/>
    </row>
    <row r="1482" spans="153:154">
      <c r="EW1482" s="1"/>
      <c r="EX1482" s="1"/>
    </row>
    <row r="1483" spans="153:154">
      <c r="EW1483" s="1"/>
      <c r="EX1483" s="1"/>
    </row>
    <row r="1484" spans="153:154">
      <c r="EW1484" s="1"/>
      <c r="EX1484" s="1"/>
    </row>
    <row r="1485" spans="153:154">
      <c r="EW1485" s="1"/>
      <c r="EX1485" s="1"/>
    </row>
    <row r="1486" spans="153:154">
      <c r="EW1486" s="1"/>
      <c r="EX1486" s="1"/>
    </row>
    <row r="1487" spans="153:154">
      <c r="EW1487" s="1"/>
      <c r="EX1487" s="1"/>
    </row>
    <row r="1488" spans="153:154">
      <c r="EW1488" s="1"/>
      <c r="EX1488" s="1"/>
    </row>
    <row r="1489" spans="153:154">
      <c r="EW1489" s="1"/>
      <c r="EX1489" s="1"/>
    </row>
    <row r="1490" spans="153:154">
      <c r="EW1490" s="1"/>
      <c r="EX1490" s="1"/>
    </row>
    <row r="1491" spans="153:154">
      <c r="EW1491" s="1"/>
      <c r="EX1491" s="1"/>
    </row>
    <row r="1492" spans="153:154">
      <c r="EW1492" s="1"/>
      <c r="EX1492" s="1"/>
    </row>
    <row r="1493" spans="153:154">
      <c r="EW1493" s="1"/>
      <c r="EX1493" s="1"/>
    </row>
    <row r="1494" spans="153:154">
      <c r="EW1494" s="1"/>
      <c r="EX1494" s="1"/>
    </row>
    <row r="1495" spans="153:154">
      <c r="EW1495" s="1"/>
      <c r="EX1495" s="1"/>
    </row>
    <row r="1496" spans="153:154">
      <c r="EW1496" s="1"/>
      <c r="EX1496" s="1"/>
    </row>
    <row r="1497" spans="153:154">
      <c r="EW1497" s="1"/>
      <c r="EX1497" s="1"/>
    </row>
    <row r="1498" spans="153:154">
      <c r="EW1498" s="1"/>
      <c r="EX1498" s="1"/>
    </row>
    <row r="1499" spans="153:154">
      <c r="EW1499" s="1"/>
      <c r="EX1499" s="1"/>
    </row>
    <row r="1500" spans="153:154">
      <c r="EW1500" s="1"/>
      <c r="EX1500" s="1"/>
    </row>
    <row r="1501" spans="153:154">
      <c r="EW1501" s="1"/>
      <c r="EX1501" s="1"/>
    </row>
    <row r="1502" spans="153:154">
      <c r="EW1502" s="1"/>
      <c r="EX1502" s="1"/>
    </row>
    <row r="1503" spans="153:154">
      <c r="EW1503" s="1"/>
      <c r="EX1503" s="1"/>
    </row>
    <row r="1504" spans="153:154">
      <c r="EW1504" s="1"/>
      <c r="EX1504" s="1"/>
    </row>
    <row r="1505" spans="153:154">
      <c r="EW1505" s="1"/>
      <c r="EX1505" s="1"/>
    </row>
    <row r="1506" spans="153:154">
      <c r="EW1506" s="1"/>
      <c r="EX1506" s="1"/>
    </row>
    <row r="1507" spans="153:154">
      <c r="EW1507" s="1"/>
      <c r="EX1507" s="1"/>
    </row>
    <row r="1508" spans="153:154">
      <c r="EW1508" s="1"/>
      <c r="EX1508" s="1"/>
    </row>
    <row r="1509" spans="153:154">
      <c r="EW1509" s="1"/>
      <c r="EX1509" s="1"/>
    </row>
    <row r="1510" spans="153:154">
      <c r="EW1510" s="1"/>
      <c r="EX1510" s="1"/>
    </row>
    <row r="1511" spans="153:154">
      <c r="EW1511" s="1"/>
      <c r="EX1511" s="1"/>
    </row>
    <row r="1512" spans="153:154">
      <c r="EW1512" s="1"/>
      <c r="EX1512" s="1"/>
    </row>
    <row r="1513" spans="153:154">
      <c r="EW1513" s="1"/>
      <c r="EX1513" s="1"/>
    </row>
    <row r="1514" spans="153:154">
      <c r="EW1514" s="1"/>
      <c r="EX1514" s="1"/>
    </row>
    <row r="1515" spans="153:154">
      <c r="EW1515" s="1"/>
      <c r="EX1515" s="1"/>
    </row>
    <row r="1516" spans="153:154">
      <c r="EW1516" s="1"/>
      <c r="EX1516" s="1"/>
    </row>
    <row r="1517" spans="153:154">
      <c r="EW1517" s="1"/>
      <c r="EX1517" s="1"/>
    </row>
    <row r="1518" spans="153:154">
      <c r="EW1518" s="1"/>
      <c r="EX1518" s="1"/>
    </row>
    <row r="1519" spans="153:154">
      <c r="EW1519" s="1"/>
      <c r="EX1519" s="1"/>
    </row>
    <row r="1520" spans="153:154">
      <c r="EW1520" s="1"/>
      <c r="EX1520" s="1"/>
    </row>
    <row r="1521" spans="153:154">
      <c r="EW1521" s="1"/>
      <c r="EX1521" s="1"/>
    </row>
    <row r="1522" spans="153:154">
      <c r="EW1522" s="1"/>
      <c r="EX1522" s="1"/>
    </row>
    <row r="1523" spans="153:154">
      <c r="EW1523" s="1"/>
      <c r="EX1523" s="1"/>
    </row>
    <row r="1524" spans="153:154">
      <c r="EW1524" s="1"/>
      <c r="EX1524" s="1"/>
    </row>
    <row r="1525" spans="153:154">
      <c r="EW1525" s="1"/>
      <c r="EX1525" s="1"/>
    </row>
    <row r="1526" spans="153:154">
      <c r="EW1526" s="1"/>
      <c r="EX1526" s="1"/>
    </row>
    <row r="1527" spans="153:154">
      <c r="EW1527" s="1"/>
      <c r="EX1527" s="1"/>
    </row>
    <row r="1528" spans="153:154">
      <c r="EW1528" s="1"/>
      <c r="EX1528" s="1"/>
    </row>
    <row r="1529" spans="153:154">
      <c r="EW1529" s="1"/>
      <c r="EX1529" s="1"/>
    </row>
    <row r="1530" spans="153:154">
      <c r="EW1530" s="1"/>
      <c r="EX1530" s="1"/>
    </row>
    <row r="1531" spans="153:154">
      <c r="EW1531" s="1"/>
      <c r="EX1531" s="1"/>
    </row>
    <row r="1532" spans="153:154">
      <c r="EW1532" s="1"/>
      <c r="EX1532" s="1"/>
    </row>
    <row r="1533" spans="153:154">
      <c r="EW1533" s="1"/>
      <c r="EX1533" s="1"/>
    </row>
    <row r="1534" spans="153:154">
      <c r="EW1534" s="1"/>
      <c r="EX1534" s="1"/>
    </row>
    <row r="1535" spans="153:154">
      <c r="EW1535" s="1"/>
      <c r="EX1535" s="1"/>
    </row>
    <row r="1536" spans="153:154">
      <c r="EW1536" s="1"/>
      <c r="EX1536" s="1"/>
    </row>
    <row r="1537" spans="153:154">
      <c r="EW1537" s="1"/>
      <c r="EX1537" s="1"/>
    </row>
    <row r="1538" spans="153:154">
      <c r="EW1538" s="1"/>
      <c r="EX1538" s="1"/>
    </row>
    <row r="1539" spans="153:154">
      <c r="EW1539" s="1"/>
      <c r="EX1539" s="1"/>
    </row>
    <row r="1540" spans="153:154">
      <c r="EW1540" s="1"/>
      <c r="EX1540" s="1"/>
    </row>
    <row r="1541" spans="153:154">
      <c r="EW1541" s="1"/>
      <c r="EX1541" s="1"/>
    </row>
    <row r="1542" spans="153:154">
      <c r="EW1542" s="1"/>
      <c r="EX1542" s="1"/>
    </row>
    <row r="1543" spans="153:154">
      <c r="EW1543" s="1"/>
      <c r="EX1543" s="1"/>
    </row>
    <row r="1544" spans="153:154">
      <c r="EW1544" s="1"/>
      <c r="EX1544" s="1"/>
    </row>
    <row r="1545" spans="153:154">
      <c r="EW1545" s="1"/>
      <c r="EX1545" s="1"/>
    </row>
    <row r="1546" spans="153:154">
      <c r="EW1546" s="1"/>
      <c r="EX1546" s="1"/>
    </row>
    <row r="1547" spans="153:154">
      <c r="EW1547" s="1"/>
      <c r="EX1547" s="1"/>
    </row>
    <row r="1548" spans="153:154">
      <c r="EW1548" s="1"/>
      <c r="EX1548" s="1"/>
    </row>
    <row r="1549" spans="153:154">
      <c r="EW1549" s="1"/>
      <c r="EX1549" s="1"/>
    </row>
    <row r="1550" spans="153:154">
      <c r="EW1550" s="1"/>
      <c r="EX1550" s="1"/>
    </row>
    <row r="1551" spans="153:154">
      <c r="EW1551" s="1"/>
      <c r="EX1551" s="1"/>
    </row>
    <row r="1552" spans="153:154">
      <c r="EW1552" s="1"/>
      <c r="EX1552" s="1"/>
    </row>
    <row r="1553" spans="153:154">
      <c r="EW1553" s="1"/>
      <c r="EX1553" s="1"/>
    </row>
    <row r="1554" spans="153:154">
      <c r="EW1554" s="1"/>
      <c r="EX1554" s="1"/>
    </row>
    <row r="1555" spans="153:154">
      <c r="EW1555" s="1"/>
      <c r="EX1555" s="1"/>
    </row>
    <row r="1556" spans="153:154">
      <c r="EW1556" s="1"/>
      <c r="EX1556" s="1"/>
    </row>
    <row r="1557" spans="153:154">
      <c r="EW1557" s="1"/>
      <c r="EX1557" s="1"/>
    </row>
    <row r="1558" spans="153:154">
      <c r="EW1558" s="1"/>
      <c r="EX1558" s="1"/>
    </row>
    <row r="1559" spans="153:154">
      <c r="EW1559" s="1"/>
      <c r="EX1559" s="1"/>
    </row>
    <row r="1560" spans="153:154">
      <c r="EW1560" s="1"/>
      <c r="EX1560" s="1"/>
    </row>
    <row r="1561" spans="153:154">
      <c r="EW1561" s="1"/>
      <c r="EX1561" s="1"/>
    </row>
    <row r="1562" spans="153:154">
      <c r="EW1562" s="1"/>
      <c r="EX1562" s="1"/>
    </row>
    <row r="1563" spans="153:154">
      <c r="EW1563" s="1"/>
      <c r="EX1563" s="1"/>
    </row>
    <row r="1564" spans="153:154">
      <c r="EW1564" s="1"/>
      <c r="EX1564" s="1"/>
    </row>
    <row r="1565" spans="153:154">
      <c r="EW1565" s="1"/>
      <c r="EX1565" s="1"/>
    </row>
    <row r="1566" spans="153:154">
      <c r="EW1566" s="1"/>
      <c r="EX1566" s="1"/>
    </row>
    <row r="1567" spans="153:154">
      <c r="EW1567" s="1"/>
      <c r="EX1567" s="1"/>
    </row>
    <row r="1568" spans="153:154">
      <c r="EW1568" s="1"/>
      <c r="EX1568" s="1"/>
    </row>
    <row r="1569" spans="153:154">
      <c r="EW1569" s="1"/>
      <c r="EX1569" s="1"/>
    </row>
    <row r="1570" spans="153:154">
      <c r="EW1570" s="1"/>
      <c r="EX1570" s="1"/>
    </row>
    <row r="1571" spans="153:154">
      <c r="EW1571" s="1"/>
      <c r="EX1571" s="1"/>
    </row>
    <row r="1572" spans="153:154">
      <c r="EW1572" s="1"/>
      <c r="EX1572" s="1"/>
    </row>
    <row r="1573" spans="153:154">
      <c r="EW1573" s="1"/>
      <c r="EX1573" s="1"/>
    </row>
    <row r="1574" spans="153:154">
      <c r="EW1574" s="1"/>
      <c r="EX1574" s="1"/>
    </row>
    <row r="1575" spans="153:154">
      <c r="EW1575" s="1"/>
      <c r="EX1575" s="1"/>
    </row>
    <row r="1576" spans="153:154">
      <c r="EW1576" s="1"/>
      <c r="EX1576" s="1"/>
    </row>
    <row r="1577" spans="153:154">
      <c r="EW1577" s="1"/>
      <c r="EX1577" s="1"/>
    </row>
    <row r="1578" spans="153:154">
      <c r="EW1578" s="1"/>
      <c r="EX1578" s="1"/>
    </row>
    <row r="1579" spans="153:154">
      <c r="EW1579" s="1"/>
      <c r="EX1579" s="1"/>
    </row>
    <row r="1580" spans="153:154">
      <c r="EW1580" s="1"/>
      <c r="EX1580" s="1"/>
    </row>
    <row r="1581" spans="153:154">
      <c r="EW1581" s="1"/>
      <c r="EX1581" s="1"/>
    </row>
    <row r="1582" spans="153:154">
      <c r="EW1582" s="1"/>
      <c r="EX1582" s="1"/>
    </row>
    <row r="1583" spans="153:154">
      <c r="EW1583" s="1"/>
      <c r="EX1583" s="1"/>
    </row>
    <row r="1584" spans="153:154">
      <c r="EW1584" s="1"/>
      <c r="EX1584" s="1"/>
    </row>
    <row r="1585" spans="153:154">
      <c r="EW1585" s="1"/>
      <c r="EX1585" s="1"/>
    </row>
    <row r="1586" spans="153:154">
      <c r="EW1586" s="1"/>
      <c r="EX1586" s="1"/>
    </row>
    <row r="1587" spans="153:154">
      <c r="EW1587" s="1"/>
      <c r="EX1587" s="1"/>
    </row>
    <row r="1588" spans="153:154">
      <c r="EW1588" s="1"/>
      <c r="EX1588" s="1"/>
    </row>
    <row r="1589" spans="153:154">
      <c r="EW1589" s="1"/>
      <c r="EX1589" s="1"/>
    </row>
    <row r="1590" spans="153:154">
      <c r="EW1590" s="1"/>
      <c r="EX1590" s="1"/>
    </row>
    <row r="1591" spans="153:154">
      <c r="EW1591" s="1"/>
      <c r="EX1591" s="1"/>
    </row>
    <row r="1592" spans="153:154">
      <c r="EW1592" s="1"/>
      <c r="EX1592" s="1"/>
    </row>
    <row r="1593" spans="153:154">
      <c r="EW1593" s="1"/>
      <c r="EX1593" s="1"/>
    </row>
    <row r="1594" spans="153:154">
      <c r="EW1594" s="1"/>
      <c r="EX1594" s="1"/>
    </row>
    <row r="1595" spans="153:154">
      <c r="EW1595" s="1"/>
      <c r="EX1595" s="1"/>
    </row>
    <row r="1596" spans="153:154">
      <c r="EW1596" s="1"/>
      <c r="EX1596" s="1"/>
    </row>
    <row r="1597" spans="153:154">
      <c r="EW1597" s="1"/>
      <c r="EX1597" s="1"/>
    </row>
    <row r="1598" spans="153:154">
      <c r="EW1598" s="1"/>
      <c r="EX1598" s="1"/>
    </row>
    <row r="1599" spans="153:154">
      <c r="EW1599" s="1"/>
      <c r="EX1599" s="1"/>
    </row>
    <row r="1600" spans="153:154">
      <c r="EW1600" s="1"/>
      <c r="EX1600" s="1"/>
    </row>
    <row r="1601" spans="153:154">
      <c r="EW1601" s="1"/>
      <c r="EX1601" s="1"/>
    </row>
    <row r="1602" spans="153:154">
      <c r="EW1602" s="1"/>
      <c r="EX1602" s="1"/>
    </row>
    <row r="1603" spans="153:154">
      <c r="EW1603" s="1"/>
      <c r="EX1603" s="1"/>
    </row>
    <row r="1604" spans="153:154">
      <c r="EW1604" s="1"/>
      <c r="EX1604" s="1"/>
    </row>
    <row r="1605" spans="153:154">
      <c r="EW1605" s="1"/>
      <c r="EX1605" s="1"/>
    </row>
    <row r="1606" spans="153:154">
      <c r="EW1606" s="1"/>
      <c r="EX1606" s="1"/>
    </row>
    <row r="1607" spans="153:154">
      <c r="EW1607" s="1"/>
      <c r="EX1607" s="1"/>
    </row>
    <row r="1608" spans="153:154">
      <c r="EW1608" s="1"/>
      <c r="EX1608" s="1"/>
    </row>
    <row r="1609" spans="153:154">
      <c r="EW1609" s="1"/>
      <c r="EX1609" s="1"/>
    </row>
    <row r="1610" spans="153:154">
      <c r="EW1610" s="1"/>
      <c r="EX1610" s="1"/>
    </row>
    <row r="1611" spans="153:154">
      <c r="EW1611" s="1"/>
      <c r="EX1611" s="1"/>
    </row>
    <row r="1612" spans="153:154">
      <c r="EW1612" s="1"/>
      <c r="EX1612" s="1"/>
    </row>
    <row r="1613" spans="153:154">
      <c r="EW1613" s="1"/>
      <c r="EX1613" s="1"/>
    </row>
    <row r="1614" spans="153:154">
      <c r="EW1614" s="1"/>
      <c r="EX1614" s="1"/>
    </row>
    <row r="1615" spans="153:154">
      <c r="EW1615" s="1"/>
      <c r="EX1615" s="1"/>
    </row>
    <row r="1616" spans="153:154">
      <c r="EW1616" s="1"/>
      <c r="EX1616" s="1"/>
    </row>
    <row r="1617" spans="153:154">
      <c r="EW1617" s="1"/>
      <c r="EX1617" s="1"/>
    </row>
    <row r="1618" spans="153:154">
      <c r="EW1618" s="1"/>
      <c r="EX1618" s="1"/>
    </row>
    <row r="1619" spans="153:154">
      <c r="EW1619" s="1"/>
      <c r="EX1619" s="1"/>
    </row>
    <row r="1620" spans="153:154">
      <c r="EW1620" s="1"/>
      <c r="EX1620" s="1"/>
    </row>
    <row r="1621" spans="153:154">
      <c r="EW1621" s="1"/>
      <c r="EX1621" s="1"/>
    </row>
    <row r="1622" spans="153:154">
      <c r="EW1622" s="1"/>
      <c r="EX1622" s="1"/>
    </row>
    <row r="1623" spans="153:154">
      <c r="EW1623" s="1"/>
      <c r="EX1623" s="1"/>
    </row>
    <row r="1624" spans="153:154">
      <c r="EW1624" s="1"/>
      <c r="EX1624" s="1"/>
    </row>
    <row r="1625" spans="153:154">
      <c r="EW1625" s="1"/>
      <c r="EX1625" s="1"/>
    </row>
    <row r="1626" spans="153:154">
      <c r="EW1626" s="1"/>
      <c r="EX1626" s="1"/>
    </row>
    <row r="1627" spans="153:154">
      <c r="EW1627" s="1"/>
      <c r="EX1627" s="1"/>
    </row>
    <row r="1628" spans="153:154">
      <c r="EW1628" s="1"/>
      <c r="EX1628" s="1"/>
    </row>
    <row r="1629" spans="153:154">
      <c r="EW1629" s="1"/>
      <c r="EX1629" s="1"/>
    </row>
    <row r="1630" spans="153:154">
      <c r="EW1630" s="1"/>
      <c r="EX1630" s="1"/>
    </row>
    <row r="1631" spans="153:154">
      <c r="EW1631" s="1"/>
      <c r="EX1631" s="1"/>
    </row>
    <row r="1632" spans="153:154">
      <c r="EW1632" s="1"/>
      <c r="EX1632" s="1"/>
    </row>
    <row r="1633" spans="153:154">
      <c r="EW1633" s="1"/>
      <c r="EX1633" s="1"/>
    </row>
    <row r="1634" spans="153:154">
      <c r="EW1634" s="1"/>
      <c r="EX1634" s="1"/>
    </row>
    <row r="1635" spans="153:154">
      <c r="EW1635" s="1"/>
      <c r="EX1635" s="1"/>
    </row>
    <row r="1636" spans="153:154">
      <c r="EW1636" s="1"/>
      <c r="EX1636" s="1"/>
    </row>
    <row r="1637" spans="153:154">
      <c r="EW1637" s="1"/>
      <c r="EX1637" s="1"/>
    </row>
    <row r="1638" spans="153:154">
      <c r="EW1638" s="1"/>
      <c r="EX1638" s="1"/>
    </row>
    <row r="1639" spans="153:154">
      <c r="EW1639" s="1"/>
      <c r="EX1639" s="1"/>
    </row>
    <row r="1640" spans="153:154">
      <c r="EW1640" s="1"/>
      <c r="EX1640" s="1"/>
    </row>
    <row r="1641" spans="153:154">
      <c r="EW1641" s="1"/>
      <c r="EX1641" s="1"/>
    </row>
    <row r="1642" spans="153:154">
      <c r="EW1642" s="1"/>
      <c r="EX1642" s="1"/>
    </row>
    <row r="1643" spans="153:154">
      <c r="EW1643" s="1"/>
      <c r="EX1643" s="1"/>
    </row>
    <row r="1644" spans="153:154">
      <c r="EW1644" s="1"/>
      <c r="EX1644" s="1"/>
    </row>
    <row r="1645" spans="153:154">
      <c r="EW1645" s="1"/>
      <c r="EX1645" s="1"/>
    </row>
    <row r="1646" spans="153:154">
      <c r="EW1646" s="1"/>
      <c r="EX1646" s="1"/>
    </row>
    <row r="1647" spans="153:154">
      <c r="EW1647" s="1"/>
      <c r="EX1647" s="1"/>
    </row>
    <row r="1648" spans="153:154">
      <c r="EW1648" s="1"/>
      <c r="EX1648" s="1"/>
    </row>
    <row r="1649" spans="153:154">
      <c r="EW1649" s="1"/>
      <c r="EX1649" s="1"/>
    </row>
    <row r="1650" spans="153:154">
      <c r="EW1650" s="1"/>
      <c r="EX1650" s="1"/>
    </row>
    <row r="1651" spans="153:154">
      <c r="EW1651" s="1"/>
      <c r="EX1651" s="1"/>
    </row>
    <row r="1652" spans="153:154">
      <c r="EW1652" s="1"/>
      <c r="EX1652" s="1"/>
    </row>
    <row r="1653" spans="153:154">
      <c r="EW1653" s="1"/>
      <c r="EX1653" s="1"/>
    </row>
    <row r="1654" spans="153:154">
      <c r="EW1654" s="1"/>
      <c r="EX1654" s="1"/>
    </row>
    <row r="1655" spans="153:154">
      <c r="EW1655" s="1"/>
      <c r="EX1655" s="1"/>
    </row>
    <row r="1656" spans="153:154">
      <c r="EW1656" s="1"/>
      <c r="EX1656" s="1"/>
    </row>
    <row r="1657" spans="153:154">
      <c r="EW1657" s="1"/>
      <c r="EX1657" s="1"/>
    </row>
    <row r="1658" spans="153:154">
      <c r="EW1658" s="1"/>
      <c r="EX1658" s="1"/>
    </row>
    <row r="1659" spans="153:154">
      <c r="EW1659" s="1"/>
      <c r="EX1659" s="1"/>
    </row>
    <row r="1660" spans="153:154">
      <c r="EW1660" s="1"/>
      <c r="EX1660" s="1"/>
    </row>
    <row r="1661" spans="153:154">
      <c r="EW1661" s="1"/>
      <c r="EX1661" s="1"/>
    </row>
    <row r="1662" spans="153:154">
      <c r="EW1662" s="1"/>
      <c r="EX1662" s="1"/>
    </row>
    <row r="1663" spans="153:154">
      <c r="EW1663" s="1"/>
      <c r="EX1663" s="1"/>
    </row>
    <row r="1664" spans="153:154">
      <c r="EW1664" s="1"/>
      <c r="EX1664" s="1"/>
    </row>
    <row r="1665" spans="153:154">
      <c r="EW1665" s="1"/>
      <c r="EX1665" s="1"/>
    </row>
    <row r="1666" spans="153:154">
      <c r="EW1666" s="1"/>
      <c r="EX1666" s="1"/>
    </row>
    <row r="1667" spans="153:154">
      <c r="EW1667" s="1"/>
      <c r="EX1667" s="1"/>
    </row>
    <row r="1668" spans="153:154">
      <c r="EW1668" s="1"/>
      <c r="EX1668" s="1"/>
    </row>
    <row r="1669" spans="153:154">
      <c r="EW1669" s="1"/>
      <c r="EX1669" s="1"/>
    </row>
    <row r="1670" spans="153:154">
      <c r="EW1670" s="1"/>
      <c r="EX1670" s="1"/>
    </row>
    <row r="1671" spans="153:154">
      <c r="EW1671" s="1"/>
      <c r="EX1671" s="1"/>
    </row>
    <row r="1672" spans="153:154">
      <c r="EW1672" s="1"/>
      <c r="EX1672" s="1"/>
    </row>
    <row r="1673" spans="153:154">
      <c r="EW1673" s="1"/>
      <c r="EX1673" s="1"/>
    </row>
    <row r="1674" spans="153:154">
      <c r="EW1674" s="1"/>
      <c r="EX1674" s="1"/>
    </row>
    <row r="1675" spans="153:154">
      <c r="EW1675" s="1"/>
      <c r="EX1675" s="1"/>
    </row>
    <row r="1676" spans="153:154">
      <c r="EW1676" s="1"/>
      <c r="EX1676" s="1"/>
    </row>
    <row r="1677" spans="153:154">
      <c r="EW1677" s="1"/>
      <c r="EX1677" s="1"/>
    </row>
    <row r="1678" spans="153:154">
      <c r="EW1678" s="1"/>
      <c r="EX1678" s="1"/>
    </row>
    <row r="1679" spans="153:154">
      <c r="EW1679" s="1"/>
      <c r="EX1679" s="1"/>
    </row>
    <row r="1680" spans="153:154">
      <c r="EW1680" s="1"/>
      <c r="EX1680" s="1"/>
    </row>
    <row r="1681" spans="153:154">
      <c r="EW1681" s="1"/>
      <c r="EX1681" s="1"/>
    </row>
    <row r="1682" spans="153:154">
      <c r="EW1682" s="1"/>
      <c r="EX1682" s="1"/>
    </row>
    <row r="1683" spans="153:154">
      <c r="EW1683" s="1"/>
      <c r="EX1683" s="1"/>
    </row>
    <row r="1684" spans="153:154">
      <c r="EW1684" s="1"/>
      <c r="EX1684" s="1"/>
    </row>
    <row r="1685" spans="153:154">
      <c r="EW1685" s="1"/>
      <c r="EX1685" s="1"/>
    </row>
    <row r="1686" spans="153:154">
      <c r="EW1686" s="1"/>
      <c r="EX1686" s="1"/>
    </row>
    <row r="1687" spans="153:154">
      <c r="EW1687" s="1"/>
      <c r="EX1687" s="1"/>
    </row>
    <row r="1688" spans="153:154">
      <c r="EW1688" s="1"/>
      <c r="EX1688" s="1"/>
    </row>
    <row r="1689" spans="153:154">
      <c r="EW1689" s="1"/>
      <c r="EX1689" s="1"/>
    </row>
    <row r="1690" spans="153:154">
      <c r="EW1690" s="1"/>
      <c r="EX1690" s="1"/>
    </row>
    <row r="1691" spans="153:154">
      <c r="EW1691" s="1"/>
      <c r="EX1691" s="1"/>
    </row>
    <row r="1692" spans="153:154">
      <c r="EW1692" s="1"/>
      <c r="EX1692" s="1"/>
    </row>
    <row r="1693" spans="153:154">
      <c r="EW1693" s="1"/>
      <c r="EX1693" s="1"/>
    </row>
    <row r="1694" spans="153:154">
      <c r="EW1694" s="1"/>
      <c r="EX1694" s="1"/>
    </row>
    <row r="1695" spans="153:154">
      <c r="EW1695" s="1"/>
      <c r="EX1695" s="1"/>
    </row>
    <row r="1696" spans="153:154">
      <c r="EW1696" s="1"/>
      <c r="EX1696" s="1"/>
    </row>
    <row r="1697" spans="153:154">
      <c r="EW1697" s="1"/>
      <c r="EX1697" s="1"/>
    </row>
    <row r="1698" spans="153:154">
      <c r="EW1698" s="1"/>
      <c r="EX1698" s="1"/>
    </row>
    <row r="1699" spans="153:154">
      <c r="EW1699" s="1"/>
      <c r="EX1699" s="1"/>
    </row>
    <row r="1700" spans="153:154">
      <c r="EW1700" s="1"/>
      <c r="EX1700" s="1"/>
    </row>
    <row r="1701" spans="153:154">
      <c r="EW1701" s="1"/>
      <c r="EX1701" s="1"/>
    </row>
    <row r="1702" spans="153:154">
      <c r="EW1702" s="1"/>
      <c r="EX1702" s="1"/>
    </row>
    <row r="1703" spans="153:154">
      <c r="EW1703" s="1"/>
      <c r="EX1703" s="1"/>
    </row>
    <row r="1704" spans="153:154">
      <c r="EW1704" s="1"/>
      <c r="EX1704" s="1"/>
    </row>
    <row r="1705" spans="153:154">
      <c r="EW1705" s="1"/>
      <c r="EX1705" s="1"/>
    </row>
    <row r="1706" spans="153:154">
      <c r="EW1706" s="1"/>
      <c r="EX1706" s="1"/>
    </row>
    <row r="1707" spans="153:154">
      <c r="EW1707" s="1"/>
      <c r="EX1707" s="1"/>
    </row>
    <row r="1708" spans="153:154">
      <c r="EW1708" s="1"/>
      <c r="EX1708" s="1"/>
    </row>
    <row r="1709" spans="153:154">
      <c r="EW1709" s="1"/>
      <c r="EX1709" s="1"/>
    </row>
    <row r="1710" spans="153:154">
      <c r="EW1710" s="1"/>
      <c r="EX1710" s="1"/>
    </row>
    <row r="1711" spans="153:154">
      <c r="EW1711" s="1"/>
      <c r="EX1711" s="1"/>
    </row>
    <row r="1712" spans="153:154">
      <c r="EW1712" s="1"/>
      <c r="EX1712" s="1"/>
    </row>
    <row r="1713" spans="153:154">
      <c r="EW1713" s="1"/>
      <c r="EX1713" s="1"/>
    </row>
    <row r="1714" spans="153:154">
      <c r="EW1714" s="1"/>
      <c r="EX1714" s="1"/>
    </row>
    <row r="1715" spans="153:154">
      <c r="EW1715" s="1"/>
      <c r="EX1715" s="1"/>
    </row>
    <row r="1716" spans="153:154">
      <c r="EW1716" s="1"/>
      <c r="EX1716" s="1"/>
    </row>
    <row r="1717" spans="153:154">
      <c r="EW1717" s="1"/>
      <c r="EX1717" s="1"/>
    </row>
    <row r="1718" spans="153:154">
      <c r="EW1718" s="1"/>
      <c r="EX1718" s="1"/>
    </row>
    <row r="1719" spans="153:154">
      <c r="EW1719" s="1"/>
      <c r="EX1719" s="1"/>
    </row>
    <row r="1720" spans="153:154">
      <c r="EW1720" s="1"/>
      <c r="EX1720" s="1"/>
    </row>
    <row r="1721" spans="153:154">
      <c r="EW1721" s="1"/>
      <c r="EX1721" s="1"/>
    </row>
    <row r="1722" spans="153:154">
      <c r="EW1722" s="1"/>
      <c r="EX1722" s="1"/>
    </row>
    <row r="1723" spans="153:154">
      <c r="EW1723" s="1"/>
      <c r="EX1723" s="1"/>
    </row>
    <row r="1724" spans="153:154">
      <c r="EW1724" s="1"/>
      <c r="EX1724" s="1"/>
    </row>
    <row r="1725" spans="153:154">
      <c r="EW1725" s="1"/>
      <c r="EX1725" s="1"/>
    </row>
    <row r="1726" spans="153:154">
      <c r="EW1726" s="1"/>
      <c r="EX1726" s="1"/>
    </row>
    <row r="1727" spans="153:154">
      <c r="EW1727" s="1"/>
      <c r="EX1727" s="1"/>
    </row>
    <row r="1728" spans="153:154">
      <c r="EW1728" s="1"/>
      <c r="EX1728" s="1"/>
    </row>
    <row r="1729" spans="153:154">
      <c r="EW1729" s="1"/>
      <c r="EX1729" s="1"/>
    </row>
    <row r="1730" spans="153:154">
      <c r="EW1730" s="1"/>
      <c r="EX1730" s="1"/>
    </row>
    <row r="1731" spans="153:154">
      <c r="EW1731" s="1"/>
      <c r="EX1731" s="1"/>
    </row>
    <row r="1732" spans="153:154">
      <c r="EW1732" s="1"/>
      <c r="EX1732" s="1"/>
    </row>
    <row r="1733" spans="153:154">
      <c r="EW1733" s="1"/>
      <c r="EX1733" s="1"/>
    </row>
    <row r="1734" spans="153:154">
      <c r="EW1734" s="1"/>
      <c r="EX1734" s="1"/>
    </row>
    <row r="1735" spans="153:154">
      <c r="EW1735" s="1"/>
      <c r="EX1735" s="1"/>
    </row>
    <row r="1736" spans="153:154">
      <c r="EW1736" s="1"/>
      <c r="EX1736" s="1"/>
    </row>
    <row r="1737" spans="153:154">
      <c r="EW1737" s="1"/>
      <c r="EX1737" s="1"/>
    </row>
    <row r="1738" spans="153:154">
      <c r="EW1738" s="1"/>
      <c r="EX1738" s="1"/>
    </row>
    <row r="1739" spans="153:154">
      <c r="EW1739" s="1"/>
      <c r="EX1739" s="1"/>
    </row>
    <row r="1740" spans="153:154">
      <c r="EW1740" s="1"/>
      <c r="EX1740" s="1"/>
    </row>
    <row r="1741" spans="153:154">
      <c r="EW1741" s="1"/>
      <c r="EX1741" s="1"/>
    </row>
    <row r="1742" spans="153:154">
      <c r="EW1742" s="1"/>
      <c r="EX1742" s="1"/>
    </row>
    <row r="1743" spans="153:154">
      <c r="EW1743" s="1"/>
      <c r="EX1743" s="1"/>
    </row>
    <row r="1744" spans="153:154">
      <c r="EW1744" s="1"/>
      <c r="EX1744" s="1"/>
    </row>
    <row r="1745" spans="153:154">
      <c r="EW1745" s="1"/>
      <c r="EX1745" s="1"/>
    </row>
    <row r="1746" spans="153:154">
      <c r="EW1746" s="1"/>
      <c r="EX1746" s="1"/>
    </row>
    <row r="1747" spans="153:154">
      <c r="EW1747" s="1"/>
      <c r="EX1747" s="1"/>
    </row>
    <row r="1748" spans="153:154">
      <c r="EW1748" s="1"/>
      <c r="EX1748" s="1"/>
    </row>
    <row r="1749" spans="153:154">
      <c r="EW1749" s="1"/>
      <c r="EX1749" s="1"/>
    </row>
    <row r="1750" spans="153:154">
      <c r="EW1750" s="1"/>
      <c r="EX1750" s="1"/>
    </row>
    <row r="1751" spans="153:154">
      <c r="EW1751" s="1"/>
      <c r="EX1751" s="1"/>
    </row>
    <row r="1752" spans="153:154">
      <c r="EW1752" s="1"/>
      <c r="EX1752" s="1"/>
    </row>
    <row r="1753" spans="153:154">
      <c r="EW1753" s="1"/>
      <c r="EX1753" s="1"/>
    </row>
    <row r="1754" spans="153:154">
      <c r="EW1754" s="1"/>
      <c r="EX1754" s="1"/>
    </row>
    <row r="1755" spans="153:154">
      <c r="EW1755" s="1"/>
      <c r="EX1755" s="1"/>
    </row>
    <row r="1756" spans="153:154">
      <c r="EW1756" s="1"/>
      <c r="EX1756" s="1"/>
    </row>
    <row r="1757" spans="153:154">
      <c r="EW1757" s="1"/>
      <c r="EX1757" s="1"/>
    </row>
    <row r="1758" spans="153:154">
      <c r="EW1758" s="1"/>
      <c r="EX1758" s="1"/>
    </row>
    <row r="1759" spans="153:154">
      <c r="EW1759" s="1"/>
      <c r="EX1759" s="1"/>
    </row>
    <row r="1760" spans="153:154">
      <c r="EW1760" s="1"/>
      <c r="EX1760" s="1"/>
    </row>
    <row r="1761" spans="153:154">
      <c r="EW1761" s="1"/>
      <c r="EX1761" s="1"/>
    </row>
    <row r="1762" spans="153:154">
      <c r="EW1762" s="1"/>
      <c r="EX1762" s="1"/>
    </row>
    <row r="1763" spans="153:154">
      <c r="EW1763" s="1"/>
      <c r="EX1763" s="1"/>
    </row>
    <row r="1764" spans="153:154">
      <c r="EW1764" s="1"/>
      <c r="EX1764" s="1"/>
    </row>
    <row r="1765" spans="153:154">
      <c r="EW1765" s="1"/>
      <c r="EX1765" s="1"/>
    </row>
    <row r="1766" spans="153:154">
      <c r="EW1766" s="1"/>
      <c r="EX1766" s="1"/>
    </row>
    <row r="1767" spans="153:154">
      <c r="EW1767" s="1"/>
      <c r="EX1767" s="1"/>
    </row>
    <row r="1768" spans="153:154">
      <c r="EW1768" s="1"/>
      <c r="EX1768" s="1"/>
    </row>
    <row r="1769" spans="153:154">
      <c r="EW1769" s="1"/>
      <c r="EX1769" s="1"/>
    </row>
    <row r="1770" spans="153:154">
      <c r="EW1770" s="1"/>
      <c r="EX1770" s="1"/>
    </row>
    <row r="1771" spans="153:154">
      <c r="EW1771" s="1"/>
      <c r="EX1771" s="1"/>
    </row>
    <row r="1772" spans="153:154">
      <c r="EW1772" s="1"/>
      <c r="EX1772" s="1"/>
    </row>
    <row r="1773" spans="153:154">
      <c r="EW1773" s="1"/>
      <c r="EX1773" s="1"/>
    </row>
    <row r="1774" spans="153:154">
      <c r="EW1774" s="1"/>
      <c r="EX1774" s="1"/>
    </row>
    <row r="1775" spans="153:154">
      <c r="EW1775" s="1"/>
      <c r="EX1775" s="1"/>
    </row>
    <row r="1776" spans="153:154">
      <c r="EW1776" s="1"/>
      <c r="EX1776" s="1"/>
    </row>
    <row r="1777" spans="153:154">
      <c r="EW1777" s="1"/>
      <c r="EX1777" s="1"/>
    </row>
    <row r="1778" spans="153:154">
      <c r="EW1778" s="1"/>
      <c r="EX1778" s="1"/>
    </row>
    <row r="1779" spans="153:154">
      <c r="EW1779" s="1"/>
      <c r="EX1779" s="1"/>
    </row>
    <row r="1780" spans="153:154">
      <c r="EW1780" s="1"/>
      <c r="EX1780" s="1"/>
    </row>
    <row r="1781" spans="153:154">
      <c r="EW1781" s="1"/>
      <c r="EX1781" s="1"/>
    </row>
    <row r="1782" spans="153:154">
      <c r="EW1782" s="1"/>
      <c r="EX1782" s="1"/>
    </row>
    <row r="1783" spans="153:154">
      <c r="EW1783" s="1"/>
      <c r="EX1783" s="1"/>
    </row>
    <row r="1784" spans="153:154">
      <c r="EW1784" s="1"/>
      <c r="EX1784" s="1"/>
    </row>
    <row r="1785" spans="153:154">
      <c r="EW1785" s="1"/>
      <c r="EX1785" s="1"/>
    </row>
    <row r="1786" spans="153:154">
      <c r="EW1786" s="1"/>
      <c r="EX1786" s="1"/>
    </row>
    <row r="1787" spans="153:154">
      <c r="EW1787" s="1"/>
      <c r="EX1787" s="1"/>
    </row>
    <row r="1788" spans="153:154">
      <c r="EW1788" s="1"/>
      <c r="EX1788" s="1"/>
    </row>
    <row r="1789" spans="153:154">
      <c r="EW1789" s="1"/>
      <c r="EX1789" s="1"/>
    </row>
    <row r="1790" spans="153:154">
      <c r="EW1790" s="1"/>
      <c r="EX1790" s="1"/>
    </row>
    <row r="1791" spans="153:154">
      <c r="EW1791" s="1"/>
      <c r="EX1791" s="1"/>
    </row>
    <row r="1792" spans="153:154">
      <c r="EW1792" s="1"/>
      <c r="EX1792" s="1"/>
    </row>
    <row r="1793" spans="153:154">
      <c r="EW1793" s="1"/>
      <c r="EX1793" s="1"/>
    </row>
    <row r="1794" spans="153:154">
      <c r="EW1794" s="1"/>
      <c r="EX1794" s="1"/>
    </row>
    <row r="1795" spans="153:154">
      <c r="EW1795" s="1"/>
      <c r="EX1795" s="1"/>
    </row>
    <row r="1796" spans="153:154">
      <c r="EW1796" s="1"/>
      <c r="EX1796" s="1"/>
    </row>
    <row r="1797" spans="153:154">
      <c r="EW1797" s="1"/>
      <c r="EX1797" s="1"/>
    </row>
    <row r="1798" spans="153:154">
      <c r="EW1798" s="1"/>
      <c r="EX1798" s="1"/>
    </row>
    <row r="1799" spans="153:154">
      <c r="EW1799" s="1"/>
      <c r="EX1799" s="1"/>
    </row>
    <row r="1800" spans="153:154">
      <c r="EW1800" s="1"/>
      <c r="EX1800" s="1"/>
    </row>
    <row r="1801" spans="153:154">
      <c r="EW1801" s="1"/>
      <c r="EX1801" s="1"/>
    </row>
    <row r="1802" spans="153:154">
      <c r="EW1802" s="1"/>
      <c r="EX1802" s="1"/>
    </row>
    <row r="1803" spans="153:154">
      <c r="EW1803" s="1"/>
      <c r="EX1803" s="1"/>
    </row>
    <row r="1804" spans="153:154">
      <c r="EW1804" s="1"/>
      <c r="EX1804" s="1"/>
    </row>
    <row r="1805" spans="153:154">
      <c r="EW1805" s="1"/>
      <c r="EX1805" s="1"/>
    </row>
    <row r="1806" spans="153:154">
      <c r="EW1806" s="1"/>
      <c r="EX1806" s="1"/>
    </row>
    <row r="1807" spans="153:154">
      <c r="EW1807" s="1"/>
      <c r="EX1807" s="1"/>
    </row>
    <row r="1808" spans="153:154">
      <c r="EW1808" s="1"/>
      <c r="EX1808" s="1"/>
    </row>
    <row r="1809" spans="153:154">
      <c r="EW1809" s="1"/>
      <c r="EX1809" s="1"/>
    </row>
    <row r="1810" spans="153:154">
      <c r="EW1810" s="1"/>
      <c r="EX1810" s="1"/>
    </row>
    <row r="1811" spans="153:154">
      <c r="EW1811" s="1"/>
      <c r="EX1811" s="1"/>
    </row>
    <row r="1812" spans="153:154">
      <c r="EW1812" s="1"/>
      <c r="EX1812" s="1"/>
    </row>
    <row r="1813" spans="153:154">
      <c r="EW1813" s="1"/>
      <c r="EX1813" s="1"/>
    </row>
    <row r="1814" spans="153:154">
      <c r="EW1814" s="1"/>
      <c r="EX1814" s="1"/>
    </row>
    <row r="1815" spans="153:154">
      <c r="EW1815" s="1"/>
      <c r="EX1815" s="1"/>
    </row>
    <row r="1816" spans="153:154">
      <c r="EW1816" s="1"/>
      <c r="EX1816" s="1"/>
    </row>
    <row r="1817" spans="153:154">
      <c r="EW1817" s="1"/>
      <c r="EX1817" s="1"/>
    </row>
    <row r="1818" spans="153:154">
      <c r="EW1818" s="1"/>
      <c r="EX1818" s="1"/>
    </row>
    <row r="1819" spans="153:154">
      <c r="EW1819" s="1"/>
      <c r="EX1819" s="1"/>
    </row>
    <row r="1820" spans="153:154">
      <c r="EW1820" s="1"/>
      <c r="EX1820" s="1"/>
    </row>
    <row r="1821" spans="153:154">
      <c r="EW1821" s="1"/>
      <c r="EX1821" s="1"/>
    </row>
    <row r="1822" spans="153:154">
      <c r="EW1822" s="1"/>
      <c r="EX1822" s="1"/>
    </row>
    <row r="1823" spans="153:154">
      <c r="EW1823" s="1"/>
      <c r="EX1823" s="1"/>
    </row>
    <row r="1824" spans="153:154">
      <c r="EW1824" s="1"/>
      <c r="EX1824" s="1"/>
    </row>
    <row r="1825" spans="153:154">
      <c r="EW1825" s="1"/>
      <c r="EX1825" s="1"/>
    </row>
    <row r="1826" spans="153:154">
      <c r="EW1826" s="1"/>
      <c r="EX1826" s="1"/>
    </row>
    <row r="1827" spans="153:154">
      <c r="EW1827" s="1"/>
      <c r="EX1827" s="1"/>
    </row>
    <row r="1828" spans="153:154">
      <c r="EW1828" s="1"/>
      <c r="EX1828" s="1"/>
    </row>
    <row r="1829" spans="153:154">
      <c r="EW1829" s="1"/>
      <c r="EX1829" s="1"/>
    </row>
    <row r="1830" spans="153:154">
      <c r="EW1830" s="1"/>
      <c r="EX1830" s="1"/>
    </row>
    <row r="1831" spans="153:154">
      <c r="EW1831" s="1"/>
      <c r="EX1831" s="1"/>
    </row>
    <row r="1832" spans="153:154">
      <c r="EW1832" s="1"/>
      <c r="EX1832" s="1"/>
    </row>
    <row r="1833" spans="153:154">
      <c r="EW1833" s="1"/>
      <c r="EX1833" s="1"/>
    </row>
    <row r="1834" spans="153:154">
      <c r="EW1834" s="1"/>
      <c r="EX1834" s="1"/>
    </row>
    <row r="1835" spans="153:154">
      <c r="EW1835" s="1"/>
      <c r="EX1835" s="1"/>
    </row>
    <row r="1836" spans="153:154">
      <c r="EW1836" s="1"/>
      <c r="EX1836" s="1"/>
    </row>
    <row r="1837" spans="153:154">
      <c r="EW1837" s="1"/>
      <c r="EX1837" s="1"/>
    </row>
    <row r="1838" spans="153:154">
      <c r="EW1838" s="1"/>
      <c r="EX1838" s="1"/>
    </row>
    <row r="1839" spans="153:154">
      <c r="EW1839" s="1"/>
      <c r="EX1839" s="1"/>
    </row>
    <row r="1840" spans="153:154">
      <c r="EW1840" s="1"/>
      <c r="EX1840" s="1"/>
    </row>
    <row r="1841" spans="153:154">
      <c r="EW1841" s="1"/>
      <c r="EX1841" s="1"/>
    </row>
    <row r="1842" spans="153:154">
      <c r="EW1842" s="1"/>
      <c r="EX1842" s="1"/>
    </row>
    <row r="1843" spans="153:154">
      <c r="EW1843" s="1"/>
      <c r="EX1843" s="1"/>
    </row>
    <row r="1844" spans="153:154">
      <c r="EW1844" s="1"/>
      <c r="EX1844" s="1"/>
    </row>
    <row r="1845" spans="153:154">
      <c r="EW1845" s="1"/>
      <c r="EX1845" s="1"/>
    </row>
    <row r="1846" spans="153:154">
      <c r="EW1846" s="1"/>
      <c r="EX1846" s="1"/>
    </row>
    <row r="1847" spans="153:154">
      <c r="EW1847" s="1"/>
      <c r="EX1847" s="1"/>
    </row>
    <row r="1848" spans="153:154">
      <c r="EW1848" s="1"/>
      <c r="EX1848" s="1"/>
    </row>
    <row r="1849" spans="153:154">
      <c r="EW1849" s="1"/>
      <c r="EX1849" s="1"/>
    </row>
    <row r="1850" spans="153:154">
      <c r="EW1850" s="1"/>
      <c r="EX1850" s="1"/>
    </row>
    <row r="1851" spans="153:154">
      <c r="EW1851" s="1"/>
      <c r="EX1851" s="1"/>
    </row>
    <row r="1852" spans="153:154">
      <c r="EW1852" s="1"/>
      <c r="EX1852" s="1"/>
    </row>
    <row r="1853" spans="153:154">
      <c r="EW1853" s="1"/>
      <c r="EX1853" s="1"/>
    </row>
    <row r="1854" spans="153:154">
      <c r="EW1854" s="1"/>
      <c r="EX1854" s="1"/>
    </row>
    <row r="1855" spans="153:154">
      <c r="EW1855" s="1"/>
      <c r="EX1855" s="1"/>
    </row>
    <row r="1856" spans="153:154">
      <c r="EW1856" s="1"/>
      <c r="EX1856" s="1"/>
    </row>
    <row r="1857" spans="153:154">
      <c r="EW1857" s="1"/>
      <c r="EX1857" s="1"/>
    </row>
    <row r="1858" spans="153:154">
      <c r="EW1858" s="1"/>
      <c r="EX1858" s="1"/>
    </row>
    <row r="1859" spans="153:154">
      <c r="EW1859" s="1"/>
      <c r="EX1859" s="1"/>
    </row>
    <row r="1860" spans="153:154">
      <c r="EW1860" s="1"/>
      <c r="EX1860" s="1"/>
    </row>
    <row r="1861" spans="153:154">
      <c r="EW1861" s="1"/>
      <c r="EX1861" s="1"/>
    </row>
    <row r="1862" spans="153:154">
      <c r="EW1862" s="1"/>
      <c r="EX1862" s="1"/>
    </row>
    <row r="1863" spans="153:154">
      <c r="EW1863" s="1"/>
      <c r="EX1863" s="1"/>
    </row>
    <row r="1864" spans="153:154">
      <c r="EW1864" s="1"/>
      <c r="EX1864" s="1"/>
    </row>
    <row r="1865" spans="153:154">
      <c r="EW1865" s="1"/>
      <c r="EX1865" s="1"/>
    </row>
    <row r="1866" spans="153:154">
      <c r="EW1866" s="1"/>
      <c r="EX1866" s="1"/>
    </row>
    <row r="1867" spans="153:154">
      <c r="EW1867" s="1"/>
      <c r="EX1867" s="1"/>
    </row>
    <row r="1868" spans="153:154">
      <c r="EW1868" s="1"/>
      <c r="EX1868" s="1"/>
    </row>
    <row r="1869" spans="153:154">
      <c r="EW1869" s="1"/>
      <c r="EX1869" s="1"/>
    </row>
    <row r="1870" spans="153:154">
      <c r="EW1870" s="1"/>
      <c r="EX1870" s="1"/>
    </row>
    <row r="1871" spans="153:154">
      <c r="EW1871" s="1"/>
      <c r="EX1871" s="1"/>
    </row>
    <row r="1872" spans="153:154">
      <c r="EW1872" s="1"/>
      <c r="EX1872" s="1"/>
    </row>
    <row r="1873" spans="153:154">
      <c r="EW1873" s="1"/>
      <c r="EX1873" s="1"/>
    </row>
    <row r="1874" spans="153:154">
      <c r="EW1874" s="1"/>
      <c r="EX1874" s="1"/>
    </row>
    <row r="1875" spans="153:154">
      <c r="EW1875" s="1"/>
      <c r="EX1875" s="1"/>
    </row>
    <row r="1876" spans="153:154">
      <c r="EW1876" s="1"/>
      <c r="EX1876" s="1"/>
    </row>
    <row r="1877" spans="153:154">
      <c r="EW1877" s="1"/>
      <c r="EX1877" s="1"/>
    </row>
    <row r="1878" spans="153:154">
      <c r="EW1878" s="1"/>
      <c r="EX1878" s="1"/>
    </row>
    <row r="1879" spans="153:154">
      <c r="EW1879" s="1"/>
      <c r="EX1879" s="1"/>
    </row>
    <row r="1880" spans="153:154">
      <c r="EW1880" s="1"/>
      <c r="EX1880" s="1"/>
    </row>
    <row r="1881" spans="153:154">
      <c r="EW1881" s="1"/>
      <c r="EX1881" s="1"/>
    </row>
    <row r="1882" spans="153:154">
      <c r="EW1882" s="1"/>
      <c r="EX1882" s="1"/>
    </row>
    <row r="1883" spans="153:154">
      <c r="EW1883" s="1"/>
      <c r="EX1883" s="1"/>
    </row>
    <row r="1884" spans="153:154">
      <c r="EW1884" s="1"/>
      <c r="EX1884" s="1"/>
    </row>
    <row r="1885" spans="153:154">
      <c r="EW1885" s="1"/>
      <c r="EX1885" s="1"/>
    </row>
    <row r="1886" spans="153:154">
      <c r="EW1886" s="1"/>
      <c r="EX1886" s="1"/>
    </row>
    <row r="1887" spans="153:154">
      <c r="EW1887" s="1"/>
      <c r="EX1887" s="1"/>
    </row>
    <row r="1888" spans="153:154">
      <c r="EW1888" s="1"/>
      <c r="EX1888" s="1"/>
    </row>
    <row r="1889" spans="153:154">
      <c r="EW1889" s="1"/>
      <c r="EX1889" s="1"/>
    </row>
    <row r="1890" spans="153:154">
      <c r="EW1890" s="1"/>
      <c r="EX1890" s="1"/>
    </row>
    <row r="1891" spans="153:154">
      <c r="EW1891" s="1"/>
      <c r="EX1891" s="1"/>
    </row>
    <row r="1892" spans="153:154">
      <c r="EW1892" s="1"/>
      <c r="EX1892" s="1"/>
    </row>
    <row r="1893" spans="153:154">
      <c r="EW1893" s="1"/>
      <c r="EX1893" s="1"/>
    </row>
    <row r="1894" spans="153:154">
      <c r="EW1894" s="1"/>
      <c r="EX1894" s="1"/>
    </row>
    <row r="1895" spans="153:154">
      <c r="EW1895" s="1"/>
      <c r="EX1895" s="1"/>
    </row>
    <row r="1896" spans="153:154">
      <c r="EW1896" s="1"/>
      <c r="EX1896" s="1"/>
    </row>
    <row r="1897" spans="153:154">
      <c r="EW1897" s="1"/>
      <c r="EX1897" s="1"/>
    </row>
    <row r="1898" spans="153:154">
      <c r="EW1898" s="1"/>
      <c r="EX1898" s="1"/>
    </row>
    <row r="1899" spans="153:154">
      <c r="EW1899" s="1"/>
      <c r="EX1899" s="1"/>
    </row>
    <row r="1900" spans="153:154">
      <c r="EW1900" s="1"/>
      <c r="EX1900" s="1"/>
    </row>
    <row r="1901" spans="153:154">
      <c r="EW1901" s="1"/>
      <c r="EX1901" s="1"/>
    </row>
    <row r="1902" spans="153:154">
      <c r="EW1902" s="1"/>
      <c r="EX1902" s="1"/>
    </row>
    <row r="1903" spans="153:154">
      <c r="EW1903" s="1"/>
      <c r="EX1903" s="1"/>
    </row>
    <row r="1904" spans="153:154">
      <c r="EW1904" s="1"/>
      <c r="EX1904" s="1"/>
    </row>
    <row r="1905" spans="153:154">
      <c r="EW1905" s="1"/>
      <c r="EX1905" s="1"/>
    </row>
    <row r="1906" spans="153:154">
      <c r="EW1906" s="1"/>
      <c r="EX1906" s="1"/>
    </row>
    <row r="1907" spans="153:154">
      <c r="EW1907" s="1"/>
      <c r="EX1907" s="1"/>
    </row>
    <row r="1908" spans="153:154">
      <c r="EW1908" s="1"/>
      <c r="EX1908" s="1"/>
    </row>
    <row r="1909" spans="153:154">
      <c r="EW1909" s="1"/>
      <c r="EX1909" s="1"/>
    </row>
    <row r="1910" spans="153:154">
      <c r="EW1910" s="1"/>
      <c r="EX1910" s="1"/>
    </row>
    <row r="1911" spans="153:154">
      <c r="EW1911" s="1"/>
      <c r="EX1911" s="1"/>
    </row>
    <row r="1912" spans="153:154">
      <c r="EW1912" s="1"/>
      <c r="EX1912" s="1"/>
    </row>
    <row r="1913" spans="153:154">
      <c r="EW1913" s="1"/>
      <c r="EX1913" s="1"/>
    </row>
    <row r="1914" spans="153:154">
      <c r="EW1914" s="1"/>
      <c r="EX1914" s="1"/>
    </row>
    <row r="1915" spans="153:154">
      <c r="EW1915" s="1"/>
      <c r="EX1915" s="1"/>
    </row>
    <row r="1916" spans="153:154">
      <c r="EW1916" s="1"/>
      <c r="EX1916" s="1"/>
    </row>
    <row r="1917" spans="153:154">
      <c r="EW1917" s="1"/>
      <c r="EX1917" s="1"/>
    </row>
    <row r="1918" spans="153:154">
      <c r="EW1918" s="1"/>
      <c r="EX1918" s="1"/>
    </row>
    <row r="1919" spans="153:154">
      <c r="EW1919" s="1"/>
      <c r="EX1919" s="1"/>
    </row>
    <row r="1920" spans="153:154">
      <c r="EW1920" s="1"/>
      <c r="EX1920" s="1"/>
    </row>
    <row r="1921" spans="153:154">
      <c r="EW1921" s="1"/>
      <c r="EX1921" s="1"/>
    </row>
    <row r="1922" spans="153:154">
      <c r="EW1922" s="1"/>
      <c r="EX1922" s="1"/>
    </row>
    <row r="1923" spans="153:154">
      <c r="EW1923" s="1"/>
      <c r="EX1923" s="1"/>
    </row>
    <row r="1924" spans="153:154">
      <c r="EW1924" s="1"/>
      <c r="EX1924" s="1"/>
    </row>
    <row r="1925" spans="153:154">
      <c r="EW1925" s="1"/>
      <c r="EX1925" s="1"/>
    </row>
    <row r="1926" spans="153:154">
      <c r="EW1926" s="1"/>
      <c r="EX1926" s="1"/>
    </row>
    <row r="1927" spans="153:154">
      <c r="EW1927" s="1"/>
      <c r="EX1927" s="1"/>
    </row>
    <row r="1928" spans="153:154">
      <c r="EW1928" s="1"/>
      <c r="EX1928" s="1"/>
    </row>
    <row r="1929" spans="153:154">
      <c r="EW1929" s="1"/>
      <c r="EX1929" s="1"/>
    </row>
    <row r="1930" spans="153:154">
      <c r="EW1930" s="1"/>
      <c r="EX1930" s="1"/>
    </row>
    <row r="1931" spans="153:154">
      <c r="EW1931" s="1"/>
      <c r="EX1931" s="1"/>
    </row>
    <row r="1932" spans="153:154">
      <c r="EW1932" s="1"/>
      <c r="EX1932" s="1"/>
    </row>
    <row r="1933" spans="153:154">
      <c r="EW1933" s="1"/>
      <c r="EX1933" s="1"/>
    </row>
    <row r="1934" spans="153:154">
      <c r="EW1934" s="1"/>
      <c r="EX1934" s="1"/>
    </row>
    <row r="1935" spans="153:154">
      <c r="EW1935" s="1"/>
      <c r="EX1935" s="1"/>
    </row>
    <row r="1936" spans="153:154">
      <c r="EW1936" s="1"/>
      <c r="EX1936" s="1"/>
    </row>
    <row r="1937" spans="153:154">
      <c r="EW1937" s="1"/>
      <c r="EX1937" s="1"/>
    </row>
    <row r="1938" spans="153:154">
      <c r="EW1938" s="1"/>
      <c r="EX1938" s="1"/>
    </row>
    <row r="1939" spans="153:154">
      <c r="EW1939" s="1"/>
      <c r="EX1939" s="1"/>
    </row>
    <row r="1940" spans="153:154">
      <c r="EW1940" s="1"/>
      <c r="EX1940" s="1"/>
    </row>
    <row r="1941" spans="153:154">
      <c r="EW1941" s="1"/>
      <c r="EX1941" s="1"/>
    </row>
    <row r="1942" spans="153:154">
      <c r="EW1942" s="1"/>
      <c r="EX1942" s="1"/>
    </row>
    <row r="1943" spans="153:154">
      <c r="EW1943" s="1"/>
      <c r="EX1943" s="1"/>
    </row>
    <row r="1944" spans="153:154">
      <c r="EW1944" s="1"/>
      <c r="EX1944" s="1"/>
    </row>
    <row r="1945" spans="153:154">
      <c r="EW1945" s="1"/>
      <c r="EX1945" s="1"/>
    </row>
    <row r="1946" spans="153:154">
      <c r="EW1946" s="1"/>
      <c r="EX1946" s="1"/>
    </row>
    <row r="1947" spans="153:154">
      <c r="EW1947" s="1"/>
      <c r="EX1947" s="1"/>
    </row>
    <row r="1948" spans="153:154">
      <c r="EW1948" s="1"/>
      <c r="EX1948" s="1"/>
    </row>
    <row r="1949" spans="153:154">
      <c r="EW1949" s="1"/>
      <c r="EX1949" s="1"/>
    </row>
    <row r="1950" spans="153:154">
      <c r="EW1950" s="1"/>
      <c r="EX1950" s="1"/>
    </row>
    <row r="1951" spans="153:154">
      <c r="EW1951" s="1"/>
      <c r="EX1951" s="1"/>
    </row>
    <row r="1952" spans="153:154">
      <c r="EW1952" s="1"/>
      <c r="EX1952" s="1"/>
    </row>
    <row r="1953" spans="153:154">
      <c r="EW1953" s="1"/>
      <c r="EX1953" s="1"/>
    </row>
    <row r="1954" spans="153:154">
      <c r="EW1954" s="1"/>
      <c r="EX1954" s="1"/>
    </row>
    <row r="1955" spans="153:154">
      <c r="EW1955" s="1"/>
      <c r="EX1955" s="1"/>
    </row>
    <row r="1956" spans="153:154">
      <c r="EW1956" s="1"/>
      <c r="EX1956" s="1"/>
    </row>
    <row r="1957" spans="153:154">
      <c r="EW1957" s="1"/>
      <c r="EX1957" s="1"/>
    </row>
    <row r="1958" spans="153:154">
      <c r="EW1958" s="1"/>
      <c r="EX1958" s="1"/>
    </row>
    <row r="1959" spans="153:154">
      <c r="EW1959" s="1"/>
      <c r="EX1959" s="1"/>
    </row>
    <row r="1960" spans="153:154">
      <c r="EW1960" s="1"/>
      <c r="EX1960" s="1"/>
    </row>
    <row r="1961" spans="153:154">
      <c r="EW1961" s="1"/>
      <c r="EX1961" s="1"/>
    </row>
    <row r="1962" spans="153:154">
      <c r="EW1962" s="1"/>
      <c r="EX1962" s="1"/>
    </row>
    <row r="1963" spans="153:154">
      <c r="EW1963" s="1"/>
      <c r="EX1963" s="1"/>
    </row>
    <row r="1964" spans="153:154">
      <c r="EW1964" s="1"/>
      <c r="EX1964" s="1"/>
    </row>
    <row r="1965" spans="153:154">
      <c r="EW1965" s="1"/>
      <c r="EX1965" s="1"/>
    </row>
    <row r="1966" spans="153:154">
      <c r="EW1966" s="1"/>
      <c r="EX1966" s="1"/>
    </row>
    <row r="1967" spans="153:154">
      <c r="EW1967" s="1"/>
      <c r="EX1967" s="1"/>
    </row>
    <row r="1968" spans="153:154">
      <c r="EW1968" s="1"/>
      <c r="EX1968" s="1"/>
    </row>
    <row r="1969" spans="153:154">
      <c r="EW1969" s="1"/>
      <c r="EX1969" s="1"/>
    </row>
    <row r="1970" spans="153:154">
      <c r="EW1970" s="1"/>
      <c r="EX1970" s="1"/>
    </row>
    <row r="1971" spans="153:154">
      <c r="EW1971" s="1"/>
      <c r="EX1971" s="1"/>
    </row>
    <row r="1972" spans="153:154">
      <c r="EW1972" s="1"/>
      <c r="EX1972" s="1"/>
    </row>
    <row r="1973" spans="153:154">
      <c r="EW1973" s="1"/>
      <c r="EX1973" s="1"/>
    </row>
    <row r="1974" spans="153:154">
      <c r="EW1974" s="1"/>
      <c r="EX1974" s="1"/>
    </row>
    <row r="1975" spans="153:154">
      <c r="EW1975" s="1"/>
      <c r="EX1975" s="1"/>
    </row>
    <row r="1976" spans="153:154">
      <c r="EW1976" s="1"/>
      <c r="EX1976" s="1"/>
    </row>
    <row r="1977" spans="153:154">
      <c r="EW1977" s="1"/>
      <c r="EX1977" s="1"/>
    </row>
    <row r="1978" spans="153:154">
      <c r="EW1978" s="1"/>
      <c r="EX1978" s="1"/>
    </row>
    <row r="1979" spans="153:154">
      <c r="EW1979" s="1"/>
      <c r="EX1979" s="1"/>
    </row>
    <row r="1980" spans="153:154">
      <c r="EW1980" s="1"/>
      <c r="EX1980" s="1"/>
    </row>
    <row r="1981" spans="153:154">
      <c r="EW1981" s="1"/>
      <c r="EX1981" s="1"/>
    </row>
    <row r="1982" spans="153:154">
      <c r="EW1982" s="1"/>
      <c r="EX1982" s="1"/>
    </row>
    <row r="1983" spans="153:154">
      <c r="EW1983" s="1"/>
      <c r="EX1983" s="1"/>
    </row>
    <row r="1984" spans="153:154">
      <c r="EW1984" s="1"/>
      <c r="EX1984" s="1"/>
    </row>
    <row r="1985" spans="153:154">
      <c r="EW1985" s="1"/>
      <c r="EX1985" s="1"/>
    </row>
    <row r="1986" spans="153:154">
      <c r="EW1986" s="1"/>
      <c r="EX1986" s="1"/>
    </row>
    <row r="1987" spans="153:154">
      <c r="EW1987" s="1"/>
      <c r="EX1987" s="1"/>
    </row>
    <row r="1988" spans="153:154">
      <c r="EW1988" s="1"/>
      <c r="EX1988" s="1"/>
    </row>
    <row r="1989" spans="153:154">
      <c r="EW1989" s="1"/>
      <c r="EX1989" s="1"/>
    </row>
    <row r="1990" spans="153:154">
      <c r="EW1990" s="1"/>
      <c r="EX1990" s="1"/>
    </row>
    <row r="1991" spans="153:154">
      <c r="EW1991" s="1"/>
      <c r="EX1991" s="1"/>
    </row>
    <row r="1992" spans="153:154">
      <c r="EW1992" s="1"/>
      <c r="EX1992" s="1"/>
    </row>
    <row r="1993" spans="153:154">
      <c r="EW1993" s="1"/>
      <c r="EX1993" s="1"/>
    </row>
    <row r="1994" spans="153:154">
      <c r="EW1994" s="1"/>
      <c r="EX1994" s="1"/>
    </row>
    <row r="1995" spans="153:154">
      <c r="EW1995" s="1"/>
      <c r="EX1995" s="1"/>
    </row>
    <row r="1996" spans="153:154">
      <c r="EW1996" s="1"/>
      <c r="EX1996" s="1"/>
    </row>
    <row r="1997" spans="153:154">
      <c r="EW1997" s="1"/>
      <c r="EX1997" s="1"/>
    </row>
    <row r="1998" spans="153:154">
      <c r="EW1998" s="1"/>
      <c r="EX1998" s="1"/>
    </row>
    <row r="1999" spans="153:154">
      <c r="EW1999" s="1"/>
      <c r="EX1999" s="1"/>
    </row>
    <row r="2000" spans="153:154">
      <c r="EW2000" s="1"/>
      <c r="EX2000" s="1"/>
    </row>
    <row r="2001" spans="153:154">
      <c r="EW2001" s="1"/>
      <c r="EX2001" s="1"/>
    </row>
    <row r="2002" spans="153:154">
      <c r="EW2002" s="1"/>
      <c r="EX2002" s="1"/>
    </row>
    <row r="2003" spans="153:154">
      <c r="EW2003" s="1"/>
      <c r="EX2003" s="1"/>
    </row>
    <row r="2004" spans="153:154">
      <c r="EW2004" s="1"/>
      <c r="EX2004" s="1"/>
    </row>
    <row r="2005" spans="153:154">
      <c r="EW2005" s="1"/>
      <c r="EX2005" s="1"/>
    </row>
    <row r="2006" spans="153:154">
      <c r="EW2006" s="1"/>
      <c r="EX2006" s="1"/>
    </row>
    <row r="2007" spans="153:154">
      <c r="EW2007" s="1"/>
      <c r="EX2007" s="1"/>
    </row>
    <row r="2008" spans="153:154">
      <c r="EW2008" s="1"/>
      <c r="EX2008" s="1"/>
    </row>
    <row r="2009" spans="153:154">
      <c r="EW2009" s="1"/>
      <c r="EX2009" s="1"/>
    </row>
    <row r="2010" spans="153:154">
      <c r="EW2010" s="1"/>
      <c r="EX2010" s="1"/>
    </row>
    <row r="2011" spans="153:154">
      <c r="EW2011" s="1"/>
      <c r="EX2011" s="1"/>
    </row>
    <row r="2012" spans="153:154">
      <c r="EW2012" s="1"/>
      <c r="EX2012" s="1"/>
    </row>
    <row r="2013" spans="153:154">
      <c r="EW2013" s="1"/>
      <c r="EX2013" s="1"/>
    </row>
    <row r="2014" spans="153:154">
      <c r="EW2014" s="1"/>
      <c r="EX2014" s="1"/>
    </row>
    <row r="2015" spans="153:154">
      <c r="EW2015" s="1"/>
      <c r="EX2015" s="1"/>
    </row>
    <row r="2016" spans="153:154">
      <c r="EW2016" s="1"/>
      <c r="EX2016" s="1"/>
    </row>
    <row r="2017" spans="153:154">
      <c r="EW2017" s="1"/>
      <c r="EX2017" s="1"/>
    </row>
    <row r="2018" spans="153:154">
      <c r="EW2018" s="1"/>
      <c r="EX2018" s="1"/>
    </row>
    <row r="2019" spans="153:154">
      <c r="EW2019" s="1"/>
      <c r="EX2019" s="1"/>
    </row>
    <row r="2020" spans="153:154">
      <c r="EW2020" s="1"/>
      <c r="EX2020" s="1"/>
    </row>
    <row r="2021" spans="153:154">
      <c r="EW2021" s="1"/>
      <c r="EX2021" s="1"/>
    </row>
    <row r="2022" spans="153:154">
      <c r="EW2022" s="1"/>
      <c r="EX2022" s="1"/>
    </row>
    <row r="2023" spans="153:154">
      <c r="EW2023" s="1"/>
      <c r="EX2023" s="1"/>
    </row>
    <row r="2024" spans="153:154">
      <c r="EW2024" s="1"/>
      <c r="EX2024" s="1"/>
    </row>
    <row r="2025" spans="153:154">
      <c r="EW2025" s="1"/>
      <c r="EX2025" s="1"/>
    </row>
    <row r="2026" spans="153:154">
      <c r="EW2026" s="1"/>
      <c r="EX2026" s="1"/>
    </row>
    <row r="2027" spans="153:154">
      <c r="EW2027" s="1"/>
      <c r="EX2027" s="1"/>
    </row>
    <row r="2028" spans="153:154">
      <c r="EW2028" s="1"/>
      <c r="EX2028" s="1"/>
    </row>
    <row r="2029" spans="153:154">
      <c r="EW2029" s="1"/>
      <c r="EX2029" s="1"/>
    </row>
    <row r="2030" spans="153:154">
      <c r="EW2030" s="1"/>
      <c r="EX2030" s="1"/>
    </row>
    <row r="2031" spans="153:154">
      <c r="EW2031" s="1"/>
      <c r="EX2031" s="1"/>
    </row>
    <row r="2032" spans="153:154">
      <c r="EW2032" s="1"/>
      <c r="EX2032" s="1"/>
    </row>
    <row r="2033" spans="153:154">
      <c r="EW2033" s="1"/>
      <c r="EX2033" s="1"/>
    </row>
    <row r="2034" spans="153:154">
      <c r="EW2034" s="1"/>
      <c r="EX2034" s="1"/>
    </row>
    <row r="2035" spans="153:154">
      <c r="EW2035" s="1"/>
      <c r="EX2035" s="1"/>
    </row>
    <row r="2036" spans="153:154">
      <c r="EW2036" s="1"/>
      <c r="EX2036" s="1"/>
    </row>
    <row r="2037" spans="153:154">
      <c r="EW2037" s="1"/>
      <c r="EX2037" s="1"/>
    </row>
    <row r="2038" spans="153:154">
      <c r="EW2038" s="1"/>
      <c r="EX2038" s="1"/>
    </row>
    <row r="2039" spans="153:154">
      <c r="EW2039" s="1"/>
      <c r="EX2039" s="1"/>
    </row>
    <row r="2040" spans="153:154">
      <c r="EW2040" s="1"/>
      <c r="EX2040" s="1"/>
    </row>
    <row r="2041" spans="153:154">
      <c r="EW2041" s="1"/>
      <c r="EX2041" s="1"/>
    </row>
    <row r="2042" spans="153:154">
      <c r="EW2042" s="1"/>
      <c r="EX2042" s="1"/>
    </row>
    <row r="2043" spans="153:154">
      <c r="EW2043" s="1"/>
      <c r="EX2043" s="1"/>
    </row>
    <row r="2044" spans="153:154">
      <c r="EW2044" s="1"/>
      <c r="EX2044" s="1"/>
    </row>
    <row r="2045" spans="153:154">
      <c r="EW2045" s="1"/>
      <c r="EX2045" s="1"/>
    </row>
    <row r="2046" spans="153:154">
      <c r="EW2046" s="1"/>
      <c r="EX2046" s="1"/>
    </row>
    <row r="2047" spans="153:154">
      <c r="EW2047" s="1"/>
      <c r="EX2047" s="1"/>
    </row>
    <row r="2048" spans="153:154">
      <c r="EW2048" s="1"/>
      <c r="EX2048" s="1"/>
    </row>
    <row r="2049" spans="153:154">
      <c r="EW2049" s="1"/>
      <c r="EX2049" s="1"/>
    </row>
    <row r="2050" spans="153:154">
      <c r="EW2050" s="1"/>
      <c r="EX2050" s="1"/>
    </row>
    <row r="2051" spans="153:154">
      <c r="EW2051" s="1"/>
      <c r="EX2051" s="1"/>
    </row>
    <row r="2052" spans="153:154">
      <c r="EW2052" s="1"/>
      <c r="EX2052" s="1"/>
    </row>
    <row r="2053" spans="153:154">
      <c r="EW2053" s="1"/>
      <c r="EX2053" s="1"/>
    </row>
    <row r="2054" spans="153:154">
      <c r="EW2054" s="1"/>
      <c r="EX2054" s="1"/>
    </row>
    <row r="2055" spans="153:154">
      <c r="EW2055" s="1"/>
      <c r="EX2055" s="1"/>
    </row>
    <row r="2056" spans="153:154">
      <c r="EW2056" s="1"/>
      <c r="EX2056" s="1"/>
    </row>
    <row r="2057" spans="153:154">
      <c r="EW2057" s="1"/>
      <c r="EX2057" s="1"/>
    </row>
    <row r="2058" spans="153:154">
      <c r="EW2058" s="1"/>
      <c r="EX2058" s="1"/>
    </row>
    <row r="2059" spans="153:154">
      <c r="EW2059" s="1"/>
      <c r="EX2059" s="1"/>
    </row>
    <row r="2060" spans="153:154">
      <c r="EW2060" s="1"/>
      <c r="EX2060" s="1"/>
    </row>
    <row r="2061" spans="153:154">
      <c r="EW2061" s="1"/>
      <c r="EX2061" s="1"/>
    </row>
    <row r="2062" spans="153:154">
      <c r="EW2062" s="1"/>
      <c r="EX2062" s="1"/>
    </row>
    <row r="2063" spans="153:154">
      <c r="EW2063" s="1"/>
      <c r="EX2063" s="1"/>
    </row>
    <row r="2064" spans="153:154">
      <c r="EW2064" s="1"/>
      <c r="EX2064" s="1"/>
    </row>
    <row r="2065" spans="153:154">
      <c r="EW2065" s="1"/>
      <c r="EX2065" s="1"/>
    </row>
    <row r="2066" spans="153:154">
      <c r="EW2066" s="1"/>
      <c r="EX2066" s="1"/>
    </row>
    <row r="2067" spans="153:154">
      <c r="EW2067" s="1"/>
      <c r="EX2067" s="1"/>
    </row>
    <row r="2068" spans="153:154">
      <c r="EW2068" s="1"/>
      <c r="EX2068" s="1"/>
    </row>
    <row r="2069" spans="153:154">
      <c r="EW2069" s="1"/>
      <c r="EX2069" s="1"/>
    </row>
    <row r="2070" spans="153:154">
      <c r="EW2070" s="1"/>
      <c r="EX2070" s="1"/>
    </row>
    <row r="2071" spans="153:154">
      <c r="EW2071" s="1"/>
      <c r="EX2071" s="1"/>
    </row>
    <row r="2072" spans="153:154">
      <c r="EW2072" s="1"/>
      <c r="EX2072" s="1"/>
    </row>
    <row r="2073" spans="153:154">
      <c r="EW2073" s="1"/>
      <c r="EX2073" s="1"/>
    </row>
    <row r="2074" spans="153:154">
      <c r="EW2074" s="1"/>
      <c r="EX2074" s="1"/>
    </row>
    <row r="2075" spans="153:154">
      <c r="EW2075" s="1"/>
      <c r="EX2075" s="1"/>
    </row>
    <row r="2076" spans="153:154">
      <c r="EW2076" s="1"/>
      <c r="EX2076" s="1"/>
    </row>
    <row r="2077" spans="153:154">
      <c r="EW2077" s="1"/>
      <c r="EX2077" s="1"/>
    </row>
    <row r="2078" spans="153:154">
      <c r="EW2078" s="1"/>
      <c r="EX2078" s="1"/>
    </row>
    <row r="2079" spans="153:154">
      <c r="EW2079" s="1"/>
      <c r="EX2079" s="1"/>
    </row>
    <row r="2080" spans="153:154">
      <c r="EW2080" s="1"/>
      <c r="EX2080" s="1"/>
    </row>
    <row r="2081" spans="153:154">
      <c r="EW2081" s="1"/>
      <c r="EX2081" s="1"/>
    </row>
    <row r="2082" spans="153:154">
      <c r="EW2082" s="1"/>
      <c r="EX2082" s="1"/>
    </row>
    <row r="2083" spans="153:154">
      <c r="EW2083" s="1"/>
      <c r="EX2083" s="1"/>
    </row>
    <row r="2084" spans="153:154">
      <c r="EW2084" s="1"/>
      <c r="EX2084" s="1"/>
    </row>
    <row r="2085" spans="153:154">
      <c r="EW2085" s="1"/>
      <c r="EX2085" s="1"/>
    </row>
    <row r="2086" spans="153:154">
      <c r="EW2086" s="1"/>
      <c r="EX2086" s="1"/>
    </row>
    <row r="2087" spans="153:154">
      <c r="EW2087" s="1"/>
      <c r="EX2087" s="1"/>
    </row>
    <row r="2088" spans="153:154">
      <c r="EW2088" s="1"/>
      <c r="EX2088" s="1"/>
    </row>
    <row r="2089" spans="153:154">
      <c r="EW2089" s="1"/>
      <c r="EX2089" s="1"/>
    </row>
    <row r="2090" spans="153:154">
      <c r="EW2090" s="1"/>
      <c r="EX2090" s="1"/>
    </row>
    <row r="2091" spans="153:154">
      <c r="EW2091" s="1"/>
      <c r="EX2091" s="1"/>
    </row>
    <row r="2092" spans="153:154">
      <c r="EW2092" s="1"/>
      <c r="EX2092" s="1"/>
    </row>
    <row r="2093" spans="153:154">
      <c r="EW2093" s="1"/>
      <c r="EX2093" s="1"/>
    </row>
    <row r="2094" spans="153:154">
      <c r="EW2094" s="1"/>
      <c r="EX2094" s="1"/>
    </row>
    <row r="2095" spans="153:154">
      <c r="EW2095" s="1"/>
      <c r="EX2095" s="1"/>
    </row>
    <row r="2096" spans="153:154">
      <c r="EW2096" s="1"/>
      <c r="EX2096" s="1"/>
    </row>
    <row r="2097" spans="153:154">
      <c r="EW2097" s="1"/>
      <c r="EX2097" s="1"/>
    </row>
    <row r="2098" spans="153:154">
      <c r="EW2098" s="1"/>
      <c r="EX2098" s="1"/>
    </row>
    <row r="2099" spans="153:154">
      <c r="EW2099" s="1"/>
      <c r="EX2099" s="1"/>
    </row>
    <row r="2100" spans="153:154">
      <c r="EW2100" s="1"/>
      <c r="EX2100" s="1"/>
    </row>
    <row r="2101" spans="153:154">
      <c r="EW2101" s="1"/>
      <c r="EX2101" s="1"/>
    </row>
    <row r="2102" spans="153:154">
      <c r="EW2102" s="1"/>
      <c r="EX2102" s="1"/>
    </row>
    <row r="2103" spans="153:154">
      <c r="EW2103" s="1"/>
      <c r="EX2103" s="1"/>
    </row>
    <row r="2104" spans="153:154">
      <c r="EW2104" s="1"/>
      <c r="EX2104" s="1"/>
    </row>
    <row r="2105" spans="153:154">
      <c r="EW2105" s="1"/>
      <c r="EX2105" s="1"/>
    </row>
    <row r="2106" spans="153:154">
      <c r="EW2106" s="1"/>
      <c r="EX2106" s="1"/>
    </row>
    <row r="2107" spans="153:154">
      <c r="EW2107" s="1"/>
      <c r="EX2107" s="1"/>
    </row>
    <row r="2108" spans="153:154">
      <c r="EW2108" s="1"/>
      <c r="EX2108" s="1"/>
    </row>
    <row r="2109" spans="153:154">
      <c r="EW2109" s="1"/>
      <c r="EX2109" s="1"/>
    </row>
    <row r="2110" spans="153:154">
      <c r="EW2110" s="1"/>
      <c r="EX2110" s="1"/>
    </row>
    <row r="2111" spans="153:154">
      <c r="EW2111" s="1"/>
      <c r="EX2111" s="1"/>
    </row>
    <row r="2112" spans="153:154">
      <c r="EW2112" s="1"/>
      <c r="EX2112" s="1"/>
    </row>
    <row r="2113" spans="153:154">
      <c r="EW2113" s="1"/>
      <c r="EX2113" s="1"/>
    </row>
    <row r="2114" spans="153:154">
      <c r="EW2114" s="1"/>
      <c r="EX2114" s="1"/>
    </row>
    <row r="2115" spans="153:154">
      <c r="EW2115" s="1"/>
      <c r="EX2115" s="1"/>
    </row>
    <row r="2116" spans="153:154">
      <c r="EW2116" s="1"/>
      <c r="EX2116" s="1"/>
    </row>
    <row r="2117" spans="153:154">
      <c r="EW2117" s="1"/>
      <c r="EX2117" s="1"/>
    </row>
    <row r="2118" spans="153:154">
      <c r="EW2118" s="1"/>
      <c r="EX2118" s="1"/>
    </row>
    <row r="2119" spans="153:154">
      <c r="EW2119" s="1"/>
      <c r="EX2119" s="1"/>
    </row>
    <row r="2120" spans="153:154">
      <c r="EW2120" s="1"/>
      <c r="EX2120" s="1"/>
    </row>
    <row r="2121" spans="153:154">
      <c r="EW2121" s="1"/>
      <c r="EX2121" s="1"/>
    </row>
    <row r="2122" spans="153:154">
      <c r="EW2122" s="1"/>
      <c r="EX2122" s="1"/>
    </row>
    <row r="2123" spans="153:154">
      <c r="EW2123" s="1"/>
      <c r="EX2123" s="1"/>
    </row>
    <row r="2124" spans="153:154">
      <c r="EW2124" s="1"/>
      <c r="EX2124" s="1"/>
    </row>
    <row r="2125" spans="153:154">
      <c r="EW2125" s="1"/>
      <c r="EX2125" s="1"/>
    </row>
    <row r="2126" spans="153:154">
      <c r="EW2126" s="1"/>
      <c r="EX2126" s="1"/>
    </row>
    <row r="2127" spans="153:154">
      <c r="EW2127" s="1"/>
      <c r="EX2127" s="1"/>
    </row>
    <row r="2128" spans="153:154">
      <c r="EW2128" s="1"/>
      <c r="EX2128" s="1"/>
    </row>
    <row r="2129" spans="153:154">
      <c r="EW2129" s="1"/>
      <c r="EX2129" s="1"/>
    </row>
    <row r="2130" spans="153:154">
      <c r="EW2130" s="1"/>
      <c r="EX2130" s="1"/>
    </row>
    <row r="2131" spans="153:154">
      <c r="EW2131" s="1"/>
      <c r="EX2131" s="1"/>
    </row>
    <row r="2132" spans="153:154">
      <c r="EW2132" s="1"/>
      <c r="EX2132" s="1"/>
    </row>
    <row r="2133" spans="153:154">
      <c r="EW2133" s="1"/>
      <c r="EX2133" s="1"/>
    </row>
    <row r="2134" spans="153:154">
      <c r="EW2134" s="1"/>
      <c r="EX2134" s="1"/>
    </row>
    <row r="2135" spans="153:154">
      <c r="EW2135" s="1"/>
      <c r="EX2135" s="1"/>
    </row>
    <row r="2136" spans="153:154">
      <c r="EW2136" s="1"/>
      <c r="EX2136" s="1"/>
    </row>
    <row r="2137" spans="153:154">
      <c r="EW2137" s="1"/>
      <c r="EX2137" s="1"/>
    </row>
    <row r="2138" spans="153:154">
      <c r="EW2138" s="1"/>
      <c r="EX2138" s="1"/>
    </row>
    <row r="2139" spans="153:154">
      <c r="EW2139" s="1"/>
      <c r="EX2139" s="1"/>
    </row>
    <row r="2140" spans="153:154">
      <c r="EW2140" s="1"/>
      <c r="EX2140" s="1"/>
    </row>
    <row r="2141" spans="153:154">
      <c r="EW2141" s="1"/>
      <c r="EX2141" s="1"/>
    </row>
    <row r="2142" spans="153:154">
      <c r="EW2142" s="1"/>
      <c r="EX2142" s="1"/>
    </row>
    <row r="2143" spans="153:154">
      <c r="EW2143" s="1"/>
      <c r="EX2143" s="1"/>
    </row>
    <row r="2144" spans="153:154">
      <c r="EW2144" s="1"/>
      <c r="EX2144" s="1"/>
    </row>
    <row r="2145" spans="153:154">
      <c r="EW2145" s="1"/>
      <c r="EX2145" s="1"/>
    </row>
    <row r="2146" spans="153:154">
      <c r="EW2146" s="1"/>
      <c r="EX2146" s="1"/>
    </row>
    <row r="2147" spans="153:154">
      <c r="EW2147" s="1"/>
      <c r="EX2147" s="1"/>
    </row>
    <row r="2148" spans="153:154">
      <c r="EW2148" s="1"/>
      <c r="EX2148" s="1"/>
    </row>
    <row r="2149" spans="153:154">
      <c r="EW2149" s="1"/>
      <c r="EX2149" s="1"/>
    </row>
    <row r="2150" spans="153:154">
      <c r="EW2150" s="1"/>
      <c r="EX2150" s="1"/>
    </row>
    <row r="2151" spans="153:154">
      <c r="EW2151" s="1"/>
      <c r="EX2151" s="1"/>
    </row>
    <row r="2152" spans="153:154">
      <c r="EW2152" s="1"/>
      <c r="EX2152" s="1"/>
    </row>
    <row r="2153" spans="153:154">
      <c r="EW2153" s="1"/>
      <c r="EX2153" s="1"/>
    </row>
    <row r="2154" spans="153:154">
      <c r="EW2154" s="1"/>
      <c r="EX2154" s="1"/>
    </row>
    <row r="2155" spans="153:154">
      <c r="EW2155" s="1"/>
      <c r="EX2155" s="1"/>
    </row>
    <row r="2156" spans="153:154">
      <c r="EW2156" s="1"/>
      <c r="EX2156" s="1"/>
    </row>
    <row r="2157" spans="153:154">
      <c r="EW2157" s="1"/>
      <c r="EX2157" s="1"/>
    </row>
    <row r="2158" spans="153:154">
      <c r="EW2158" s="1"/>
      <c r="EX2158" s="1"/>
    </row>
    <row r="2159" spans="153:154">
      <c r="EW2159" s="1"/>
      <c r="EX2159" s="1"/>
    </row>
    <row r="2160" spans="153:154">
      <c r="EW2160" s="1"/>
      <c r="EX2160" s="1"/>
    </row>
    <row r="2161" spans="153:154">
      <c r="EW2161" s="1"/>
      <c r="EX2161" s="1"/>
    </row>
    <row r="2162" spans="153:154">
      <c r="EW2162" s="1"/>
      <c r="EX2162" s="1"/>
    </row>
    <row r="2163" spans="153:154">
      <c r="EW2163" s="1"/>
      <c r="EX2163" s="1"/>
    </row>
    <row r="2164" spans="153:154">
      <c r="EW2164" s="1"/>
      <c r="EX2164" s="1"/>
    </row>
    <row r="2165" spans="153:154">
      <c r="EW2165" s="1"/>
      <c r="EX2165" s="1"/>
    </row>
    <row r="2166" spans="153:154">
      <c r="EW2166" s="1"/>
      <c r="EX2166" s="1"/>
    </row>
    <row r="2167" spans="153:154">
      <c r="EW2167" s="1"/>
      <c r="EX2167" s="1"/>
    </row>
    <row r="2168" spans="153:154">
      <c r="EW2168" s="1"/>
      <c r="EX2168" s="1"/>
    </row>
    <row r="2169" spans="153:154">
      <c r="EW2169" s="1"/>
      <c r="EX2169" s="1"/>
    </row>
    <row r="2170" spans="153:154">
      <c r="EW2170" s="1"/>
      <c r="EX2170" s="1"/>
    </row>
    <row r="2171" spans="153:154">
      <c r="EW2171" s="1"/>
      <c r="EX2171" s="1"/>
    </row>
    <row r="2172" spans="153:154">
      <c r="EW2172" s="1"/>
      <c r="EX2172" s="1"/>
    </row>
    <row r="2173" spans="153:154">
      <c r="EW2173" s="1"/>
      <c r="EX2173" s="1"/>
    </row>
    <row r="2174" spans="153:154">
      <c r="EW2174" s="1"/>
      <c r="EX2174" s="1"/>
    </row>
    <row r="2175" spans="153:154">
      <c r="EW2175" s="1"/>
      <c r="EX2175" s="1"/>
    </row>
    <row r="2176" spans="153:154">
      <c r="EW2176" s="1"/>
      <c r="EX2176" s="1"/>
    </row>
    <row r="2177" spans="153:154">
      <c r="EW2177" s="1"/>
      <c r="EX2177" s="1"/>
    </row>
    <row r="2178" spans="153:154">
      <c r="EW2178" s="1"/>
      <c r="EX2178" s="1"/>
    </row>
    <row r="2179" spans="153:154">
      <c r="EW2179" s="1"/>
      <c r="EX2179" s="1"/>
    </row>
    <row r="2180" spans="153:154">
      <c r="EW2180" s="1"/>
      <c r="EX2180" s="1"/>
    </row>
    <row r="2181" spans="153:154">
      <c r="EW2181" s="1"/>
      <c r="EX2181" s="1"/>
    </row>
    <row r="2182" spans="153:154">
      <c r="EW2182" s="1"/>
      <c r="EX2182" s="1"/>
    </row>
    <row r="2183" spans="153:154">
      <c r="EW2183" s="1"/>
      <c r="EX2183" s="1"/>
    </row>
    <row r="2184" spans="153:154">
      <c r="EW2184" s="1"/>
      <c r="EX2184" s="1"/>
    </row>
    <row r="2185" spans="153:154">
      <c r="EW2185" s="1"/>
      <c r="EX2185" s="1"/>
    </row>
    <row r="2186" spans="153:154">
      <c r="EW2186" s="1"/>
      <c r="EX2186" s="1"/>
    </row>
    <row r="2187" spans="153:154">
      <c r="EW2187" s="1"/>
      <c r="EX2187" s="1"/>
    </row>
    <row r="2188" spans="153:154">
      <c r="EW2188" s="1"/>
      <c r="EX2188" s="1"/>
    </row>
    <row r="2189" spans="153:154">
      <c r="EW2189" s="1"/>
      <c r="EX2189" s="1"/>
    </row>
    <row r="2190" spans="153:154">
      <c r="EW2190" s="1"/>
      <c r="EX2190" s="1"/>
    </row>
    <row r="2191" spans="153:154">
      <c r="EW2191" s="1"/>
      <c r="EX2191" s="1"/>
    </row>
    <row r="2192" spans="153:154">
      <c r="EW2192" s="1"/>
      <c r="EX2192" s="1"/>
    </row>
    <row r="2193" spans="153:154">
      <c r="EW2193" s="1"/>
      <c r="EX2193" s="1"/>
    </row>
    <row r="2194" spans="153:154">
      <c r="EW2194" s="1"/>
      <c r="EX2194" s="1"/>
    </row>
    <row r="2195" spans="153:154">
      <c r="EW2195" s="1"/>
      <c r="EX2195" s="1"/>
    </row>
    <row r="2196" spans="153:154">
      <c r="EW2196" s="1"/>
      <c r="EX2196" s="1"/>
    </row>
    <row r="2197" spans="153:154">
      <c r="EW2197" s="1"/>
      <c r="EX2197" s="1"/>
    </row>
    <row r="2198" spans="153:154">
      <c r="EW2198" s="1"/>
      <c r="EX2198" s="1"/>
    </row>
    <row r="2199" spans="153:154">
      <c r="EW2199" s="1"/>
      <c r="EX2199" s="1"/>
    </row>
    <row r="2200" spans="153:154">
      <c r="EW2200" s="1"/>
      <c r="EX2200" s="1"/>
    </row>
    <row r="2201" spans="153:154">
      <c r="EW2201" s="1"/>
      <c r="EX2201" s="1"/>
    </row>
    <row r="2202" spans="153:154">
      <c r="EW2202" s="1"/>
      <c r="EX2202" s="1"/>
    </row>
    <row r="2203" spans="153:154">
      <c r="EW2203" s="1"/>
      <c r="EX2203" s="1"/>
    </row>
    <row r="2204" spans="153:154">
      <c r="EW2204" s="1"/>
      <c r="EX2204" s="1"/>
    </row>
    <row r="2205" spans="153:154">
      <c r="EW2205" s="1"/>
      <c r="EX2205" s="1"/>
    </row>
    <row r="2206" spans="153:154">
      <c r="EW2206" s="1"/>
      <c r="EX2206" s="1"/>
    </row>
    <row r="2207" spans="153:154">
      <c r="EW2207" s="1"/>
      <c r="EX2207" s="1"/>
    </row>
    <row r="2208" spans="153:154">
      <c r="EW2208" s="1"/>
      <c r="EX2208" s="1"/>
    </row>
    <row r="2209" spans="153:154">
      <c r="EW2209" s="1"/>
      <c r="EX2209" s="1"/>
    </row>
    <row r="2210" spans="153:154">
      <c r="EW2210" s="1"/>
      <c r="EX2210" s="1"/>
    </row>
    <row r="2211" spans="153:154">
      <c r="EW2211" s="1"/>
      <c r="EX2211" s="1"/>
    </row>
    <row r="2212" spans="153:154">
      <c r="EW2212" s="1"/>
      <c r="EX2212" s="1"/>
    </row>
    <row r="2213" spans="153:154">
      <c r="EW2213" s="1"/>
      <c r="EX2213" s="1"/>
    </row>
    <row r="2214" spans="153:154">
      <c r="EW2214" s="1"/>
      <c r="EX2214" s="1"/>
    </row>
    <row r="2215" spans="153:154">
      <c r="EW2215" s="1"/>
      <c r="EX2215" s="1"/>
    </row>
    <row r="2216" spans="153:154">
      <c r="EW2216" s="1"/>
      <c r="EX2216" s="1"/>
    </row>
    <row r="2217" spans="153:154">
      <c r="EW2217" s="1"/>
      <c r="EX2217" s="1"/>
    </row>
    <row r="2218" spans="153:154">
      <c r="EW2218" s="1"/>
      <c r="EX2218" s="1"/>
    </row>
    <row r="2219" spans="153:154">
      <c r="EW2219" s="1"/>
      <c r="EX2219" s="1"/>
    </row>
    <row r="2220" spans="153:154">
      <c r="EW2220" s="1"/>
      <c r="EX2220" s="1"/>
    </row>
    <row r="2221" spans="153:154">
      <c r="EW2221" s="1"/>
      <c r="EX2221" s="1"/>
    </row>
    <row r="2222" spans="153:154">
      <c r="EW2222" s="1"/>
      <c r="EX2222" s="1"/>
    </row>
    <row r="2223" spans="153:154">
      <c r="EW2223" s="1"/>
      <c r="EX2223" s="1"/>
    </row>
    <row r="2224" spans="153:154">
      <c r="EW2224" s="1"/>
      <c r="EX2224" s="1"/>
    </row>
    <row r="2225" spans="153:154">
      <c r="EW2225" s="1"/>
      <c r="EX2225" s="1"/>
    </row>
    <row r="2226" spans="153:154">
      <c r="EW2226" s="1"/>
      <c r="EX2226" s="1"/>
    </row>
    <row r="2227" spans="153:154">
      <c r="EW2227" s="1"/>
      <c r="EX2227" s="1"/>
    </row>
    <row r="2228" spans="153:154">
      <c r="EW2228" s="1"/>
      <c r="EX2228" s="1"/>
    </row>
    <row r="2229" spans="153:154">
      <c r="EW2229" s="1"/>
      <c r="EX2229" s="1"/>
    </row>
    <row r="2230" spans="153:154">
      <c r="EW2230" s="1"/>
      <c r="EX2230" s="1"/>
    </row>
    <row r="2231" spans="153:154">
      <c r="EW2231" s="1"/>
      <c r="EX2231" s="1"/>
    </row>
    <row r="2232" spans="153:154">
      <c r="EW2232" s="1"/>
      <c r="EX2232" s="1"/>
    </row>
    <row r="2233" spans="153:154">
      <c r="EW2233" s="1"/>
      <c r="EX2233" s="1"/>
    </row>
    <row r="2234" spans="153:154">
      <c r="EW2234" s="1"/>
      <c r="EX2234" s="1"/>
    </row>
    <row r="2235" spans="153:154">
      <c r="EW2235" s="1"/>
      <c r="EX2235" s="1"/>
    </row>
    <row r="2236" spans="153:154">
      <c r="EW2236" s="1"/>
      <c r="EX2236" s="1"/>
    </row>
    <row r="2237" spans="153:154">
      <c r="EW2237" s="1"/>
      <c r="EX2237" s="1"/>
    </row>
    <row r="2238" spans="153:154">
      <c r="EW2238" s="1"/>
      <c r="EX2238" s="1"/>
    </row>
    <row r="2239" spans="153:154">
      <c r="EW2239" s="1"/>
      <c r="EX2239" s="1"/>
    </row>
    <row r="2240" spans="153:154">
      <c r="EW2240" s="1"/>
      <c r="EX2240" s="1"/>
    </row>
    <row r="2241" spans="153:154">
      <c r="EW2241" s="1"/>
      <c r="EX2241" s="1"/>
    </row>
    <row r="2242" spans="153:154">
      <c r="EW2242" s="1"/>
      <c r="EX2242" s="1"/>
    </row>
    <row r="2243" spans="153:154">
      <c r="EW2243" s="1"/>
      <c r="EX2243" s="1"/>
    </row>
    <row r="2244" spans="153:154">
      <c r="EW2244" s="1"/>
      <c r="EX2244" s="1"/>
    </row>
    <row r="2245" spans="153:154">
      <c r="EW2245" s="1"/>
      <c r="EX2245" s="1"/>
    </row>
    <row r="2246" spans="153:154">
      <c r="EW2246" s="1"/>
      <c r="EX2246" s="1"/>
    </row>
    <row r="2247" spans="153:154">
      <c r="EW2247" s="1"/>
      <c r="EX2247" s="1"/>
    </row>
    <row r="2248" spans="153:154">
      <c r="EW2248" s="1"/>
      <c r="EX2248" s="1"/>
    </row>
    <row r="2249" spans="153:154">
      <c r="EW2249" s="1"/>
      <c r="EX2249" s="1"/>
    </row>
    <row r="2250" spans="153:154">
      <c r="EW2250" s="1"/>
      <c r="EX2250" s="1"/>
    </row>
    <row r="2251" spans="153:154">
      <c r="EW2251" s="1"/>
      <c r="EX2251" s="1"/>
    </row>
    <row r="2252" spans="153:154">
      <c r="EW2252" s="1"/>
      <c r="EX2252" s="1"/>
    </row>
    <row r="2253" spans="153:154">
      <c r="EW2253" s="1"/>
      <c r="EX2253" s="1"/>
    </row>
    <row r="2254" spans="153:154">
      <c r="EW2254" s="1"/>
      <c r="EX2254" s="1"/>
    </row>
    <row r="2255" spans="153:154">
      <c r="EW2255" s="1"/>
      <c r="EX2255" s="1"/>
    </row>
    <row r="2256" spans="153:154">
      <c r="EW2256" s="1"/>
      <c r="EX2256" s="1"/>
    </row>
    <row r="2257" spans="153:154">
      <c r="EW2257" s="1"/>
      <c r="EX2257" s="1"/>
    </row>
    <row r="2258" spans="153:154">
      <c r="EW2258" s="1"/>
      <c r="EX2258" s="1"/>
    </row>
    <row r="2259" spans="153:154">
      <c r="EW2259" s="1"/>
      <c r="EX2259" s="1"/>
    </row>
    <row r="2260" spans="153:154">
      <c r="EW2260" s="1"/>
      <c r="EX2260" s="1"/>
    </row>
    <row r="2261" spans="153:154">
      <c r="EW2261" s="1"/>
      <c r="EX2261" s="1"/>
    </row>
    <row r="2262" spans="153:154">
      <c r="EW2262" s="1"/>
      <c r="EX2262" s="1"/>
    </row>
    <row r="2263" spans="153:154">
      <c r="EW2263" s="1"/>
      <c r="EX2263" s="1"/>
    </row>
    <row r="2264" spans="153:154">
      <c r="EW2264" s="1"/>
      <c r="EX2264" s="1"/>
    </row>
    <row r="2265" spans="153:154">
      <c r="EW2265" s="1"/>
      <c r="EX2265" s="1"/>
    </row>
    <row r="2266" spans="153:154">
      <c r="EW2266" s="1"/>
      <c r="EX2266" s="1"/>
    </row>
    <row r="2267" spans="153:154">
      <c r="EW2267" s="1"/>
      <c r="EX2267" s="1"/>
    </row>
    <row r="2268" spans="153:154">
      <c r="EW2268" s="1"/>
      <c r="EX2268" s="1"/>
    </row>
    <row r="2269" spans="153:154">
      <c r="EW2269" s="1"/>
      <c r="EX2269" s="1"/>
    </row>
    <row r="2270" spans="153:154">
      <c r="EW2270" s="1"/>
      <c r="EX2270" s="1"/>
    </row>
    <row r="2271" spans="153:154">
      <c r="EW2271" s="1"/>
      <c r="EX2271" s="1"/>
    </row>
    <row r="2272" spans="153:154">
      <c r="EW2272" s="1"/>
      <c r="EX2272" s="1"/>
    </row>
    <row r="2273" spans="153:154">
      <c r="EW2273" s="1"/>
      <c r="EX2273" s="1"/>
    </row>
    <row r="2274" spans="153:154">
      <c r="EW2274" s="1"/>
      <c r="EX2274" s="1"/>
    </row>
    <row r="2275" spans="153:154">
      <c r="EW2275" s="1"/>
      <c r="EX2275" s="1"/>
    </row>
    <row r="2276" spans="153:154">
      <c r="EW2276" s="1"/>
      <c r="EX2276" s="1"/>
    </row>
    <row r="2277" spans="153:154">
      <c r="EW2277" s="1"/>
      <c r="EX2277" s="1"/>
    </row>
    <row r="2278" spans="153:154">
      <c r="EW2278" s="1"/>
      <c r="EX2278" s="1"/>
    </row>
    <row r="2279" spans="153:154">
      <c r="EW2279" s="1"/>
      <c r="EX2279" s="1"/>
    </row>
    <row r="2280" spans="153:154">
      <c r="EW2280" s="1"/>
      <c r="EX2280" s="1"/>
    </row>
    <row r="2281" spans="153:154">
      <c r="EW2281" s="1"/>
      <c r="EX2281" s="1"/>
    </row>
    <row r="2282" spans="153:154">
      <c r="EW2282" s="1"/>
      <c r="EX2282" s="1"/>
    </row>
    <row r="2283" spans="153:154">
      <c r="EW2283" s="1"/>
      <c r="EX2283" s="1"/>
    </row>
    <row r="2284" spans="153:154">
      <c r="EW2284" s="1"/>
      <c r="EX2284" s="1"/>
    </row>
    <row r="2285" spans="153:154">
      <c r="EW2285" s="1"/>
      <c r="EX2285" s="1"/>
    </row>
    <row r="2286" spans="153:154">
      <c r="EW2286" s="1"/>
      <c r="EX2286" s="1"/>
    </row>
    <row r="2287" spans="153:154">
      <c r="EW2287" s="1"/>
      <c r="EX2287" s="1"/>
    </row>
    <row r="2288" spans="153:154">
      <c r="EW2288" s="1"/>
      <c r="EX2288" s="1"/>
    </row>
    <row r="2289" spans="153:154">
      <c r="EW2289" s="1"/>
      <c r="EX2289" s="1"/>
    </row>
    <row r="2290" spans="153:154">
      <c r="EW2290" s="1"/>
      <c r="EX2290" s="1"/>
    </row>
    <row r="2291" spans="153:154">
      <c r="EW2291" s="1"/>
      <c r="EX2291" s="1"/>
    </row>
    <row r="2292" spans="153:154">
      <c r="EW2292" s="1"/>
      <c r="EX2292" s="1"/>
    </row>
    <row r="2293" spans="153:154">
      <c r="EW2293" s="1"/>
      <c r="EX2293" s="1"/>
    </row>
    <row r="2294" spans="153:154">
      <c r="EW2294" s="1"/>
      <c r="EX2294" s="1"/>
    </row>
    <row r="2295" spans="153:154">
      <c r="EW2295" s="1"/>
      <c r="EX2295" s="1"/>
    </row>
    <row r="2296" spans="153:154">
      <c r="EW2296" s="1"/>
      <c r="EX2296" s="1"/>
    </row>
    <row r="2297" spans="153:154">
      <c r="EW2297" s="1"/>
      <c r="EX2297" s="1"/>
    </row>
    <row r="2298" spans="153:154">
      <c r="EW2298" s="1"/>
      <c r="EX2298" s="1"/>
    </row>
    <row r="2299" spans="153:154">
      <c r="EW2299" s="1"/>
      <c r="EX2299" s="1"/>
    </row>
    <row r="2300" spans="153:154">
      <c r="EW2300" s="1"/>
      <c r="EX2300" s="1"/>
    </row>
    <row r="2301" spans="153:154">
      <c r="EW2301" s="1"/>
      <c r="EX2301" s="1"/>
    </row>
    <row r="2302" spans="153:154">
      <c r="EW2302" s="1"/>
      <c r="EX2302" s="1"/>
    </row>
    <row r="2303" spans="153:154">
      <c r="EW2303" s="1"/>
      <c r="EX2303" s="1"/>
    </row>
    <row r="2304" spans="153:154">
      <c r="EW2304" s="1"/>
      <c r="EX2304" s="1"/>
    </row>
    <row r="2305" spans="153:154">
      <c r="EW2305" s="1"/>
      <c r="EX2305" s="1"/>
    </row>
    <row r="2306" spans="153:154">
      <c r="EW2306" s="1"/>
      <c r="EX2306" s="1"/>
    </row>
    <row r="2307" spans="153:154">
      <c r="EW2307" s="1"/>
      <c r="EX2307" s="1"/>
    </row>
    <row r="2308" spans="153:154">
      <c r="EW2308" s="1"/>
      <c r="EX2308" s="1"/>
    </row>
    <row r="2309" spans="153:154">
      <c r="EW2309" s="1"/>
      <c r="EX2309" s="1"/>
    </row>
    <row r="2310" spans="153:154">
      <c r="EW2310" s="1"/>
      <c r="EX2310" s="1"/>
    </row>
    <row r="2311" spans="153:154">
      <c r="EW2311" s="1"/>
      <c r="EX2311" s="1"/>
    </row>
    <row r="2312" spans="153:154">
      <c r="EW2312" s="1"/>
      <c r="EX2312" s="1"/>
    </row>
    <row r="2313" spans="153:154">
      <c r="EW2313" s="1"/>
      <c r="EX2313" s="1"/>
    </row>
    <row r="2314" spans="153:154">
      <c r="EW2314" s="1"/>
      <c r="EX2314" s="1"/>
    </row>
    <row r="2315" spans="153:154">
      <c r="EW2315" s="1"/>
      <c r="EX2315" s="1"/>
    </row>
    <row r="2316" spans="153:154">
      <c r="EW2316" s="1"/>
      <c r="EX2316" s="1"/>
    </row>
    <row r="2317" spans="153:154">
      <c r="EW2317" s="1"/>
      <c r="EX2317" s="1"/>
    </row>
    <row r="2318" spans="153:154">
      <c r="EW2318" s="1"/>
      <c r="EX2318" s="1"/>
    </row>
    <row r="2319" spans="153:154">
      <c r="EW2319" s="1"/>
      <c r="EX2319" s="1"/>
    </row>
    <row r="2320" spans="153:154">
      <c r="EW2320" s="1"/>
      <c r="EX2320" s="1"/>
    </row>
    <row r="2321" spans="153:154">
      <c r="EW2321" s="1"/>
      <c r="EX2321" s="1"/>
    </row>
    <row r="2322" spans="153:154">
      <c r="EW2322" s="1"/>
      <c r="EX2322" s="1"/>
    </row>
    <row r="2323" spans="153:154">
      <c r="EW2323" s="1"/>
      <c r="EX2323" s="1"/>
    </row>
    <row r="2324" spans="153:154">
      <c r="EW2324" s="1"/>
      <c r="EX2324" s="1"/>
    </row>
    <row r="2325" spans="153:154">
      <c r="EW2325" s="1"/>
      <c r="EX2325" s="1"/>
    </row>
    <row r="2326" spans="153:154">
      <c r="EW2326" s="1"/>
      <c r="EX2326" s="1"/>
    </row>
    <row r="2327" spans="153:154">
      <c r="EW2327" s="1"/>
      <c r="EX2327" s="1"/>
    </row>
    <row r="2328" spans="153:154">
      <c r="EW2328" s="1"/>
      <c r="EX2328" s="1"/>
    </row>
    <row r="2329" spans="153:154">
      <c r="EW2329" s="1"/>
      <c r="EX2329" s="1"/>
    </row>
    <row r="2330" spans="153:154">
      <c r="EW2330" s="1"/>
      <c r="EX2330" s="1"/>
    </row>
    <row r="2331" spans="153:154">
      <c r="EW2331" s="1"/>
      <c r="EX2331" s="1"/>
    </row>
    <row r="2332" spans="153:154">
      <c r="EW2332" s="1"/>
      <c r="EX2332" s="1"/>
    </row>
    <row r="2333" spans="153:154">
      <c r="EW2333" s="1"/>
      <c r="EX2333" s="1"/>
    </row>
    <row r="2334" spans="153:154">
      <c r="EW2334" s="1"/>
      <c r="EX2334" s="1"/>
    </row>
    <row r="2335" spans="153:154">
      <c r="EW2335" s="1"/>
      <c r="EX2335" s="1"/>
    </row>
    <row r="2336" spans="153:154">
      <c r="EW2336" s="1"/>
      <c r="EX2336" s="1"/>
    </row>
    <row r="2337" spans="153:154">
      <c r="EW2337" s="1"/>
      <c r="EX2337" s="1"/>
    </row>
    <row r="2338" spans="153:154">
      <c r="EW2338" s="1"/>
      <c r="EX2338" s="1"/>
    </row>
    <row r="2339" spans="153:154">
      <c r="EW2339" s="1"/>
      <c r="EX2339" s="1"/>
    </row>
    <row r="2340" spans="153:154">
      <c r="EW2340" s="1"/>
      <c r="EX2340" s="1"/>
    </row>
    <row r="2341" spans="153:154">
      <c r="EW2341" s="1"/>
      <c r="EX2341" s="1"/>
    </row>
    <row r="2342" spans="153:154">
      <c r="EW2342" s="1"/>
      <c r="EX2342" s="1"/>
    </row>
    <row r="2343" spans="153:154">
      <c r="EW2343" s="1"/>
      <c r="EX2343" s="1"/>
    </row>
    <row r="2344" spans="153:154">
      <c r="EW2344" s="1"/>
      <c r="EX2344" s="1"/>
    </row>
    <row r="2345" spans="153:154">
      <c r="EW2345" s="1"/>
      <c r="EX2345" s="1"/>
    </row>
    <row r="2346" spans="153:154">
      <c r="EW2346" s="1"/>
      <c r="EX2346" s="1"/>
    </row>
    <row r="2347" spans="153:154">
      <c r="EW2347" s="1"/>
      <c r="EX2347" s="1"/>
    </row>
    <row r="2348" spans="153:154">
      <c r="EW2348" s="1"/>
      <c r="EX2348" s="1"/>
    </row>
    <row r="2349" spans="153:154">
      <c r="EW2349" s="1"/>
      <c r="EX2349" s="1"/>
    </row>
    <row r="2350" spans="153:154">
      <c r="EW2350" s="1"/>
      <c r="EX2350" s="1"/>
    </row>
    <row r="2351" spans="153:154">
      <c r="EW2351" s="1"/>
      <c r="EX2351" s="1"/>
    </row>
    <row r="2352" spans="153:154">
      <c r="EW2352" s="1"/>
      <c r="EX2352" s="1"/>
    </row>
    <row r="2353" spans="153:154">
      <c r="EW2353" s="1"/>
      <c r="EX2353" s="1"/>
    </row>
    <row r="2354" spans="153:154">
      <c r="EW2354" s="1"/>
      <c r="EX2354" s="1"/>
    </row>
    <row r="2355" spans="153:154">
      <c r="EW2355" s="1"/>
      <c r="EX2355" s="1"/>
    </row>
    <row r="2356" spans="153:154">
      <c r="EW2356" s="1"/>
      <c r="EX2356" s="1"/>
    </row>
    <row r="2357" spans="153:154">
      <c r="EW2357" s="1"/>
      <c r="EX2357" s="1"/>
    </row>
    <row r="2358" spans="153:154">
      <c r="EW2358" s="1"/>
      <c r="EX2358" s="1"/>
    </row>
    <row r="2359" spans="153:154">
      <c r="EW2359" s="1"/>
      <c r="EX2359" s="1"/>
    </row>
    <row r="2360" spans="153:154">
      <c r="EW2360" s="1"/>
      <c r="EX2360" s="1"/>
    </row>
    <row r="2361" spans="153:154">
      <c r="EW2361" s="1"/>
      <c r="EX2361" s="1"/>
    </row>
    <row r="2362" spans="153:154">
      <c r="EW2362" s="1"/>
      <c r="EX2362" s="1"/>
    </row>
    <row r="2363" spans="153:154">
      <c r="EW2363" s="1"/>
      <c r="EX2363" s="1"/>
    </row>
    <row r="2364" spans="153:154">
      <c r="EW2364" s="1"/>
      <c r="EX2364" s="1"/>
    </row>
    <row r="2365" spans="153:154">
      <c r="EW2365" s="1"/>
      <c r="EX2365" s="1"/>
    </row>
    <row r="2366" spans="153:154">
      <c r="EW2366" s="1"/>
      <c r="EX2366" s="1"/>
    </row>
    <row r="2367" spans="153:154">
      <c r="EW2367" s="1"/>
      <c r="EX2367" s="1"/>
    </row>
    <row r="2368" spans="153:154">
      <c r="EW2368" s="1"/>
      <c r="EX2368" s="1"/>
    </row>
    <row r="2369" spans="153:154">
      <c r="EW2369" s="1"/>
      <c r="EX2369" s="1"/>
    </row>
    <row r="2370" spans="153:154">
      <c r="EW2370" s="1"/>
      <c r="EX2370" s="1"/>
    </row>
    <row r="2371" spans="153:154">
      <c r="EW2371" s="1"/>
      <c r="EX2371" s="1"/>
    </row>
    <row r="2372" spans="153:154">
      <c r="EW2372" s="1"/>
      <c r="EX2372" s="1"/>
    </row>
    <row r="2373" spans="153:154">
      <c r="EW2373" s="1"/>
      <c r="EX2373" s="1"/>
    </row>
    <row r="2374" spans="153:154">
      <c r="EW2374" s="1"/>
      <c r="EX2374" s="1"/>
    </row>
    <row r="2375" spans="153:154">
      <c r="EW2375" s="1"/>
      <c r="EX2375" s="1"/>
    </row>
    <row r="2376" spans="153:154">
      <c r="EW2376" s="1"/>
      <c r="EX2376" s="1"/>
    </row>
    <row r="2377" spans="153:154">
      <c r="EW2377" s="1"/>
      <c r="EX2377" s="1"/>
    </row>
    <row r="2378" spans="153:154">
      <c r="EW2378" s="1"/>
      <c r="EX2378" s="1"/>
    </row>
    <row r="2379" spans="153:154">
      <c r="EW2379" s="1"/>
      <c r="EX2379" s="1"/>
    </row>
    <row r="2380" spans="153:154">
      <c r="EW2380" s="1"/>
      <c r="EX2380" s="1"/>
    </row>
    <row r="2381" spans="153:154">
      <c r="EW2381" s="1"/>
      <c r="EX2381" s="1"/>
    </row>
    <row r="2382" spans="153:154">
      <c r="EW2382" s="1"/>
      <c r="EX2382" s="1"/>
    </row>
    <row r="2383" spans="153:154">
      <c r="EW2383" s="1"/>
      <c r="EX2383" s="1"/>
    </row>
    <row r="2384" spans="153:154">
      <c r="EW2384" s="1"/>
      <c r="EX2384" s="1"/>
    </row>
    <row r="2385" spans="153:154">
      <c r="EW2385" s="1"/>
      <c r="EX2385" s="1"/>
    </row>
    <row r="2386" spans="153:154">
      <c r="EW2386" s="1"/>
      <c r="EX2386" s="1"/>
    </row>
    <row r="2387" spans="153:154">
      <c r="EW2387" s="1"/>
      <c r="EX2387" s="1"/>
    </row>
    <row r="2388" spans="153:154">
      <c r="EW2388" s="1"/>
      <c r="EX2388" s="1"/>
    </row>
    <row r="2389" spans="153:154">
      <c r="EW2389" s="1"/>
      <c r="EX2389" s="1"/>
    </row>
    <row r="2390" spans="153:154">
      <c r="EW2390" s="1"/>
      <c r="EX2390" s="1"/>
    </row>
    <row r="2391" spans="153:154">
      <c r="EW2391" s="1"/>
      <c r="EX2391" s="1"/>
    </row>
    <row r="2392" spans="153:154">
      <c r="EW2392" s="1"/>
      <c r="EX2392" s="1"/>
    </row>
    <row r="2393" spans="153:154">
      <c r="EW2393" s="1"/>
      <c r="EX2393" s="1"/>
    </row>
    <row r="2394" spans="153:154">
      <c r="EW2394" s="1"/>
      <c r="EX2394" s="1"/>
    </row>
    <row r="2395" spans="153:154">
      <c r="EW2395" s="1"/>
      <c r="EX2395" s="1"/>
    </row>
    <row r="2396" spans="153:154">
      <c r="EW2396" s="1"/>
      <c r="EX2396" s="1"/>
    </row>
    <row r="2397" spans="153:154">
      <c r="EW2397" s="1"/>
      <c r="EX2397" s="1"/>
    </row>
    <row r="2398" spans="153:154">
      <c r="EW2398" s="1"/>
      <c r="EX2398" s="1"/>
    </row>
    <row r="2399" spans="153:154">
      <c r="EW2399" s="1"/>
      <c r="EX2399" s="1"/>
    </row>
    <row r="2400" spans="153:154">
      <c r="EW2400" s="1"/>
      <c r="EX2400" s="1"/>
    </row>
    <row r="2401" spans="153:154">
      <c r="EW2401" s="1"/>
      <c r="EX2401" s="1"/>
    </row>
    <row r="2402" spans="153:154">
      <c r="EW2402" s="1"/>
      <c r="EX2402" s="1"/>
    </row>
    <row r="2403" spans="153:154">
      <c r="EW2403" s="1"/>
      <c r="EX2403" s="1"/>
    </row>
    <row r="2404" spans="153:154">
      <c r="EW2404" s="1"/>
      <c r="EX2404" s="1"/>
    </row>
    <row r="2405" spans="153:154">
      <c r="EW2405" s="1"/>
      <c r="EX2405" s="1"/>
    </row>
    <row r="2406" spans="153:154">
      <c r="EW2406" s="1"/>
      <c r="EX2406" s="1"/>
    </row>
    <row r="2407" spans="153:154">
      <c r="EW2407" s="1"/>
      <c r="EX2407" s="1"/>
    </row>
    <row r="2408" spans="153:154">
      <c r="EW2408" s="1"/>
      <c r="EX2408" s="1"/>
    </row>
    <row r="2409" spans="153:154">
      <c r="EW2409" s="1"/>
      <c r="EX2409" s="1"/>
    </row>
    <row r="2410" spans="153:154">
      <c r="EW2410" s="1"/>
      <c r="EX2410" s="1"/>
    </row>
    <row r="2411" spans="153:154">
      <c r="EW2411" s="1"/>
      <c r="EX2411" s="1"/>
    </row>
    <row r="2412" spans="153:154">
      <c r="EW2412" s="1"/>
      <c r="EX2412" s="1"/>
    </row>
    <row r="2413" spans="153:154">
      <c r="EW2413" s="1"/>
      <c r="EX2413" s="1"/>
    </row>
    <row r="2414" spans="153:154">
      <c r="EW2414" s="1"/>
      <c r="EX2414" s="1"/>
    </row>
    <row r="2415" spans="153:154">
      <c r="EW2415" s="1"/>
      <c r="EX2415" s="1"/>
    </row>
    <row r="2416" spans="153:154">
      <c r="EW2416" s="1"/>
      <c r="EX2416" s="1"/>
    </row>
    <row r="2417" spans="153:154">
      <c r="EW2417" s="1"/>
      <c r="EX2417" s="1"/>
    </row>
    <row r="2418" spans="153:154">
      <c r="EW2418" s="1"/>
      <c r="EX2418" s="1"/>
    </row>
    <row r="2419" spans="153:154">
      <c r="EW2419" s="1"/>
      <c r="EX2419" s="1"/>
    </row>
    <row r="2420" spans="153:154">
      <c r="EW2420" s="1"/>
      <c r="EX2420" s="1"/>
    </row>
    <row r="2421" spans="153:154">
      <c r="EW2421" s="1"/>
      <c r="EX2421" s="1"/>
    </row>
    <row r="2422" spans="153:154">
      <c r="EW2422" s="1"/>
      <c r="EX2422" s="1"/>
    </row>
    <row r="2423" spans="153:154">
      <c r="EW2423" s="1"/>
      <c r="EX2423" s="1"/>
    </row>
    <row r="2424" spans="153:154">
      <c r="EW2424" s="1"/>
      <c r="EX2424" s="1"/>
    </row>
    <row r="2425" spans="153:154">
      <c r="EW2425" s="1"/>
      <c r="EX2425" s="1"/>
    </row>
    <row r="2426" spans="153:154">
      <c r="EW2426" s="1"/>
      <c r="EX2426" s="1"/>
    </row>
    <row r="2427" spans="153:154">
      <c r="EW2427" s="1"/>
      <c r="EX2427" s="1"/>
    </row>
    <row r="2428" spans="153:154">
      <c r="EW2428" s="1"/>
      <c r="EX2428" s="1"/>
    </row>
    <row r="2429" spans="153:154">
      <c r="EW2429" s="1"/>
      <c r="EX2429" s="1"/>
    </row>
    <row r="2430" spans="153:154">
      <c r="EW2430" s="1"/>
      <c r="EX2430" s="1"/>
    </row>
    <row r="2431" spans="153:154">
      <c r="EW2431" s="1"/>
      <c r="EX2431" s="1"/>
    </row>
    <row r="2432" spans="153:154">
      <c r="EW2432" s="1"/>
      <c r="EX2432" s="1"/>
    </row>
    <row r="2433" spans="153:154">
      <c r="EW2433" s="1"/>
      <c r="EX2433" s="1"/>
    </row>
    <row r="2434" spans="153:154">
      <c r="EW2434" s="1"/>
      <c r="EX2434" s="1"/>
    </row>
    <row r="2435" spans="153:154">
      <c r="EW2435" s="1"/>
      <c r="EX2435" s="1"/>
    </row>
    <row r="2436" spans="153:154">
      <c r="EW2436" s="1"/>
      <c r="EX2436" s="1"/>
    </row>
    <row r="2437" spans="153:154">
      <c r="EW2437" s="1"/>
      <c r="EX2437" s="1"/>
    </row>
    <row r="2438" spans="153:154">
      <c r="EW2438" s="1"/>
      <c r="EX2438" s="1"/>
    </row>
    <row r="2439" spans="153:154">
      <c r="EW2439" s="1"/>
      <c r="EX2439" s="1"/>
    </row>
    <row r="2440" spans="153:154">
      <c r="EW2440" s="1"/>
      <c r="EX2440" s="1"/>
    </row>
    <row r="2441" spans="153:154">
      <c r="EW2441" s="1"/>
      <c r="EX2441" s="1"/>
    </row>
    <row r="2442" spans="153:154">
      <c r="EW2442" s="1"/>
      <c r="EX2442" s="1"/>
    </row>
    <row r="2443" spans="153:154">
      <c r="EW2443" s="1"/>
      <c r="EX2443" s="1"/>
    </row>
    <row r="2444" spans="153:154">
      <c r="EW2444" s="1"/>
      <c r="EX2444" s="1"/>
    </row>
    <row r="2445" spans="153:154">
      <c r="EW2445" s="1"/>
      <c r="EX2445" s="1"/>
    </row>
    <row r="2446" spans="153:154">
      <c r="EW2446" s="1"/>
      <c r="EX2446" s="1"/>
    </row>
    <row r="2447" spans="153:154">
      <c r="EW2447" s="1"/>
      <c r="EX2447" s="1"/>
    </row>
    <row r="2448" spans="153:154">
      <c r="EW2448" s="1"/>
      <c r="EX2448" s="1"/>
    </row>
    <row r="2449" spans="153:154">
      <c r="EW2449" s="1"/>
      <c r="EX2449" s="1"/>
    </row>
    <row r="2450" spans="153:154">
      <c r="EW2450" s="1"/>
      <c r="EX2450" s="1"/>
    </row>
    <row r="2451" spans="153:154">
      <c r="EW2451" s="1"/>
      <c r="EX2451" s="1"/>
    </row>
    <row r="2452" spans="153:154">
      <c r="EW2452" s="1"/>
      <c r="EX2452" s="1"/>
    </row>
    <row r="2453" spans="153:154">
      <c r="EW2453" s="1"/>
      <c r="EX2453" s="1"/>
    </row>
    <row r="2454" spans="153:154">
      <c r="EW2454" s="1"/>
      <c r="EX2454" s="1"/>
    </row>
    <row r="2455" spans="153:154">
      <c r="EW2455" s="1"/>
      <c r="EX2455" s="1"/>
    </row>
    <row r="2456" spans="153:154">
      <c r="EW2456" s="1"/>
      <c r="EX2456" s="1"/>
    </row>
    <row r="2457" spans="153:154">
      <c r="EW2457" s="1"/>
      <c r="EX2457" s="1"/>
    </row>
    <row r="2458" spans="153:154">
      <c r="EW2458" s="1"/>
      <c r="EX2458" s="1"/>
    </row>
    <row r="2459" spans="153:154">
      <c r="EW2459" s="1"/>
      <c r="EX2459" s="1"/>
    </row>
    <row r="2460" spans="153:154">
      <c r="EW2460" s="1"/>
      <c r="EX2460" s="1"/>
    </row>
    <row r="2461" spans="153:154">
      <c r="EW2461" s="1"/>
      <c r="EX2461" s="1"/>
    </row>
    <row r="2462" spans="153:154">
      <c r="EW2462" s="1"/>
      <c r="EX2462" s="1"/>
    </row>
    <row r="2463" spans="153:154">
      <c r="EW2463" s="1"/>
      <c r="EX2463" s="1"/>
    </row>
    <row r="2464" spans="153:154">
      <c r="EW2464" s="1"/>
      <c r="EX2464" s="1"/>
    </row>
    <row r="2465" spans="153:154">
      <c r="EW2465" s="1"/>
      <c r="EX2465" s="1"/>
    </row>
    <row r="2466" spans="153:154">
      <c r="EW2466" s="1"/>
      <c r="EX2466" s="1"/>
    </row>
    <row r="2467" spans="153:154">
      <c r="EW2467" s="1"/>
      <c r="EX2467" s="1"/>
    </row>
    <row r="2468" spans="153:154">
      <c r="EW2468" s="1"/>
      <c r="EX2468" s="1"/>
    </row>
  </sheetData>
  <autoFilter ref="B2:GF2467" xr:uid="{00000000-0009-0000-0000-000004000000}"/>
  <mergeCells count="9">
    <mergeCell ref="BC1:GF1"/>
    <mergeCell ref="AR1:AW1"/>
    <mergeCell ref="AX1:BA1"/>
    <mergeCell ref="B1:B2"/>
    <mergeCell ref="H1:N1"/>
    <mergeCell ref="O1:U1"/>
    <mergeCell ref="W1:Z1"/>
    <mergeCell ref="AC1:AG1"/>
    <mergeCell ref="AL1:AO1"/>
  </mergeCells>
  <phoneticPr fontId="0" type="noConversion"/>
  <pageMargins left="0.75" right="0.75" top="1" bottom="1" header="0.5" footer="0.5"/>
  <pageSetup paperSize="9" orientation="portrait" horizontalDpi="4294967293" verticalDpi="0"/>
  <headerFooter alignWithMargins="0"/>
  <ignoredErrors>
    <ignoredError sqref="V98:AQ106" formulaRange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49"/>
  <sheetViews>
    <sheetView topLeftCell="M50" workbookViewId="0">
      <selection activeCell="W75" sqref="W1:W65536"/>
    </sheetView>
  </sheetViews>
  <sheetFormatPr defaultColWidth="8.85546875" defaultRowHeight="12.75"/>
  <cols>
    <col min="1" max="1" width="25.85546875" style="43" bestFit="1" customWidth="1"/>
    <col min="2" max="2" width="18.42578125" style="43" bestFit="1" customWidth="1"/>
    <col min="3" max="3" width="8.85546875" style="43" bestFit="1" customWidth="1"/>
    <col min="4" max="4" width="9.42578125" style="43" bestFit="1" customWidth="1"/>
    <col min="5" max="5" width="5.85546875" style="43" bestFit="1" customWidth="1"/>
    <col min="6" max="6" width="24.7109375" style="43" bestFit="1" customWidth="1"/>
    <col min="7" max="7" width="17.42578125" style="43" bestFit="1" customWidth="1"/>
    <col min="8" max="8" width="8.85546875" style="43" bestFit="1" customWidth="1"/>
    <col min="9" max="9" width="9.42578125" style="43" bestFit="1" customWidth="1"/>
    <col min="10" max="10" width="5.85546875" style="43" bestFit="1" customWidth="1"/>
    <col min="11" max="11" width="23.85546875" style="43" bestFit="1" customWidth="1"/>
    <col min="12" max="12" width="17.42578125" style="43" bestFit="1" customWidth="1"/>
    <col min="13" max="13" width="8.85546875" style="43" bestFit="1" customWidth="1"/>
    <col min="14" max="14" width="9.42578125" style="43" bestFit="1" customWidth="1"/>
    <col min="15" max="15" width="5.85546875" style="43" bestFit="1" customWidth="1"/>
    <col min="16" max="16" width="36.140625" style="43" bestFit="1" customWidth="1"/>
    <col min="17" max="17" width="11.28515625" style="43" bestFit="1" customWidth="1"/>
    <col min="18" max="18" width="6.140625" style="43" bestFit="1" customWidth="1"/>
    <col min="19" max="22" width="8.85546875" style="43"/>
    <col min="23" max="23" width="25" style="43" bestFit="1" customWidth="1"/>
    <col min="24" max="24" width="13.7109375" style="43" bestFit="1" customWidth="1"/>
    <col min="25" max="16384" width="8.85546875" style="43"/>
  </cols>
  <sheetData>
    <row r="1" spans="1:24">
      <c r="A1" s="64" t="s">
        <v>241</v>
      </c>
      <c r="B1" s="64" t="s">
        <v>131</v>
      </c>
      <c r="C1" s="64" t="s">
        <v>132</v>
      </c>
      <c r="D1" s="64" t="s">
        <v>133</v>
      </c>
      <c r="E1" s="64" t="s">
        <v>242</v>
      </c>
      <c r="F1" s="64" t="s">
        <v>243</v>
      </c>
      <c r="G1" s="64" t="s">
        <v>135</v>
      </c>
      <c r="H1" s="64" t="s">
        <v>132</v>
      </c>
      <c r="I1" s="64" t="s">
        <v>133</v>
      </c>
      <c r="J1" s="64" t="s">
        <v>242</v>
      </c>
      <c r="K1" s="64" t="s">
        <v>244</v>
      </c>
      <c r="L1" s="64" t="s">
        <v>5</v>
      </c>
      <c r="M1" s="64" t="s">
        <v>132</v>
      </c>
      <c r="N1" s="64" t="s">
        <v>133</v>
      </c>
      <c r="O1" s="64" t="s">
        <v>242</v>
      </c>
      <c r="P1" s="39" t="s">
        <v>245</v>
      </c>
      <c r="Q1" s="39" t="s">
        <v>77</v>
      </c>
      <c r="R1" s="39" t="s">
        <v>2</v>
      </c>
      <c r="T1" s="39" t="s">
        <v>1</v>
      </c>
      <c r="U1" s="39" t="s">
        <v>2</v>
      </c>
      <c r="W1" s="65" t="s">
        <v>3</v>
      </c>
      <c r="X1" s="66"/>
    </row>
    <row r="2" spans="1:24">
      <c r="A2" s="17" t="s">
        <v>32</v>
      </c>
      <c r="B2" s="6">
        <v>1</v>
      </c>
      <c r="C2" s="53">
        <v>2</v>
      </c>
      <c r="D2" s="53">
        <v>3</v>
      </c>
      <c r="E2" s="43">
        <f>B2/(C2*D2)</f>
        <v>0.16666666666666666</v>
      </c>
      <c r="F2" s="17" t="s">
        <v>32</v>
      </c>
      <c r="G2" s="6">
        <v>1</v>
      </c>
      <c r="H2" s="53">
        <v>2</v>
      </c>
      <c r="I2" s="53">
        <v>3</v>
      </c>
      <c r="J2" s="43">
        <f>G2/(H2*I2)</f>
        <v>0.16666666666666666</v>
      </c>
      <c r="K2" s="17" t="s">
        <v>28</v>
      </c>
      <c r="L2" s="6">
        <v>1</v>
      </c>
      <c r="M2" s="53">
        <v>3</v>
      </c>
      <c r="N2" s="53">
        <v>3</v>
      </c>
      <c r="O2" s="43">
        <f>L2/(M2*N2)</f>
        <v>0.1111111111111111</v>
      </c>
      <c r="P2" s="18" t="s">
        <v>38</v>
      </c>
      <c r="Q2" s="63">
        <v>3</v>
      </c>
      <c r="R2" s="43">
        <f>1/Q2</f>
        <v>0.33333333333333331</v>
      </c>
      <c r="T2" s="17" t="s">
        <v>32</v>
      </c>
      <c r="U2" s="43">
        <v>0.16666666666666666</v>
      </c>
      <c r="W2" s="65" t="s">
        <v>1</v>
      </c>
      <c r="X2" s="66" t="s">
        <v>29</v>
      </c>
    </row>
    <row r="3" spans="1:24">
      <c r="A3" s="17" t="s">
        <v>33</v>
      </c>
      <c r="B3" s="6">
        <v>1</v>
      </c>
      <c r="C3" s="53">
        <v>1</v>
      </c>
      <c r="D3" s="53">
        <v>3</v>
      </c>
      <c r="E3" s="43">
        <f t="shared" ref="E3:E62" si="0">B3/(C3*D3)</f>
        <v>0.33333333333333331</v>
      </c>
      <c r="F3" s="17" t="s">
        <v>31</v>
      </c>
      <c r="G3" s="6">
        <v>1</v>
      </c>
      <c r="H3" s="53">
        <v>2</v>
      </c>
      <c r="I3" s="53">
        <v>3</v>
      </c>
      <c r="J3" s="43">
        <f t="shared" ref="J3:J59" si="1">G3/(H3*I3)</f>
        <v>0.16666666666666666</v>
      </c>
      <c r="K3" s="17" t="s">
        <v>39</v>
      </c>
      <c r="L3" s="6">
        <v>2</v>
      </c>
      <c r="M3" s="53">
        <v>5</v>
      </c>
      <c r="N3" s="53">
        <v>3</v>
      </c>
      <c r="O3" s="43">
        <f t="shared" ref="O3:O25" si="2">L3/(M3*N3)</f>
        <v>0.13333333333333333</v>
      </c>
      <c r="P3" s="18" t="s">
        <v>110</v>
      </c>
      <c r="Q3" s="63">
        <v>2</v>
      </c>
      <c r="R3" s="43">
        <f>1/Q3</f>
        <v>0.5</v>
      </c>
      <c r="T3" s="17" t="s">
        <v>33</v>
      </c>
      <c r="U3" s="43">
        <v>0.33333333333333331</v>
      </c>
      <c r="W3" s="67" t="s">
        <v>32</v>
      </c>
      <c r="X3" s="68">
        <v>0.33333333333333331</v>
      </c>
    </row>
    <row r="4" spans="1:24">
      <c r="A4" s="17" t="s">
        <v>36</v>
      </c>
      <c r="B4" s="6">
        <v>1</v>
      </c>
      <c r="C4" s="53">
        <v>1</v>
      </c>
      <c r="D4" s="53">
        <v>3</v>
      </c>
      <c r="E4" s="43">
        <f t="shared" si="0"/>
        <v>0.33333333333333331</v>
      </c>
      <c r="F4" s="18" t="s">
        <v>116</v>
      </c>
      <c r="G4" s="6">
        <v>1</v>
      </c>
      <c r="H4" s="53">
        <v>1</v>
      </c>
      <c r="I4" s="53">
        <v>2</v>
      </c>
      <c r="J4" s="43">
        <f t="shared" si="1"/>
        <v>0.5</v>
      </c>
      <c r="K4" s="17" t="s">
        <v>38</v>
      </c>
      <c r="L4" s="6">
        <v>1</v>
      </c>
      <c r="M4" s="53">
        <v>2</v>
      </c>
      <c r="N4" s="53">
        <v>3</v>
      </c>
      <c r="O4" s="43">
        <f t="shared" si="2"/>
        <v>0.16666666666666666</v>
      </c>
      <c r="P4" s="18" t="s">
        <v>114</v>
      </c>
      <c r="Q4" s="63">
        <v>2</v>
      </c>
      <c r="R4" s="43">
        <f>1/Q4</f>
        <v>0.5</v>
      </c>
      <c r="T4" s="17" t="s">
        <v>36</v>
      </c>
      <c r="U4" s="43">
        <v>0.33333333333333331</v>
      </c>
      <c r="W4" s="69" t="s">
        <v>33</v>
      </c>
      <c r="X4" s="70">
        <v>0.33333333333333331</v>
      </c>
    </row>
    <row r="5" spans="1:24">
      <c r="A5" s="17" t="s">
        <v>30</v>
      </c>
      <c r="B5" s="6">
        <v>1</v>
      </c>
      <c r="C5" s="53">
        <v>1</v>
      </c>
      <c r="D5" s="53">
        <v>3</v>
      </c>
      <c r="E5" s="43">
        <f t="shared" si="0"/>
        <v>0.33333333333333331</v>
      </c>
      <c r="F5" s="18" t="s">
        <v>94</v>
      </c>
      <c r="G5" s="6">
        <v>1</v>
      </c>
      <c r="H5" s="53">
        <v>1</v>
      </c>
      <c r="I5" s="53">
        <v>2</v>
      </c>
      <c r="J5" s="43">
        <f t="shared" si="1"/>
        <v>0.5</v>
      </c>
      <c r="K5" s="17" t="s">
        <v>103</v>
      </c>
      <c r="L5" s="6">
        <v>1</v>
      </c>
      <c r="M5" s="53">
        <v>2</v>
      </c>
      <c r="N5" s="53">
        <v>2</v>
      </c>
      <c r="O5" s="43">
        <f t="shared" si="2"/>
        <v>0.25</v>
      </c>
      <c r="P5" s="18" t="s">
        <v>101</v>
      </c>
      <c r="Q5" s="63">
        <v>1</v>
      </c>
      <c r="R5" s="43">
        <f>1/Q5</f>
        <v>1</v>
      </c>
      <c r="T5" s="17" t="s">
        <v>30</v>
      </c>
      <c r="U5" s="43">
        <v>0.33333333333333331</v>
      </c>
      <c r="W5" s="69" t="s">
        <v>36</v>
      </c>
      <c r="X5" s="70">
        <v>0.33333333333333331</v>
      </c>
    </row>
    <row r="6" spans="1:24">
      <c r="A6" s="17" t="s">
        <v>31</v>
      </c>
      <c r="B6" s="6">
        <v>1</v>
      </c>
      <c r="C6" s="53">
        <v>2</v>
      </c>
      <c r="D6" s="53">
        <v>3</v>
      </c>
      <c r="E6" s="43">
        <f t="shared" si="0"/>
        <v>0.16666666666666666</v>
      </c>
      <c r="F6" s="18" t="s">
        <v>40</v>
      </c>
      <c r="G6" s="6">
        <v>1</v>
      </c>
      <c r="H6" s="53">
        <v>2</v>
      </c>
      <c r="I6" s="53">
        <v>3</v>
      </c>
      <c r="J6" s="43">
        <f t="shared" si="1"/>
        <v>0.16666666666666666</v>
      </c>
      <c r="K6" s="17" t="s">
        <v>47</v>
      </c>
      <c r="L6" s="6">
        <v>1</v>
      </c>
      <c r="M6" s="53">
        <v>3</v>
      </c>
      <c r="N6" s="53">
        <v>3</v>
      </c>
      <c r="O6" s="43">
        <f t="shared" si="2"/>
        <v>0.1111111111111111</v>
      </c>
      <c r="P6" s="18" t="s">
        <v>115</v>
      </c>
      <c r="Q6" s="63">
        <v>1</v>
      </c>
      <c r="R6" s="43">
        <f>1/Q6</f>
        <v>1</v>
      </c>
      <c r="T6" s="17" t="s">
        <v>31</v>
      </c>
      <c r="U6" s="43">
        <v>0.16666666666666666</v>
      </c>
      <c r="W6" s="69" t="s">
        <v>30</v>
      </c>
      <c r="X6" s="70">
        <v>0.33333333333333331</v>
      </c>
    </row>
    <row r="7" spans="1:24">
      <c r="A7" s="17" t="s">
        <v>35</v>
      </c>
      <c r="B7" s="6">
        <v>1</v>
      </c>
      <c r="C7" s="53">
        <v>1</v>
      </c>
      <c r="D7" s="53">
        <v>3</v>
      </c>
      <c r="E7" s="43">
        <f t="shared" si="0"/>
        <v>0.33333333333333331</v>
      </c>
      <c r="F7" s="17" t="s">
        <v>111</v>
      </c>
      <c r="G7" s="6">
        <v>1</v>
      </c>
      <c r="H7" s="53">
        <v>2</v>
      </c>
      <c r="I7" s="53">
        <v>2</v>
      </c>
      <c r="J7" s="43">
        <f t="shared" si="1"/>
        <v>0.25</v>
      </c>
      <c r="K7" s="13" t="s">
        <v>128</v>
      </c>
      <c r="L7" s="6">
        <v>1</v>
      </c>
      <c r="M7" s="53">
        <v>2</v>
      </c>
      <c r="N7" s="53">
        <v>1</v>
      </c>
      <c r="O7" s="43">
        <f t="shared" si="2"/>
        <v>0.5</v>
      </c>
      <c r="T7" s="17" t="s">
        <v>35</v>
      </c>
      <c r="U7" s="43">
        <v>0.33333333333333331</v>
      </c>
      <c r="W7" s="69" t="s">
        <v>31</v>
      </c>
      <c r="X7" s="70">
        <v>0.33333333333333331</v>
      </c>
    </row>
    <row r="8" spans="1:24">
      <c r="A8" s="17" t="s">
        <v>41</v>
      </c>
      <c r="B8" s="6">
        <v>1</v>
      </c>
      <c r="C8" s="53">
        <v>1</v>
      </c>
      <c r="D8" s="53">
        <v>3</v>
      </c>
      <c r="E8" s="43">
        <f t="shared" si="0"/>
        <v>0.33333333333333331</v>
      </c>
      <c r="F8" s="17" t="s">
        <v>43</v>
      </c>
      <c r="G8" s="6">
        <v>1</v>
      </c>
      <c r="H8" s="53">
        <v>2</v>
      </c>
      <c r="I8" s="53">
        <v>3</v>
      </c>
      <c r="J8" s="43">
        <f t="shared" si="1"/>
        <v>0.16666666666666666</v>
      </c>
      <c r="K8" s="17" t="s">
        <v>55</v>
      </c>
      <c r="L8" s="6">
        <v>1</v>
      </c>
      <c r="M8" s="53">
        <v>3</v>
      </c>
      <c r="N8" s="53">
        <v>3</v>
      </c>
      <c r="O8" s="43">
        <f t="shared" si="2"/>
        <v>0.1111111111111111</v>
      </c>
      <c r="T8" s="17" t="s">
        <v>41</v>
      </c>
      <c r="U8" s="43">
        <v>0.33333333333333331</v>
      </c>
      <c r="W8" s="69" t="s">
        <v>35</v>
      </c>
      <c r="X8" s="70">
        <v>0.33333333333333331</v>
      </c>
    </row>
    <row r="9" spans="1:24">
      <c r="A9" s="17" t="s">
        <v>48</v>
      </c>
      <c r="B9" s="6">
        <v>1</v>
      </c>
      <c r="C9" s="53">
        <v>1</v>
      </c>
      <c r="D9" s="53">
        <v>3</v>
      </c>
      <c r="E9" s="43">
        <f t="shared" si="0"/>
        <v>0.33333333333333331</v>
      </c>
      <c r="F9" s="18" t="s">
        <v>112</v>
      </c>
      <c r="G9" s="6">
        <v>1</v>
      </c>
      <c r="H9" s="53">
        <v>2</v>
      </c>
      <c r="I9" s="53">
        <v>3</v>
      </c>
      <c r="J9" s="43">
        <f t="shared" si="1"/>
        <v>0.16666666666666666</v>
      </c>
      <c r="K9" s="17" t="s">
        <v>57</v>
      </c>
      <c r="L9" s="6">
        <v>1</v>
      </c>
      <c r="M9" s="53">
        <v>3</v>
      </c>
      <c r="N9" s="53">
        <v>3</v>
      </c>
      <c r="O9" s="43">
        <f t="shared" si="2"/>
        <v>0.1111111111111111</v>
      </c>
      <c r="T9" s="17" t="s">
        <v>48</v>
      </c>
      <c r="U9" s="43">
        <v>0.33333333333333331</v>
      </c>
      <c r="W9" s="69" t="s">
        <v>41</v>
      </c>
      <c r="X9" s="70">
        <v>0.33333333333333331</v>
      </c>
    </row>
    <row r="10" spans="1:24">
      <c r="A10" s="17" t="s">
        <v>65</v>
      </c>
      <c r="B10" s="6">
        <v>1</v>
      </c>
      <c r="C10" s="53">
        <v>1</v>
      </c>
      <c r="D10" s="53">
        <v>3</v>
      </c>
      <c r="E10" s="43">
        <f t="shared" si="0"/>
        <v>0.33333333333333331</v>
      </c>
      <c r="F10" s="17" t="s">
        <v>93</v>
      </c>
      <c r="G10" s="6">
        <v>1</v>
      </c>
      <c r="H10" s="53">
        <v>2</v>
      </c>
      <c r="I10" s="53">
        <v>2</v>
      </c>
      <c r="J10" s="43">
        <f t="shared" si="1"/>
        <v>0.25</v>
      </c>
      <c r="K10" s="17" t="s">
        <v>89</v>
      </c>
      <c r="L10" s="6">
        <v>1</v>
      </c>
      <c r="M10" s="53">
        <v>3</v>
      </c>
      <c r="N10" s="53">
        <v>2</v>
      </c>
      <c r="O10" s="43">
        <f t="shared" si="2"/>
        <v>0.16666666666666666</v>
      </c>
      <c r="T10" s="17" t="s">
        <v>65</v>
      </c>
      <c r="U10" s="43">
        <v>0.33333333333333331</v>
      </c>
      <c r="W10" s="69" t="s">
        <v>116</v>
      </c>
      <c r="X10" s="70">
        <v>0.5</v>
      </c>
    </row>
    <row r="11" spans="1:24">
      <c r="A11" s="18" t="s">
        <v>100</v>
      </c>
      <c r="B11" s="6">
        <v>1</v>
      </c>
      <c r="C11" s="53">
        <v>1</v>
      </c>
      <c r="D11" s="53">
        <v>2</v>
      </c>
      <c r="E11" s="43">
        <f t="shared" si="0"/>
        <v>0.5</v>
      </c>
      <c r="F11" s="17" t="s">
        <v>90</v>
      </c>
      <c r="G11" s="6">
        <v>1</v>
      </c>
      <c r="H11" s="53">
        <v>2</v>
      </c>
      <c r="I11" s="53">
        <v>3</v>
      </c>
      <c r="J11" s="43">
        <f t="shared" si="1"/>
        <v>0.16666666666666666</v>
      </c>
      <c r="K11" s="17" t="s">
        <v>60</v>
      </c>
      <c r="L11" s="6">
        <v>1</v>
      </c>
      <c r="M11" s="53">
        <v>3</v>
      </c>
      <c r="N11" s="53">
        <v>2</v>
      </c>
      <c r="O11" s="43">
        <f t="shared" si="2"/>
        <v>0.16666666666666666</v>
      </c>
      <c r="T11" s="18" t="s">
        <v>100</v>
      </c>
      <c r="U11" s="43">
        <v>0.5</v>
      </c>
      <c r="W11" s="69" t="s">
        <v>48</v>
      </c>
      <c r="X11" s="70">
        <v>0.33333333333333331</v>
      </c>
    </row>
    <row r="12" spans="1:24">
      <c r="A12" s="17" t="s">
        <v>52</v>
      </c>
      <c r="B12" s="6">
        <v>1</v>
      </c>
      <c r="C12" s="53">
        <v>1</v>
      </c>
      <c r="D12" s="53">
        <v>2</v>
      </c>
      <c r="E12" s="43">
        <f t="shared" si="0"/>
        <v>0.5</v>
      </c>
      <c r="F12" s="17" t="s">
        <v>113</v>
      </c>
      <c r="G12" s="6">
        <v>1</v>
      </c>
      <c r="H12" s="53">
        <v>1</v>
      </c>
      <c r="I12" s="53">
        <v>2</v>
      </c>
      <c r="J12" s="43">
        <f t="shared" si="1"/>
        <v>0.5</v>
      </c>
      <c r="K12" s="17" t="s">
        <v>37</v>
      </c>
      <c r="L12" s="6">
        <v>1</v>
      </c>
      <c r="M12" s="53">
        <v>3</v>
      </c>
      <c r="N12" s="53">
        <v>2</v>
      </c>
      <c r="O12" s="43">
        <f t="shared" si="2"/>
        <v>0.16666666666666666</v>
      </c>
      <c r="T12" s="17" t="s">
        <v>52</v>
      </c>
      <c r="U12" s="43">
        <v>0.5</v>
      </c>
      <c r="W12" s="69" t="s">
        <v>94</v>
      </c>
      <c r="X12" s="70">
        <v>0.5</v>
      </c>
    </row>
    <row r="13" spans="1:24">
      <c r="A13" s="18" t="s">
        <v>92</v>
      </c>
      <c r="B13" s="6">
        <v>1</v>
      </c>
      <c r="C13" s="53">
        <v>1</v>
      </c>
      <c r="D13" s="53">
        <v>2</v>
      </c>
      <c r="E13" s="43">
        <f t="shared" si="0"/>
        <v>0.5</v>
      </c>
      <c r="F13" s="19" t="s">
        <v>97</v>
      </c>
      <c r="G13" s="6">
        <v>1</v>
      </c>
      <c r="H13" s="53">
        <v>1</v>
      </c>
      <c r="I13" s="53">
        <v>1</v>
      </c>
      <c r="J13" s="43">
        <f t="shared" si="1"/>
        <v>1</v>
      </c>
      <c r="K13" s="17" t="s">
        <v>63</v>
      </c>
      <c r="L13" s="6">
        <v>1</v>
      </c>
      <c r="M13" s="53">
        <v>3</v>
      </c>
      <c r="N13" s="53">
        <v>2</v>
      </c>
      <c r="O13" s="43">
        <f t="shared" si="2"/>
        <v>0.16666666666666666</v>
      </c>
      <c r="T13" s="18" t="s">
        <v>92</v>
      </c>
      <c r="U13" s="43">
        <v>0.5</v>
      </c>
      <c r="W13" s="69" t="s">
        <v>65</v>
      </c>
      <c r="X13" s="70">
        <v>0.33333333333333331</v>
      </c>
    </row>
    <row r="14" spans="1:24">
      <c r="A14" s="13" t="s">
        <v>107</v>
      </c>
      <c r="B14" s="6">
        <v>1</v>
      </c>
      <c r="C14" s="53">
        <v>1</v>
      </c>
      <c r="D14" s="53">
        <v>2</v>
      </c>
      <c r="E14" s="43">
        <f t="shared" si="0"/>
        <v>0.5</v>
      </c>
      <c r="F14" s="17" t="s">
        <v>28</v>
      </c>
      <c r="G14" s="6">
        <v>2</v>
      </c>
      <c r="H14" s="53">
        <v>3</v>
      </c>
      <c r="I14" s="53">
        <v>3</v>
      </c>
      <c r="J14" s="43">
        <f t="shared" si="1"/>
        <v>0.22222222222222221</v>
      </c>
      <c r="K14" s="17" t="s">
        <v>59</v>
      </c>
      <c r="L14" s="6">
        <v>1</v>
      </c>
      <c r="M14" s="53">
        <v>3</v>
      </c>
      <c r="N14" s="53">
        <v>2</v>
      </c>
      <c r="O14" s="43">
        <f t="shared" si="2"/>
        <v>0.16666666666666666</v>
      </c>
      <c r="T14" s="13" t="s">
        <v>107</v>
      </c>
      <c r="U14" s="43">
        <v>0.5</v>
      </c>
      <c r="W14" s="69" t="s">
        <v>100</v>
      </c>
      <c r="X14" s="70">
        <v>0.5</v>
      </c>
    </row>
    <row r="15" spans="1:24">
      <c r="A15" s="18" t="s">
        <v>40</v>
      </c>
      <c r="B15" s="6">
        <v>1</v>
      </c>
      <c r="C15" s="53">
        <v>2</v>
      </c>
      <c r="D15" s="53">
        <v>3</v>
      </c>
      <c r="E15" s="43">
        <f t="shared" si="0"/>
        <v>0.16666666666666666</v>
      </c>
      <c r="F15" s="17" t="s">
        <v>101</v>
      </c>
      <c r="G15" s="6">
        <v>1</v>
      </c>
      <c r="H15" s="53">
        <v>1</v>
      </c>
      <c r="I15" s="53">
        <v>2</v>
      </c>
      <c r="J15" s="43">
        <f t="shared" si="1"/>
        <v>0.5</v>
      </c>
      <c r="K15" s="17" t="s">
        <v>99</v>
      </c>
      <c r="L15" s="6">
        <v>1</v>
      </c>
      <c r="M15" s="53">
        <v>3</v>
      </c>
      <c r="N15" s="53">
        <v>2</v>
      </c>
      <c r="O15" s="43">
        <f t="shared" si="2"/>
        <v>0.16666666666666666</v>
      </c>
      <c r="T15" s="18" t="s">
        <v>40</v>
      </c>
      <c r="U15" s="43">
        <v>0.16666666666666666</v>
      </c>
      <c r="W15" s="69" t="s">
        <v>52</v>
      </c>
      <c r="X15" s="70">
        <v>0.5</v>
      </c>
    </row>
    <row r="16" spans="1:24">
      <c r="A16" s="17" t="s">
        <v>111</v>
      </c>
      <c r="B16" s="6">
        <v>1</v>
      </c>
      <c r="C16" s="53">
        <v>2</v>
      </c>
      <c r="D16" s="53">
        <v>2</v>
      </c>
      <c r="E16" s="43">
        <f t="shared" si="0"/>
        <v>0.25</v>
      </c>
      <c r="F16" s="17" t="s">
        <v>95</v>
      </c>
      <c r="G16" s="6">
        <v>2</v>
      </c>
      <c r="H16" s="53">
        <v>3</v>
      </c>
      <c r="I16" s="53">
        <v>2</v>
      </c>
      <c r="J16" s="43">
        <f t="shared" si="1"/>
        <v>0.33333333333333331</v>
      </c>
      <c r="K16" s="18" t="s">
        <v>66</v>
      </c>
      <c r="L16" s="6">
        <v>1</v>
      </c>
      <c r="M16" s="53">
        <v>3</v>
      </c>
      <c r="N16" s="53">
        <v>2</v>
      </c>
      <c r="O16" s="43">
        <f t="shared" si="2"/>
        <v>0.16666666666666666</v>
      </c>
      <c r="T16" s="17" t="s">
        <v>111</v>
      </c>
      <c r="U16" s="43">
        <v>0.25</v>
      </c>
      <c r="W16" s="69" t="s">
        <v>92</v>
      </c>
      <c r="X16" s="70">
        <v>0.5</v>
      </c>
    </row>
    <row r="17" spans="1:24">
      <c r="A17" s="17" t="s">
        <v>56</v>
      </c>
      <c r="B17" s="6">
        <v>1</v>
      </c>
      <c r="C17" s="53">
        <v>1</v>
      </c>
      <c r="D17" s="53">
        <v>3</v>
      </c>
      <c r="E17" s="43">
        <f t="shared" si="0"/>
        <v>0.33333333333333331</v>
      </c>
      <c r="F17" s="17" t="s">
        <v>50</v>
      </c>
      <c r="G17" s="6">
        <v>1</v>
      </c>
      <c r="H17" s="53">
        <v>2</v>
      </c>
      <c r="I17" s="53">
        <v>3</v>
      </c>
      <c r="J17" s="43">
        <f t="shared" si="1"/>
        <v>0.16666666666666666</v>
      </c>
      <c r="K17" s="17" t="s">
        <v>53</v>
      </c>
      <c r="L17" s="6">
        <v>1</v>
      </c>
      <c r="M17" s="53">
        <v>3</v>
      </c>
      <c r="N17" s="53">
        <v>2</v>
      </c>
      <c r="O17" s="43">
        <f t="shared" si="2"/>
        <v>0.16666666666666666</v>
      </c>
      <c r="T17" s="17" t="s">
        <v>56</v>
      </c>
      <c r="U17" s="43">
        <v>0.33333333333333331</v>
      </c>
      <c r="W17" s="69" t="s">
        <v>107</v>
      </c>
      <c r="X17" s="70">
        <v>0.5</v>
      </c>
    </row>
    <row r="18" spans="1:24">
      <c r="A18" s="17" t="s">
        <v>49</v>
      </c>
      <c r="B18" s="6">
        <v>1</v>
      </c>
      <c r="C18" s="53">
        <v>1</v>
      </c>
      <c r="D18" s="53">
        <v>3</v>
      </c>
      <c r="E18" s="43">
        <f t="shared" si="0"/>
        <v>0.33333333333333331</v>
      </c>
      <c r="F18" s="17" t="s">
        <v>39</v>
      </c>
      <c r="G18" s="6">
        <v>2</v>
      </c>
      <c r="H18" s="53">
        <v>5</v>
      </c>
      <c r="I18" s="53">
        <v>3</v>
      </c>
      <c r="J18" s="43">
        <f t="shared" si="1"/>
        <v>0.13333333333333333</v>
      </c>
      <c r="K18" s="18" t="s">
        <v>62</v>
      </c>
      <c r="L18" s="6">
        <v>1</v>
      </c>
      <c r="M18" s="53">
        <v>3</v>
      </c>
      <c r="N18" s="53">
        <v>2</v>
      </c>
      <c r="O18" s="43">
        <f t="shared" si="2"/>
        <v>0.16666666666666666</v>
      </c>
      <c r="T18" s="17" t="s">
        <v>49</v>
      </c>
      <c r="U18" s="43">
        <v>0.33333333333333331</v>
      </c>
      <c r="W18" s="69" t="s">
        <v>40</v>
      </c>
      <c r="X18" s="70">
        <v>0.33333333333333331</v>
      </c>
    </row>
    <row r="19" spans="1:24">
      <c r="A19" s="17" t="s">
        <v>61</v>
      </c>
      <c r="B19" s="6">
        <v>1</v>
      </c>
      <c r="C19" s="53">
        <v>1</v>
      </c>
      <c r="D19" s="53">
        <v>2</v>
      </c>
      <c r="E19" s="43">
        <f t="shared" si="0"/>
        <v>0.5</v>
      </c>
      <c r="F19" s="5" t="s">
        <v>115</v>
      </c>
      <c r="G19" s="6">
        <v>1</v>
      </c>
      <c r="H19" s="53">
        <v>1</v>
      </c>
      <c r="I19" s="53">
        <v>2</v>
      </c>
      <c r="J19" s="43">
        <f t="shared" si="1"/>
        <v>0.5</v>
      </c>
      <c r="K19" s="18" t="s">
        <v>46</v>
      </c>
      <c r="L19" s="6">
        <v>1</v>
      </c>
      <c r="M19" s="53">
        <v>3</v>
      </c>
      <c r="N19" s="53">
        <v>2</v>
      </c>
      <c r="O19" s="43">
        <f t="shared" si="2"/>
        <v>0.16666666666666666</v>
      </c>
      <c r="T19" s="17" t="s">
        <v>61</v>
      </c>
      <c r="U19" s="43">
        <v>0.5</v>
      </c>
      <c r="W19" s="69" t="s">
        <v>111</v>
      </c>
      <c r="X19" s="70">
        <v>0.5</v>
      </c>
    </row>
    <row r="20" spans="1:24">
      <c r="A20" s="17" t="s">
        <v>45</v>
      </c>
      <c r="B20" s="6">
        <v>1</v>
      </c>
      <c r="C20" s="53">
        <v>1</v>
      </c>
      <c r="D20" s="53">
        <v>3</v>
      </c>
      <c r="E20" s="43">
        <f t="shared" si="0"/>
        <v>0.33333333333333331</v>
      </c>
      <c r="F20" s="17" t="s">
        <v>38</v>
      </c>
      <c r="G20" s="6">
        <v>1</v>
      </c>
      <c r="H20" s="53">
        <v>2</v>
      </c>
      <c r="I20" s="53">
        <v>3</v>
      </c>
      <c r="J20" s="43">
        <f t="shared" si="1"/>
        <v>0.16666666666666666</v>
      </c>
      <c r="K20" s="18" t="s">
        <v>70</v>
      </c>
      <c r="L20" s="6">
        <v>1</v>
      </c>
      <c r="M20" s="53">
        <v>3</v>
      </c>
      <c r="N20" s="53">
        <v>2</v>
      </c>
      <c r="O20" s="43">
        <f t="shared" si="2"/>
        <v>0.16666666666666666</v>
      </c>
      <c r="T20" s="17" t="s">
        <v>45</v>
      </c>
      <c r="U20" s="43">
        <v>0.33333333333333331</v>
      </c>
      <c r="W20" s="69" t="s">
        <v>56</v>
      </c>
      <c r="X20" s="70">
        <v>0.33333333333333331</v>
      </c>
    </row>
    <row r="21" spans="1:24">
      <c r="A21" s="18" t="s">
        <v>98</v>
      </c>
      <c r="B21" s="6">
        <v>1</v>
      </c>
      <c r="C21" s="53">
        <v>1</v>
      </c>
      <c r="D21" s="53">
        <v>2</v>
      </c>
      <c r="E21" s="43">
        <f t="shared" si="0"/>
        <v>0.5</v>
      </c>
      <c r="F21" s="17" t="s">
        <v>54</v>
      </c>
      <c r="G21" s="6">
        <v>2</v>
      </c>
      <c r="H21" s="53">
        <v>3</v>
      </c>
      <c r="I21" s="53">
        <v>3</v>
      </c>
      <c r="J21" s="43">
        <f t="shared" si="1"/>
        <v>0.22222222222222221</v>
      </c>
      <c r="K21" s="18" t="s">
        <v>64</v>
      </c>
      <c r="L21" s="6">
        <v>1</v>
      </c>
      <c r="M21" s="53">
        <v>3</v>
      </c>
      <c r="N21" s="53">
        <v>2</v>
      </c>
      <c r="O21" s="43">
        <f t="shared" si="2"/>
        <v>0.16666666666666666</v>
      </c>
      <c r="T21" s="18" t="s">
        <v>98</v>
      </c>
      <c r="U21" s="43">
        <v>0.5</v>
      </c>
      <c r="W21" s="69" t="s">
        <v>49</v>
      </c>
      <c r="X21" s="70">
        <v>0.33333333333333331</v>
      </c>
    </row>
    <row r="22" spans="1:24">
      <c r="A22" s="17" t="s">
        <v>43</v>
      </c>
      <c r="B22" s="6">
        <v>1</v>
      </c>
      <c r="C22" s="53">
        <v>2</v>
      </c>
      <c r="D22" s="53">
        <v>3</v>
      </c>
      <c r="E22" s="43">
        <f t="shared" si="0"/>
        <v>0.16666666666666666</v>
      </c>
      <c r="F22" s="17" t="s">
        <v>110</v>
      </c>
      <c r="G22" s="6">
        <v>1</v>
      </c>
      <c r="H22" s="53">
        <v>1</v>
      </c>
      <c r="I22" s="53">
        <v>2</v>
      </c>
      <c r="J22" s="43">
        <f t="shared" si="1"/>
        <v>0.5</v>
      </c>
      <c r="K22" s="18" t="s">
        <v>72</v>
      </c>
      <c r="L22" s="6">
        <v>1</v>
      </c>
      <c r="M22" s="53">
        <v>3</v>
      </c>
      <c r="N22" s="53">
        <v>2</v>
      </c>
      <c r="O22" s="43">
        <f t="shared" si="2"/>
        <v>0.16666666666666666</v>
      </c>
      <c r="T22" s="17" t="s">
        <v>43</v>
      </c>
      <c r="U22" s="43">
        <v>0.16666666666666666</v>
      </c>
      <c r="W22" s="69" t="s">
        <v>61</v>
      </c>
      <c r="X22" s="70">
        <v>0.5</v>
      </c>
    </row>
    <row r="23" spans="1:24">
      <c r="A23" s="18" t="s">
        <v>112</v>
      </c>
      <c r="B23" s="6">
        <v>1</v>
      </c>
      <c r="C23" s="53">
        <v>2</v>
      </c>
      <c r="D23" s="53">
        <v>3</v>
      </c>
      <c r="E23" s="43">
        <f t="shared" si="0"/>
        <v>0.16666666666666666</v>
      </c>
      <c r="F23" s="19" t="s">
        <v>106</v>
      </c>
      <c r="G23" s="6">
        <v>2</v>
      </c>
      <c r="H23" s="53">
        <v>2</v>
      </c>
      <c r="I23" s="53">
        <v>2</v>
      </c>
      <c r="J23" s="43">
        <f t="shared" si="1"/>
        <v>0.5</v>
      </c>
      <c r="K23" s="17" t="s">
        <v>58</v>
      </c>
      <c r="L23" s="6">
        <v>1</v>
      </c>
      <c r="M23" s="53">
        <v>3</v>
      </c>
      <c r="N23" s="53">
        <v>2</v>
      </c>
      <c r="O23" s="43">
        <f t="shared" si="2"/>
        <v>0.16666666666666666</v>
      </c>
      <c r="T23" s="18" t="s">
        <v>112</v>
      </c>
      <c r="U23" s="43">
        <v>0.16666666666666666</v>
      </c>
      <c r="W23" s="69" t="s">
        <v>45</v>
      </c>
      <c r="X23" s="70">
        <v>0.33333333333333331</v>
      </c>
    </row>
    <row r="24" spans="1:24">
      <c r="A24" s="17" t="s">
        <v>71</v>
      </c>
      <c r="B24" s="6">
        <v>1</v>
      </c>
      <c r="C24" s="53">
        <v>1</v>
      </c>
      <c r="D24" s="53">
        <v>3</v>
      </c>
      <c r="E24" s="43">
        <f t="shared" si="0"/>
        <v>0.33333333333333331</v>
      </c>
      <c r="F24" s="17" t="s">
        <v>103</v>
      </c>
      <c r="G24" s="6">
        <v>1</v>
      </c>
      <c r="H24" s="53">
        <v>2</v>
      </c>
      <c r="I24" s="53">
        <v>2</v>
      </c>
      <c r="J24" s="43">
        <f t="shared" si="1"/>
        <v>0.25</v>
      </c>
      <c r="K24" s="17" t="s">
        <v>102</v>
      </c>
      <c r="L24" s="6">
        <v>1</v>
      </c>
      <c r="M24" s="53">
        <v>3</v>
      </c>
      <c r="N24" s="53">
        <v>2</v>
      </c>
      <c r="O24" s="43">
        <f t="shared" si="2"/>
        <v>0.16666666666666666</v>
      </c>
      <c r="T24" s="17" t="s">
        <v>71</v>
      </c>
      <c r="U24" s="43">
        <v>0.33333333333333331</v>
      </c>
      <c r="W24" s="69" t="s">
        <v>98</v>
      </c>
      <c r="X24" s="70">
        <v>0.5</v>
      </c>
    </row>
    <row r="25" spans="1:24">
      <c r="A25" s="17" t="s">
        <v>51</v>
      </c>
      <c r="B25" s="6">
        <v>1</v>
      </c>
      <c r="C25" s="53">
        <v>1</v>
      </c>
      <c r="D25" s="53">
        <v>2</v>
      </c>
      <c r="E25" s="43">
        <f t="shared" si="0"/>
        <v>0.5</v>
      </c>
      <c r="F25" s="19" t="s">
        <v>114</v>
      </c>
      <c r="G25" s="6">
        <v>1</v>
      </c>
      <c r="H25" s="53">
        <v>1</v>
      </c>
      <c r="I25" s="53">
        <v>3</v>
      </c>
      <c r="J25" s="43">
        <f t="shared" si="1"/>
        <v>0.33333333333333331</v>
      </c>
      <c r="K25" s="17" t="s">
        <v>96</v>
      </c>
      <c r="L25" s="6">
        <v>1</v>
      </c>
      <c r="M25" s="53">
        <v>2</v>
      </c>
      <c r="N25" s="53">
        <v>2</v>
      </c>
      <c r="O25" s="43">
        <f t="shared" si="2"/>
        <v>0.25</v>
      </c>
      <c r="T25" s="17" t="s">
        <v>51</v>
      </c>
      <c r="U25" s="43">
        <v>0.5</v>
      </c>
      <c r="W25" s="69" t="s">
        <v>43</v>
      </c>
      <c r="X25" s="70">
        <v>0.33333333333333331</v>
      </c>
    </row>
    <row r="26" spans="1:24">
      <c r="A26" s="17" t="s">
        <v>93</v>
      </c>
      <c r="B26" s="6">
        <v>1</v>
      </c>
      <c r="C26" s="53">
        <v>2</v>
      </c>
      <c r="D26" s="53">
        <v>2</v>
      </c>
      <c r="E26" s="43">
        <f t="shared" si="0"/>
        <v>0.25</v>
      </c>
      <c r="F26" s="17" t="s">
        <v>47</v>
      </c>
      <c r="G26" s="6">
        <v>1</v>
      </c>
      <c r="H26" s="53">
        <v>3</v>
      </c>
      <c r="I26" s="53">
        <v>3</v>
      </c>
      <c r="J26" s="43">
        <f t="shared" si="1"/>
        <v>0.1111111111111111</v>
      </c>
      <c r="T26" s="17" t="s">
        <v>93</v>
      </c>
      <c r="U26" s="43">
        <v>0.25</v>
      </c>
      <c r="W26" s="69" t="s">
        <v>112</v>
      </c>
      <c r="X26" s="70">
        <v>0.33333333333333331</v>
      </c>
    </row>
    <row r="27" spans="1:24">
      <c r="A27" s="17" t="s">
        <v>90</v>
      </c>
      <c r="B27" s="6">
        <v>1</v>
      </c>
      <c r="C27" s="53">
        <v>2</v>
      </c>
      <c r="D27" s="53">
        <v>3</v>
      </c>
      <c r="E27" s="43">
        <f t="shared" si="0"/>
        <v>0.16666666666666666</v>
      </c>
      <c r="F27" s="17" t="s">
        <v>104</v>
      </c>
      <c r="G27" s="6">
        <v>1</v>
      </c>
      <c r="H27" s="53">
        <v>1</v>
      </c>
      <c r="I27" s="53">
        <v>3</v>
      </c>
      <c r="J27" s="43">
        <f t="shared" si="1"/>
        <v>0.33333333333333331</v>
      </c>
      <c r="T27" s="17" t="s">
        <v>90</v>
      </c>
      <c r="U27" s="43">
        <v>0.16666666666666666</v>
      </c>
      <c r="W27" s="69" t="s">
        <v>71</v>
      </c>
      <c r="X27" s="70">
        <v>0.33333333333333331</v>
      </c>
    </row>
    <row r="28" spans="1:24">
      <c r="A28" s="17" t="s">
        <v>34</v>
      </c>
      <c r="B28" s="6">
        <v>1</v>
      </c>
      <c r="C28" s="53">
        <v>1</v>
      </c>
      <c r="D28" s="53">
        <v>2</v>
      </c>
      <c r="E28" s="43">
        <f t="shared" si="0"/>
        <v>0.5</v>
      </c>
      <c r="F28" s="17" t="s">
        <v>125</v>
      </c>
      <c r="G28" s="6">
        <v>1</v>
      </c>
      <c r="H28" s="53">
        <v>1</v>
      </c>
      <c r="I28" s="53">
        <v>2</v>
      </c>
      <c r="J28" s="43">
        <f t="shared" si="1"/>
        <v>0.5</v>
      </c>
      <c r="T28" s="17" t="s">
        <v>34</v>
      </c>
      <c r="U28" s="43">
        <v>0.5</v>
      </c>
      <c r="W28" s="69" t="s">
        <v>51</v>
      </c>
      <c r="X28" s="70">
        <v>0.5</v>
      </c>
    </row>
    <row r="29" spans="1:24">
      <c r="A29" s="17" t="s">
        <v>95</v>
      </c>
      <c r="B29" s="6">
        <v>1</v>
      </c>
      <c r="C29" s="53">
        <v>3</v>
      </c>
      <c r="D29" s="53">
        <v>2</v>
      </c>
      <c r="E29" s="43">
        <f t="shared" si="0"/>
        <v>0.16666666666666666</v>
      </c>
      <c r="F29" s="19" t="s">
        <v>127</v>
      </c>
      <c r="G29" s="6">
        <v>1</v>
      </c>
      <c r="H29" s="53">
        <v>1</v>
      </c>
      <c r="I29" s="53">
        <v>2</v>
      </c>
      <c r="J29" s="43">
        <f t="shared" si="1"/>
        <v>0.5</v>
      </c>
      <c r="T29" s="17" t="s">
        <v>95</v>
      </c>
      <c r="U29" s="43">
        <v>0.16666666666666666</v>
      </c>
      <c r="W29" s="69" t="s">
        <v>93</v>
      </c>
      <c r="X29" s="70">
        <v>0.5</v>
      </c>
    </row>
    <row r="30" spans="1:24">
      <c r="A30" s="17" t="s">
        <v>50</v>
      </c>
      <c r="B30" s="6">
        <v>1</v>
      </c>
      <c r="C30" s="53">
        <v>2</v>
      </c>
      <c r="D30" s="53">
        <v>3</v>
      </c>
      <c r="E30" s="43">
        <f t="shared" si="0"/>
        <v>0.16666666666666666</v>
      </c>
      <c r="F30" s="13" t="s">
        <v>128</v>
      </c>
      <c r="G30" s="6">
        <v>1</v>
      </c>
      <c r="H30" s="53">
        <v>2</v>
      </c>
      <c r="I30" s="53">
        <v>1</v>
      </c>
      <c r="J30" s="43">
        <f t="shared" si="1"/>
        <v>0.5</v>
      </c>
      <c r="T30" s="17" t="s">
        <v>50</v>
      </c>
      <c r="U30" s="43">
        <v>0.16666666666666666</v>
      </c>
      <c r="W30" s="69" t="s">
        <v>90</v>
      </c>
      <c r="X30" s="70">
        <v>0.33333333333333331</v>
      </c>
    </row>
    <row r="31" spans="1:24">
      <c r="A31" s="17" t="s">
        <v>39</v>
      </c>
      <c r="B31" s="6">
        <v>1</v>
      </c>
      <c r="C31" s="53">
        <v>5</v>
      </c>
      <c r="D31" s="53">
        <v>3</v>
      </c>
      <c r="E31" s="43">
        <f t="shared" si="0"/>
        <v>6.6666666666666666E-2</v>
      </c>
      <c r="F31" s="17" t="s">
        <v>55</v>
      </c>
      <c r="G31" s="6">
        <v>1</v>
      </c>
      <c r="H31" s="53">
        <v>3</v>
      </c>
      <c r="I31" s="53">
        <v>3</v>
      </c>
      <c r="J31" s="43">
        <f t="shared" si="1"/>
        <v>0.1111111111111111</v>
      </c>
      <c r="T31" s="17" t="s">
        <v>39</v>
      </c>
      <c r="U31" s="43">
        <v>6.6666666666666666E-2</v>
      </c>
      <c r="W31" s="69" t="s">
        <v>34</v>
      </c>
      <c r="X31" s="70">
        <v>0.5</v>
      </c>
    </row>
    <row r="32" spans="1:24">
      <c r="A32" s="17" t="s">
        <v>54</v>
      </c>
      <c r="B32" s="6">
        <v>1</v>
      </c>
      <c r="C32" s="53">
        <v>3</v>
      </c>
      <c r="D32" s="53">
        <v>3</v>
      </c>
      <c r="E32" s="43">
        <f t="shared" si="0"/>
        <v>0.1111111111111111</v>
      </c>
      <c r="F32" s="17" t="s">
        <v>57</v>
      </c>
      <c r="G32" s="6">
        <v>1</v>
      </c>
      <c r="H32" s="53">
        <v>3</v>
      </c>
      <c r="I32" s="53">
        <v>3</v>
      </c>
      <c r="J32" s="43">
        <f t="shared" si="1"/>
        <v>0.1111111111111111</v>
      </c>
      <c r="T32" s="17" t="s">
        <v>54</v>
      </c>
      <c r="U32" s="43">
        <v>0.1111111111111111</v>
      </c>
      <c r="W32" s="69" t="s">
        <v>113</v>
      </c>
      <c r="X32" s="70">
        <v>0.5</v>
      </c>
    </row>
    <row r="33" spans="1:24">
      <c r="A33" s="17" t="s">
        <v>47</v>
      </c>
      <c r="B33" s="6">
        <v>1</v>
      </c>
      <c r="C33" s="53">
        <v>3</v>
      </c>
      <c r="D33" s="53">
        <v>3</v>
      </c>
      <c r="E33" s="43">
        <f t="shared" si="0"/>
        <v>0.1111111111111111</v>
      </c>
      <c r="F33" s="17" t="s">
        <v>129</v>
      </c>
      <c r="G33" s="6">
        <v>1</v>
      </c>
      <c r="H33" s="53">
        <v>1</v>
      </c>
      <c r="I33" s="53">
        <v>3</v>
      </c>
      <c r="J33" s="43">
        <f t="shared" si="1"/>
        <v>0.33333333333333331</v>
      </c>
      <c r="T33" s="17" t="s">
        <v>47</v>
      </c>
      <c r="U33" s="43">
        <v>0.1111111111111111</v>
      </c>
      <c r="W33" s="69" t="s">
        <v>97</v>
      </c>
      <c r="X33" s="70">
        <v>1</v>
      </c>
    </row>
    <row r="34" spans="1:24">
      <c r="A34" s="17" t="s">
        <v>121</v>
      </c>
      <c r="B34" s="6">
        <v>1</v>
      </c>
      <c r="C34" s="53">
        <v>1</v>
      </c>
      <c r="D34" s="53">
        <v>3</v>
      </c>
      <c r="E34" s="43">
        <f t="shared" si="0"/>
        <v>0.33333333333333331</v>
      </c>
      <c r="F34" s="17" t="s">
        <v>109</v>
      </c>
      <c r="G34" s="6">
        <v>1</v>
      </c>
      <c r="H34" s="53">
        <v>2</v>
      </c>
      <c r="I34" s="53">
        <v>3</v>
      </c>
      <c r="J34" s="43">
        <f t="shared" si="1"/>
        <v>0.16666666666666666</v>
      </c>
      <c r="T34" s="17" t="s">
        <v>121</v>
      </c>
      <c r="U34" s="43">
        <v>0.33333333333333331</v>
      </c>
      <c r="W34" s="69" t="s">
        <v>28</v>
      </c>
      <c r="X34" s="70">
        <v>0.33333333333333331</v>
      </c>
    </row>
    <row r="35" spans="1:24">
      <c r="A35" s="17" t="s">
        <v>122</v>
      </c>
      <c r="B35" s="6">
        <v>1</v>
      </c>
      <c r="C35" s="53">
        <v>1</v>
      </c>
      <c r="D35" s="53">
        <v>2</v>
      </c>
      <c r="E35" s="43">
        <f t="shared" si="0"/>
        <v>0.5</v>
      </c>
      <c r="F35" s="17" t="s">
        <v>89</v>
      </c>
      <c r="G35" s="6">
        <v>1</v>
      </c>
      <c r="H35" s="53">
        <v>3</v>
      </c>
      <c r="I35" s="53">
        <v>2</v>
      </c>
      <c r="J35" s="43">
        <f t="shared" si="1"/>
        <v>0.16666666666666666</v>
      </c>
      <c r="T35" s="17" t="s">
        <v>122</v>
      </c>
      <c r="U35" s="43">
        <v>0.5</v>
      </c>
      <c r="W35" s="69" t="s">
        <v>101</v>
      </c>
      <c r="X35" s="70">
        <v>1.5</v>
      </c>
    </row>
    <row r="36" spans="1:24">
      <c r="A36" s="19" t="s">
        <v>123</v>
      </c>
      <c r="B36" s="6">
        <v>1</v>
      </c>
      <c r="C36" s="53">
        <v>1</v>
      </c>
      <c r="D36" s="53">
        <v>2</v>
      </c>
      <c r="E36" s="43">
        <f t="shared" si="0"/>
        <v>0.5</v>
      </c>
      <c r="F36" s="18" t="s">
        <v>147</v>
      </c>
      <c r="G36" s="6">
        <v>1</v>
      </c>
      <c r="H36" s="53">
        <v>1</v>
      </c>
      <c r="I36" s="53">
        <v>3</v>
      </c>
      <c r="J36" s="43">
        <f t="shared" si="1"/>
        <v>0.33333333333333331</v>
      </c>
      <c r="T36" s="19" t="s">
        <v>123</v>
      </c>
      <c r="U36" s="43">
        <v>0.5</v>
      </c>
      <c r="W36" s="69" t="s">
        <v>95</v>
      </c>
      <c r="X36" s="70">
        <v>0.5</v>
      </c>
    </row>
    <row r="37" spans="1:24">
      <c r="A37" s="17" t="s">
        <v>55</v>
      </c>
      <c r="B37" s="6">
        <v>1</v>
      </c>
      <c r="C37" s="53">
        <v>3</v>
      </c>
      <c r="D37" s="53">
        <v>3</v>
      </c>
      <c r="E37" s="43">
        <f t="shared" si="0"/>
        <v>0.1111111111111111</v>
      </c>
      <c r="F37" s="17" t="s">
        <v>60</v>
      </c>
      <c r="G37" s="6">
        <v>1</v>
      </c>
      <c r="H37" s="53">
        <v>3</v>
      </c>
      <c r="I37" s="53">
        <v>2</v>
      </c>
      <c r="J37" s="43">
        <f t="shared" si="1"/>
        <v>0.16666666666666666</v>
      </c>
      <c r="T37" s="17" t="s">
        <v>55</v>
      </c>
      <c r="U37" s="43">
        <v>0.1111111111111111</v>
      </c>
      <c r="W37" s="69" t="s">
        <v>50</v>
      </c>
      <c r="X37" s="70">
        <v>0.33333333333333331</v>
      </c>
    </row>
    <row r="38" spans="1:24">
      <c r="A38" s="17" t="s">
        <v>57</v>
      </c>
      <c r="B38" s="6">
        <v>1</v>
      </c>
      <c r="C38" s="53">
        <v>3</v>
      </c>
      <c r="D38" s="53">
        <v>3</v>
      </c>
      <c r="E38" s="43">
        <f t="shared" si="0"/>
        <v>0.1111111111111111</v>
      </c>
      <c r="F38" s="17" t="s">
        <v>37</v>
      </c>
      <c r="G38" s="6">
        <v>1</v>
      </c>
      <c r="H38" s="53">
        <v>3</v>
      </c>
      <c r="I38" s="53">
        <v>2</v>
      </c>
      <c r="J38" s="43">
        <f t="shared" si="1"/>
        <v>0.16666666666666666</v>
      </c>
      <c r="T38" s="17" t="s">
        <v>57</v>
      </c>
      <c r="U38" s="43">
        <v>0.1111111111111111</v>
      </c>
      <c r="W38" s="69" t="s">
        <v>39</v>
      </c>
      <c r="X38" s="70">
        <v>0.33333333333333337</v>
      </c>
    </row>
    <row r="39" spans="1:24">
      <c r="A39" s="17" t="s">
        <v>109</v>
      </c>
      <c r="B39" s="6">
        <v>1</v>
      </c>
      <c r="C39" s="53">
        <v>2</v>
      </c>
      <c r="D39" s="53">
        <v>3</v>
      </c>
      <c r="E39" s="43">
        <f t="shared" si="0"/>
        <v>0.16666666666666666</v>
      </c>
      <c r="F39" s="17" t="s">
        <v>63</v>
      </c>
      <c r="G39" s="6">
        <v>1</v>
      </c>
      <c r="H39" s="53">
        <v>3</v>
      </c>
      <c r="I39" s="53">
        <v>2</v>
      </c>
      <c r="J39" s="43">
        <f t="shared" si="1"/>
        <v>0.16666666666666666</v>
      </c>
      <c r="T39" s="17" t="s">
        <v>109</v>
      </c>
      <c r="U39" s="43">
        <v>0.16666666666666666</v>
      </c>
      <c r="W39" s="69" t="s">
        <v>115</v>
      </c>
      <c r="X39" s="70">
        <v>1.5</v>
      </c>
    </row>
    <row r="40" spans="1:24">
      <c r="A40" s="17" t="s">
        <v>89</v>
      </c>
      <c r="B40" s="6">
        <v>1</v>
      </c>
      <c r="C40" s="53">
        <v>3</v>
      </c>
      <c r="D40" s="53">
        <v>2</v>
      </c>
      <c r="E40" s="43">
        <f t="shared" si="0"/>
        <v>0.16666666666666666</v>
      </c>
      <c r="F40" s="17" t="s">
        <v>59</v>
      </c>
      <c r="G40" s="6">
        <v>1</v>
      </c>
      <c r="H40" s="53">
        <v>3</v>
      </c>
      <c r="I40" s="53">
        <v>2</v>
      </c>
      <c r="J40" s="43">
        <f t="shared" si="1"/>
        <v>0.16666666666666666</v>
      </c>
      <c r="T40" s="17" t="s">
        <v>89</v>
      </c>
      <c r="U40" s="43">
        <v>0.16666666666666666</v>
      </c>
      <c r="W40" s="69" t="s">
        <v>38</v>
      </c>
      <c r="X40" s="70">
        <v>0.66666666666666663</v>
      </c>
    </row>
    <row r="41" spans="1:24">
      <c r="A41" s="17" t="s">
        <v>60</v>
      </c>
      <c r="B41" s="6">
        <v>1</v>
      </c>
      <c r="C41" s="53">
        <v>3</v>
      </c>
      <c r="D41" s="53">
        <v>2</v>
      </c>
      <c r="E41" s="43">
        <f t="shared" si="0"/>
        <v>0.16666666666666666</v>
      </c>
      <c r="F41" s="17" t="s">
        <v>99</v>
      </c>
      <c r="G41" s="6">
        <v>1</v>
      </c>
      <c r="H41" s="53">
        <v>3</v>
      </c>
      <c r="I41" s="53">
        <v>2</v>
      </c>
      <c r="J41" s="43">
        <f t="shared" si="1"/>
        <v>0.16666666666666666</v>
      </c>
      <c r="T41" s="17" t="s">
        <v>60</v>
      </c>
      <c r="U41" s="43">
        <v>0.16666666666666666</v>
      </c>
      <c r="W41" s="69" t="s">
        <v>54</v>
      </c>
      <c r="X41" s="70">
        <v>0.33333333333333331</v>
      </c>
    </row>
    <row r="42" spans="1:24">
      <c r="A42" s="17" t="s">
        <v>37</v>
      </c>
      <c r="B42" s="6">
        <v>1</v>
      </c>
      <c r="C42" s="53">
        <v>3</v>
      </c>
      <c r="D42" s="53">
        <v>2</v>
      </c>
      <c r="E42" s="43">
        <f t="shared" si="0"/>
        <v>0.16666666666666666</v>
      </c>
      <c r="F42" s="18" t="s">
        <v>66</v>
      </c>
      <c r="G42" s="6">
        <v>1</v>
      </c>
      <c r="H42" s="53">
        <v>3</v>
      </c>
      <c r="I42" s="53">
        <v>2</v>
      </c>
      <c r="J42" s="43">
        <f t="shared" si="1"/>
        <v>0.16666666666666666</v>
      </c>
      <c r="T42" s="17" t="s">
        <v>37</v>
      </c>
      <c r="U42" s="43">
        <v>0.16666666666666666</v>
      </c>
      <c r="W42" s="69" t="s">
        <v>110</v>
      </c>
      <c r="X42" s="70">
        <v>1</v>
      </c>
    </row>
    <row r="43" spans="1:24">
      <c r="A43" s="17" t="s">
        <v>63</v>
      </c>
      <c r="B43" s="6">
        <v>1</v>
      </c>
      <c r="C43" s="53">
        <v>3</v>
      </c>
      <c r="D43" s="53">
        <v>2</v>
      </c>
      <c r="E43" s="43">
        <f t="shared" si="0"/>
        <v>0.16666666666666666</v>
      </c>
      <c r="F43" s="17" t="s">
        <v>53</v>
      </c>
      <c r="G43" s="6">
        <v>1</v>
      </c>
      <c r="H43" s="53">
        <v>3</v>
      </c>
      <c r="I43" s="53">
        <v>2</v>
      </c>
      <c r="J43" s="43">
        <f t="shared" si="1"/>
        <v>0.16666666666666666</v>
      </c>
      <c r="T43" s="17" t="s">
        <v>63</v>
      </c>
      <c r="U43" s="43">
        <v>0.16666666666666666</v>
      </c>
      <c r="W43" s="69" t="s">
        <v>106</v>
      </c>
      <c r="X43" s="70">
        <v>0.5</v>
      </c>
    </row>
    <row r="44" spans="1:24">
      <c r="A44" s="17" t="s">
        <v>59</v>
      </c>
      <c r="B44" s="6">
        <v>1</v>
      </c>
      <c r="C44" s="53">
        <v>3</v>
      </c>
      <c r="D44" s="53">
        <v>2</v>
      </c>
      <c r="E44" s="43">
        <f t="shared" si="0"/>
        <v>0.16666666666666666</v>
      </c>
      <c r="F44" s="18" t="s">
        <v>62</v>
      </c>
      <c r="G44" s="6">
        <v>1</v>
      </c>
      <c r="H44" s="53">
        <v>3</v>
      </c>
      <c r="I44" s="53">
        <v>2</v>
      </c>
      <c r="J44" s="43">
        <f t="shared" si="1"/>
        <v>0.16666666666666666</v>
      </c>
      <c r="T44" s="17" t="s">
        <v>59</v>
      </c>
      <c r="U44" s="43">
        <v>0.16666666666666666</v>
      </c>
      <c r="W44" s="69" t="s">
        <v>103</v>
      </c>
      <c r="X44" s="70">
        <v>0.5</v>
      </c>
    </row>
    <row r="45" spans="1:24">
      <c r="A45" s="17" t="s">
        <v>99</v>
      </c>
      <c r="B45" s="6">
        <v>1</v>
      </c>
      <c r="C45" s="53">
        <v>3</v>
      </c>
      <c r="D45" s="53">
        <v>2</v>
      </c>
      <c r="E45" s="43">
        <f t="shared" si="0"/>
        <v>0.16666666666666666</v>
      </c>
      <c r="F45" s="18" t="s">
        <v>46</v>
      </c>
      <c r="G45" s="6">
        <v>1</v>
      </c>
      <c r="H45" s="53">
        <v>3</v>
      </c>
      <c r="I45" s="53">
        <v>2</v>
      </c>
      <c r="J45" s="43">
        <f t="shared" si="1"/>
        <v>0.16666666666666666</v>
      </c>
      <c r="T45" s="17" t="s">
        <v>99</v>
      </c>
      <c r="U45" s="43">
        <v>0.16666666666666666</v>
      </c>
      <c r="W45" s="69" t="s">
        <v>114</v>
      </c>
      <c r="X45" s="70">
        <v>0.83333333333333326</v>
      </c>
    </row>
    <row r="46" spans="1:24">
      <c r="A46" s="18" t="s">
        <v>66</v>
      </c>
      <c r="B46" s="6">
        <v>1</v>
      </c>
      <c r="C46" s="53">
        <v>3</v>
      </c>
      <c r="D46" s="53">
        <v>2</v>
      </c>
      <c r="E46" s="43">
        <f t="shared" si="0"/>
        <v>0.16666666666666666</v>
      </c>
      <c r="F46" s="18" t="s">
        <v>70</v>
      </c>
      <c r="G46" s="6">
        <v>1</v>
      </c>
      <c r="H46" s="53">
        <v>3</v>
      </c>
      <c r="I46" s="53">
        <v>2</v>
      </c>
      <c r="J46" s="43">
        <f t="shared" si="1"/>
        <v>0.16666666666666666</v>
      </c>
      <c r="T46" s="18" t="s">
        <v>66</v>
      </c>
      <c r="U46" s="43">
        <v>0.16666666666666666</v>
      </c>
      <c r="W46" s="69" t="s">
        <v>47</v>
      </c>
      <c r="X46" s="70">
        <v>0.33333333333333331</v>
      </c>
    </row>
    <row r="47" spans="1:24">
      <c r="A47" s="17" t="s">
        <v>53</v>
      </c>
      <c r="B47" s="6">
        <v>1</v>
      </c>
      <c r="C47" s="53">
        <v>3</v>
      </c>
      <c r="D47" s="53">
        <v>2</v>
      </c>
      <c r="E47" s="43">
        <f t="shared" si="0"/>
        <v>0.16666666666666666</v>
      </c>
      <c r="F47" s="18" t="s">
        <v>64</v>
      </c>
      <c r="G47" s="6">
        <v>1</v>
      </c>
      <c r="H47" s="53">
        <v>3</v>
      </c>
      <c r="I47" s="53">
        <v>2</v>
      </c>
      <c r="J47" s="43">
        <f t="shared" si="1"/>
        <v>0.16666666666666666</v>
      </c>
      <c r="T47" s="17" t="s">
        <v>53</v>
      </c>
      <c r="U47" s="43">
        <v>0.16666666666666666</v>
      </c>
      <c r="W47" s="69" t="s">
        <v>104</v>
      </c>
      <c r="X47" s="70">
        <v>0.33333333333333331</v>
      </c>
    </row>
    <row r="48" spans="1:24">
      <c r="A48" s="18" t="s">
        <v>62</v>
      </c>
      <c r="B48" s="6">
        <v>1</v>
      </c>
      <c r="C48" s="53">
        <v>3</v>
      </c>
      <c r="D48" s="53">
        <v>2</v>
      </c>
      <c r="E48" s="43">
        <f t="shared" si="0"/>
        <v>0.16666666666666666</v>
      </c>
      <c r="F48" s="18" t="s">
        <v>72</v>
      </c>
      <c r="G48" s="6">
        <v>1</v>
      </c>
      <c r="H48" s="53">
        <v>3</v>
      </c>
      <c r="I48" s="53">
        <v>2</v>
      </c>
      <c r="J48" s="43">
        <f t="shared" si="1"/>
        <v>0.16666666666666666</v>
      </c>
      <c r="T48" s="18" t="s">
        <v>62</v>
      </c>
      <c r="U48" s="43">
        <v>0.16666666666666666</v>
      </c>
      <c r="W48" s="69" t="s">
        <v>121</v>
      </c>
      <c r="X48" s="70">
        <v>0.33333333333333331</v>
      </c>
    </row>
    <row r="49" spans="1:24">
      <c r="A49" s="18" t="s">
        <v>46</v>
      </c>
      <c r="B49" s="6">
        <v>1</v>
      </c>
      <c r="C49" s="53">
        <v>3</v>
      </c>
      <c r="D49" s="53">
        <v>2</v>
      </c>
      <c r="E49" s="43">
        <f t="shared" si="0"/>
        <v>0.16666666666666666</v>
      </c>
      <c r="F49" s="17" t="s">
        <v>58</v>
      </c>
      <c r="G49" s="6">
        <v>1</v>
      </c>
      <c r="H49" s="53">
        <v>3</v>
      </c>
      <c r="I49" s="53">
        <v>2</v>
      </c>
      <c r="J49" s="43">
        <f t="shared" si="1"/>
        <v>0.16666666666666666</v>
      </c>
      <c r="T49" s="18" t="s">
        <v>46</v>
      </c>
      <c r="U49" s="43">
        <v>0.16666666666666666</v>
      </c>
      <c r="W49" s="69" t="s">
        <v>125</v>
      </c>
      <c r="X49" s="70">
        <v>0.5</v>
      </c>
    </row>
    <row r="50" spans="1:24">
      <c r="A50" s="18" t="s">
        <v>70</v>
      </c>
      <c r="B50" s="6">
        <v>1</v>
      </c>
      <c r="C50" s="53">
        <v>3</v>
      </c>
      <c r="D50" s="53">
        <v>2</v>
      </c>
      <c r="E50" s="43">
        <f t="shared" si="0"/>
        <v>0.16666666666666666</v>
      </c>
      <c r="F50" s="17" t="s">
        <v>102</v>
      </c>
      <c r="G50" s="6">
        <v>1</v>
      </c>
      <c r="H50" s="53">
        <v>3</v>
      </c>
      <c r="I50" s="53">
        <v>2</v>
      </c>
      <c r="J50" s="43">
        <f t="shared" si="1"/>
        <v>0.16666666666666666</v>
      </c>
      <c r="T50" s="18" t="s">
        <v>70</v>
      </c>
      <c r="U50" s="43">
        <v>0.16666666666666666</v>
      </c>
      <c r="W50" s="69" t="s">
        <v>127</v>
      </c>
      <c r="X50" s="70">
        <v>0.5</v>
      </c>
    </row>
    <row r="51" spans="1:24">
      <c r="A51" s="18" t="s">
        <v>64</v>
      </c>
      <c r="B51" s="6">
        <v>1</v>
      </c>
      <c r="C51" s="53">
        <v>3</v>
      </c>
      <c r="D51" s="53">
        <v>2</v>
      </c>
      <c r="E51" s="43">
        <f t="shared" si="0"/>
        <v>0.16666666666666666</v>
      </c>
      <c r="F51" s="17" t="s">
        <v>117</v>
      </c>
      <c r="G51" s="6">
        <v>1</v>
      </c>
      <c r="H51" s="53">
        <v>1</v>
      </c>
      <c r="I51" s="53">
        <v>2</v>
      </c>
      <c r="J51" s="43">
        <f t="shared" si="1"/>
        <v>0.5</v>
      </c>
      <c r="T51" s="18" t="s">
        <v>64</v>
      </c>
      <c r="U51" s="43">
        <v>0.16666666666666666</v>
      </c>
      <c r="W51" s="69" t="s">
        <v>122</v>
      </c>
      <c r="X51" s="70">
        <v>0.5</v>
      </c>
    </row>
    <row r="52" spans="1:24">
      <c r="A52" s="18" t="s">
        <v>72</v>
      </c>
      <c r="B52" s="6">
        <v>1</v>
      </c>
      <c r="C52" s="53">
        <v>3</v>
      </c>
      <c r="D52" s="53">
        <v>2</v>
      </c>
      <c r="E52" s="43">
        <f t="shared" si="0"/>
        <v>0.16666666666666666</v>
      </c>
      <c r="F52" s="17" t="s">
        <v>96</v>
      </c>
      <c r="G52" s="6">
        <v>1</v>
      </c>
      <c r="H52" s="53">
        <v>2</v>
      </c>
      <c r="I52" s="53">
        <v>2</v>
      </c>
      <c r="J52" s="43">
        <f t="shared" si="1"/>
        <v>0.25</v>
      </c>
      <c r="T52" s="18" t="s">
        <v>72</v>
      </c>
      <c r="U52" s="43">
        <v>0.16666666666666666</v>
      </c>
      <c r="W52" s="69" t="s">
        <v>123</v>
      </c>
      <c r="X52" s="70">
        <v>0.5</v>
      </c>
    </row>
    <row r="53" spans="1:24">
      <c r="A53" s="17" t="s">
        <v>58</v>
      </c>
      <c r="B53" s="6">
        <v>1</v>
      </c>
      <c r="C53" s="53">
        <v>3</v>
      </c>
      <c r="D53" s="53">
        <v>2</v>
      </c>
      <c r="E53" s="43">
        <f t="shared" si="0"/>
        <v>0.16666666666666666</v>
      </c>
      <c r="F53" s="17" t="s">
        <v>105</v>
      </c>
      <c r="G53" s="6">
        <v>1</v>
      </c>
      <c r="H53" s="53">
        <v>2</v>
      </c>
      <c r="I53" s="53">
        <v>2</v>
      </c>
      <c r="J53" s="43">
        <f t="shared" si="1"/>
        <v>0.25</v>
      </c>
      <c r="T53" s="17" t="s">
        <v>58</v>
      </c>
      <c r="U53" s="43">
        <v>0.16666666666666666</v>
      </c>
      <c r="W53" s="69" t="s">
        <v>128</v>
      </c>
      <c r="X53" s="70">
        <v>1</v>
      </c>
    </row>
    <row r="54" spans="1:24">
      <c r="A54" s="17" t="s">
        <v>67</v>
      </c>
      <c r="B54" s="6">
        <v>1</v>
      </c>
      <c r="C54" s="53">
        <v>1</v>
      </c>
      <c r="D54" s="53">
        <v>3</v>
      </c>
      <c r="E54" s="43">
        <f t="shared" si="0"/>
        <v>0.33333333333333331</v>
      </c>
      <c r="F54" s="17" t="s">
        <v>108</v>
      </c>
      <c r="G54" s="6">
        <v>1</v>
      </c>
      <c r="H54" s="53">
        <v>2</v>
      </c>
      <c r="I54" s="53">
        <v>2</v>
      </c>
      <c r="J54" s="43">
        <f t="shared" si="1"/>
        <v>0.25</v>
      </c>
      <c r="T54" s="17" t="s">
        <v>67</v>
      </c>
      <c r="U54" s="43">
        <v>0.33333333333333331</v>
      </c>
      <c r="W54" s="69" t="s">
        <v>55</v>
      </c>
      <c r="X54" s="70">
        <v>0.33333333333333331</v>
      </c>
    </row>
    <row r="55" spans="1:24">
      <c r="A55" s="17" t="s">
        <v>102</v>
      </c>
      <c r="B55" s="6">
        <v>1</v>
      </c>
      <c r="C55" s="53">
        <v>3</v>
      </c>
      <c r="D55" s="53">
        <v>2</v>
      </c>
      <c r="E55" s="43">
        <f t="shared" si="0"/>
        <v>0.16666666666666666</v>
      </c>
      <c r="F55" s="17" t="s">
        <v>118</v>
      </c>
      <c r="G55" s="6">
        <v>1</v>
      </c>
      <c r="H55" s="53">
        <v>2</v>
      </c>
      <c r="I55" s="53">
        <v>2</v>
      </c>
      <c r="J55" s="43">
        <f t="shared" si="1"/>
        <v>0.25</v>
      </c>
      <c r="T55" s="17" t="s">
        <v>102</v>
      </c>
      <c r="U55" s="43">
        <v>0.16666666666666666</v>
      </c>
      <c r="W55" s="69" t="s">
        <v>57</v>
      </c>
      <c r="X55" s="70">
        <v>0.33333333333333331</v>
      </c>
    </row>
    <row r="56" spans="1:24">
      <c r="A56" s="17" t="s">
        <v>105</v>
      </c>
      <c r="B56" s="6">
        <v>1</v>
      </c>
      <c r="C56" s="53">
        <v>2</v>
      </c>
      <c r="D56" s="53">
        <v>2</v>
      </c>
      <c r="E56" s="43">
        <f t="shared" si="0"/>
        <v>0.25</v>
      </c>
      <c r="F56" s="17" t="s">
        <v>120</v>
      </c>
      <c r="G56" s="6">
        <v>1</v>
      </c>
      <c r="H56" s="53">
        <v>1</v>
      </c>
      <c r="I56" s="53">
        <v>2</v>
      </c>
      <c r="J56" s="43">
        <f t="shared" si="1"/>
        <v>0.5</v>
      </c>
      <c r="T56" s="17" t="s">
        <v>105</v>
      </c>
      <c r="U56" s="43">
        <v>0.25</v>
      </c>
      <c r="W56" s="69" t="s">
        <v>129</v>
      </c>
      <c r="X56" s="70">
        <v>0.33333333333333331</v>
      </c>
    </row>
    <row r="57" spans="1:24">
      <c r="A57" s="17" t="s">
        <v>108</v>
      </c>
      <c r="B57" s="6">
        <v>1</v>
      </c>
      <c r="C57" s="53">
        <v>2</v>
      </c>
      <c r="D57" s="53">
        <v>2</v>
      </c>
      <c r="E57" s="43">
        <f t="shared" si="0"/>
        <v>0.25</v>
      </c>
      <c r="F57" s="17" t="s">
        <v>126</v>
      </c>
      <c r="G57" s="6">
        <v>1</v>
      </c>
      <c r="H57" s="53">
        <v>1</v>
      </c>
      <c r="I57" s="53">
        <v>2</v>
      </c>
      <c r="J57" s="43">
        <f t="shared" si="1"/>
        <v>0.5</v>
      </c>
      <c r="T57" s="17" t="s">
        <v>108</v>
      </c>
      <c r="U57" s="43">
        <v>0.25</v>
      </c>
      <c r="W57" s="69" t="s">
        <v>109</v>
      </c>
      <c r="X57" s="70">
        <v>0.33333333333333331</v>
      </c>
    </row>
    <row r="58" spans="1:24">
      <c r="A58" s="17" t="s">
        <v>118</v>
      </c>
      <c r="B58" s="6">
        <v>1</v>
      </c>
      <c r="C58" s="53">
        <v>2</v>
      </c>
      <c r="D58" s="53">
        <v>2</v>
      </c>
      <c r="E58" s="43">
        <f t="shared" si="0"/>
        <v>0.25</v>
      </c>
      <c r="F58" s="17" t="s">
        <v>124</v>
      </c>
      <c r="G58" s="6">
        <v>1</v>
      </c>
      <c r="H58" s="53">
        <v>1</v>
      </c>
      <c r="I58" s="53">
        <v>2</v>
      </c>
      <c r="J58" s="43">
        <f t="shared" si="1"/>
        <v>0.5</v>
      </c>
      <c r="T58" s="17" t="s">
        <v>118</v>
      </c>
      <c r="U58" s="43">
        <v>0.25</v>
      </c>
      <c r="W58" s="69" t="s">
        <v>89</v>
      </c>
      <c r="X58" s="70">
        <v>0.5</v>
      </c>
    </row>
    <row r="59" spans="1:24">
      <c r="A59" s="17" t="s">
        <v>91</v>
      </c>
      <c r="B59" s="6">
        <v>1</v>
      </c>
      <c r="C59" s="53">
        <v>1</v>
      </c>
      <c r="D59" s="53">
        <v>2</v>
      </c>
      <c r="E59" s="43">
        <f t="shared" si="0"/>
        <v>0.5</v>
      </c>
      <c r="F59" s="17" t="s">
        <v>68</v>
      </c>
      <c r="G59" s="6">
        <v>1</v>
      </c>
      <c r="H59" s="53">
        <v>2</v>
      </c>
      <c r="I59" s="53">
        <v>3</v>
      </c>
      <c r="J59" s="43">
        <f t="shared" si="1"/>
        <v>0.16666666666666666</v>
      </c>
      <c r="T59" s="17" t="s">
        <v>91</v>
      </c>
      <c r="U59" s="43">
        <v>0.5</v>
      </c>
      <c r="W59" s="69" t="s">
        <v>147</v>
      </c>
      <c r="X59" s="70">
        <v>0.33333333333333331</v>
      </c>
    </row>
    <row r="60" spans="1:24">
      <c r="A60" s="17" t="s">
        <v>68</v>
      </c>
      <c r="B60" s="6">
        <v>1</v>
      </c>
      <c r="C60" s="53">
        <v>2</v>
      </c>
      <c r="D60" s="53">
        <v>3</v>
      </c>
      <c r="E60" s="43">
        <f t="shared" si="0"/>
        <v>0.16666666666666666</v>
      </c>
      <c r="T60" s="17" t="s">
        <v>68</v>
      </c>
      <c r="U60" s="43">
        <v>0.16666666666666666</v>
      </c>
      <c r="W60" s="69" t="s">
        <v>60</v>
      </c>
      <c r="X60" s="70">
        <v>0.5</v>
      </c>
    </row>
    <row r="61" spans="1:24">
      <c r="A61" s="17" t="s">
        <v>119</v>
      </c>
      <c r="B61" s="6">
        <v>1</v>
      </c>
      <c r="C61" s="53">
        <v>1</v>
      </c>
      <c r="D61" s="53">
        <v>3</v>
      </c>
      <c r="E61" s="43">
        <f t="shared" si="0"/>
        <v>0.33333333333333331</v>
      </c>
      <c r="T61" s="17" t="s">
        <v>119</v>
      </c>
      <c r="U61" s="43">
        <v>0.33333333333333331</v>
      </c>
      <c r="W61" s="69" t="s">
        <v>37</v>
      </c>
      <c r="X61" s="70">
        <v>0.5</v>
      </c>
    </row>
    <row r="62" spans="1:24">
      <c r="A62" s="17" t="s">
        <v>69</v>
      </c>
      <c r="B62" s="6">
        <v>1</v>
      </c>
      <c r="C62" s="53">
        <v>1</v>
      </c>
      <c r="D62" s="53">
        <v>3</v>
      </c>
      <c r="E62" s="43">
        <f t="shared" si="0"/>
        <v>0.33333333333333331</v>
      </c>
      <c r="T62" s="17" t="s">
        <v>69</v>
      </c>
      <c r="U62" s="43">
        <v>0.33333333333333331</v>
      </c>
      <c r="W62" s="69" t="s">
        <v>63</v>
      </c>
      <c r="X62" s="70">
        <v>0.5</v>
      </c>
    </row>
    <row r="63" spans="1:24">
      <c r="T63" s="17" t="s">
        <v>32</v>
      </c>
      <c r="U63" s="43">
        <v>0.16666666666666666</v>
      </c>
      <c r="W63" s="69" t="s">
        <v>59</v>
      </c>
      <c r="X63" s="70">
        <v>0.5</v>
      </c>
    </row>
    <row r="64" spans="1:24">
      <c r="T64" s="17" t="s">
        <v>31</v>
      </c>
      <c r="U64" s="43">
        <v>0.16666666666666666</v>
      </c>
      <c r="W64" s="69" t="s">
        <v>99</v>
      </c>
      <c r="X64" s="70">
        <v>0.5</v>
      </c>
    </row>
    <row r="65" spans="20:24">
      <c r="T65" s="18" t="s">
        <v>116</v>
      </c>
      <c r="U65" s="43">
        <v>0.5</v>
      </c>
      <c r="W65" s="69" t="s">
        <v>66</v>
      </c>
      <c r="X65" s="70">
        <v>0.5</v>
      </c>
    </row>
    <row r="66" spans="20:24">
      <c r="T66" s="18" t="s">
        <v>94</v>
      </c>
      <c r="U66" s="43">
        <v>0.5</v>
      </c>
      <c r="W66" s="69" t="s">
        <v>53</v>
      </c>
      <c r="X66" s="70">
        <v>0.5</v>
      </c>
    </row>
    <row r="67" spans="20:24">
      <c r="T67" s="18" t="s">
        <v>40</v>
      </c>
      <c r="U67" s="43">
        <v>0.16666666666666666</v>
      </c>
      <c r="W67" s="69" t="s">
        <v>62</v>
      </c>
      <c r="X67" s="70">
        <v>0.5</v>
      </c>
    </row>
    <row r="68" spans="20:24">
      <c r="T68" s="17" t="s">
        <v>111</v>
      </c>
      <c r="U68" s="43">
        <v>0.25</v>
      </c>
      <c r="W68" s="69" t="s">
        <v>46</v>
      </c>
      <c r="X68" s="70">
        <v>0.5</v>
      </c>
    </row>
    <row r="69" spans="20:24">
      <c r="T69" s="17" t="s">
        <v>43</v>
      </c>
      <c r="U69" s="43">
        <v>0.16666666666666666</v>
      </c>
      <c r="W69" s="69" t="s">
        <v>70</v>
      </c>
      <c r="X69" s="70">
        <v>0.5</v>
      </c>
    </row>
    <row r="70" spans="20:24">
      <c r="T70" s="18" t="s">
        <v>112</v>
      </c>
      <c r="U70" s="43">
        <v>0.16666666666666666</v>
      </c>
      <c r="W70" s="69" t="s">
        <v>64</v>
      </c>
      <c r="X70" s="70">
        <v>0.5</v>
      </c>
    </row>
    <row r="71" spans="20:24">
      <c r="T71" s="17" t="s">
        <v>93</v>
      </c>
      <c r="U71" s="43">
        <v>0.25</v>
      </c>
      <c r="W71" s="69" t="s">
        <v>72</v>
      </c>
      <c r="X71" s="70">
        <v>0.5</v>
      </c>
    </row>
    <row r="72" spans="20:24">
      <c r="T72" s="17" t="s">
        <v>90</v>
      </c>
      <c r="U72" s="43">
        <v>0.16666666666666666</v>
      </c>
      <c r="W72" s="69" t="s">
        <v>58</v>
      </c>
      <c r="X72" s="70">
        <v>0.5</v>
      </c>
    </row>
    <row r="73" spans="20:24">
      <c r="T73" s="17" t="s">
        <v>113</v>
      </c>
      <c r="U73" s="43">
        <v>0.5</v>
      </c>
      <c r="W73" s="69" t="s">
        <v>67</v>
      </c>
      <c r="X73" s="70">
        <v>0.33333333333333331</v>
      </c>
    </row>
    <row r="74" spans="20:24">
      <c r="T74" s="19" t="s">
        <v>97</v>
      </c>
      <c r="U74" s="43">
        <v>1</v>
      </c>
      <c r="W74" s="69" t="s">
        <v>102</v>
      </c>
      <c r="X74" s="70">
        <v>0.5</v>
      </c>
    </row>
    <row r="75" spans="20:24">
      <c r="T75" s="17" t="s">
        <v>28</v>
      </c>
      <c r="U75" s="43">
        <v>0.22222222222222221</v>
      </c>
      <c r="W75" s="69" t="s">
        <v>117</v>
      </c>
      <c r="X75" s="70">
        <v>0.5</v>
      </c>
    </row>
    <row r="76" spans="20:24">
      <c r="T76" s="17" t="s">
        <v>101</v>
      </c>
      <c r="U76" s="43">
        <v>0.5</v>
      </c>
      <c r="W76" s="69" t="s">
        <v>96</v>
      </c>
      <c r="X76" s="70">
        <v>0.5</v>
      </c>
    </row>
    <row r="77" spans="20:24">
      <c r="T77" s="17" t="s">
        <v>95</v>
      </c>
      <c r="U77" s="43">
        <v>0.33333333333333331</v>
      </c>
      <c r="W77" s="69" t="s">
        <v>105</v>
      </c>
      <c r="X77" s="70">
        <v>0.5</v>
      </c>
    </row>
    <row r="78" spans="20:24">
      <c r="T78" s="17" t="s">
        <v>50</v>
      </c>
      <c r="U78" s="43">
        <v>0.16666666666666666</v>
      </c>
      <c r="W78" s="69" t="s">
        <v>108</v>
      </c>
      <c r="X78" s="70">
        <v>0.5</v>
      </c>
    </row>
    <row r="79" spans="20:24">
      <c r="T79" s="17" t="s">
        <v>39</v>
      </c>
      <c r="U79" s="43">
        <v>0.13333333333333333</v>
      </c>
      <c r="W79" s="69" t="s">
        <v>118</v>
      </c>
      <c r="X79" s="70">
        <v>0.5</v>
      </c>
    </row>
    <row r="80" spans="20:24">
      <c r="T80" s="5" t="s">
        <v>115</v>
      </c>
      <c r="U80" s="43">
        <v>0.5</v>
      </c>
      <c r="W80" s="69" t="s">
        <v>120</v>
      </c>
      <c r="X80" s="70">
        <v>0.5</v>
      </c>
    </row>
    <row r="81" spans="20:24">
      <c r="T81" s="17" t="s">
        <v>38</v>
      </c>
      <c r="U81" s="43">
        <v>0.16666666666666666</v>
      </c>
      <c r="W81" s="69" t="s">
        <v>126</v>
      </c>
      <c r="X81" s="70">
        <v>0.5</v>
      </c>
    </row>
    <row r="82" spans="20:24">
      <c r="T82" s="17" t="s">
        <v>54</v>
      </c>
      <c r="U82" s="43">
        <v>0.22222222222222221</v>
      </c>
      <c r="W82" s="69" t="s">
        <v>124</v>
      </c>
      <c r="X82" s="70">
        <v>0.5</v>
      </c>
    </row>
    <row r="83" spans="20:24">
      <c r="T83" s="17" t="s">
        <v>110</v>
      </c>
      <c r="U83" s="43">
        <v>0.5</v>
      </c>
      <c r="W83" s="69" t="s">
        <v>91</v>
      </c>
      <c r="X83" s="70">
        <v>0.5</v>
      </c>
    </row>
    <row r="84" spans="20:24">
      <c r="T84" s="19" t="s">
        <v>106</v>
      </c>
      <c r="U84" s="43">
        <v>0.5</v>
      </c>
      <c r="W84" s="69" t="s">
        <v>68</v>
      </c>
      <c r="X84" s="70">
        <v>0.33333333333333331</v>
      </c>
    </row>
    <row r="85" spans="20:24">
      <c r="T85" s="17" t="s">
        <v>103</v>
      </c>
      <c r="U85" s="43">
        <v>0.25</v>
      </c>
      <c r="W85" s="69" t="s">
        <v>119</v>
      </c>
      <c r="X85" s="70">
        <v>0.33333333333333331</v>
      </c>
    </row>
    <row r="86" spans="20:24">
      <c r="T86" s="19" t="s">
        <v>114</v>
      </c>
      <c r="U86" s="43">
        <v>0.33333333333333331</v>
      </c>
      <c r="W86" s="69" t="s">
        <v>69</v>
      </c>
      <c r="X86" s="70">
        <v>0.33333333333333331</v>
      </c>
    </row>
    <row r="87" spans="20:24">
      <c r="T87" s="17" t="s">
        <v>47</v>
      </c>
      <c r="U87" s="43">
        <v>0.1111111111111111</v>
      </c>
      <c r="W87" s="69" t="s">
        <v>73</v>
      </c>
      <c r="X87" s="70"/>
    </row>
    <row r="88" spans="20:24">
      <c r="T88" s="17" t="s">
        <v>104</v>
      </c>
      <c r="U88" s="43">
        <v>0.33333333333333331</v>
      </c>
      <c r="W88" s="71" t="s">
        <v>74</v>
      </c>
      <c r="X88" s="72">
        <v>40.5</v>
      </c>
    </row>
    <row r="89" spans="20:24">
      <c r="T89" s="17" t="s">
        <v>125</v>
      </c>
      <c r="U89" s="43">
        <v>0.5</v>
      </c>
    </row>
    <row r="90" spans="20:24">
      <c r="T90" s="19" t="s">
        <v>127</v>
      </c>
      <c r="U90" s="43">
        <v>0.5</v>
      </c>
    </row>
    <row r="91" spans="20:24">
      <c r="T91" s="13" t="s">
        <v>128</v>
      </c>
      <c r="U91" s="43">
        <v>0.5</v>
      </c>
    </row>
    <row r="92" spans="20:24">
      <c r="T92" s="17" t="s">
        <v>55</v>
      </c>
      <c r="U92" s="43">
        <v>0.1111111111111111</v>
      </c>
    </row>
    <row r="93" spans="20:24">
      <c r="T93" s="17" t="s">
        <v>57</v>
      </c>
      <c r="U93" s="43">
        <v>0.1111111111111111</v>
      </c>
    </row>
    <row r="94" spans="20:24">
      <c r="T94" s="17" t="s">
        <v>129</v>
      </c>
      <c r="U94" s="43">
        <v>0.33333333333333331</v>
      </c>
    </row>
    <row r="95" spans="20:24">
      <c r="T95" s="17" t="s">
        <v>109</v>
      </c>
      <c r="U95" s="43">
        <v>0.16666666666666666</v>
      </c>
    </row>
    <row r="96" spans="20:24">
      <c r="T96" s="17" t="s">
        <v>89</v>
      </c>
      <c r="U96" s="43">
        <v>0.16666666666666666</v>
      </c>
    </row>
    <row r="97" spans="20:21">
      <c r="T97" s="18" t="s">
        <v>147</v>
      </c>
      <c r="U97" s="43">
        <v>0.33333333333333331</v>
      </c>
    </row>
    <row r="98" spans="20:21">
      <c r="T98" s="17" t="s">
        <v>60</v>
      </c>
      <c r="U98" s="43">
        <v>0.16666666666666666</v>
      </c>
    </row>
    <row r="99" spans="20:21">
      <c r="T99" s="17" t="s">
        <v>37</v>
      </c>
      <c r="U99" s="43">
        <v>0.16666666666666666</v>
      </c>
    </row>
    <row r="100" spans="20:21">
      <c r="T100" s="17" t="s">
        <v>63</v>
      </c>
      <c r="U100" s="43">
        <v>0.16666666666666666</v>
      </c>
    </row>
    <row r="101" spans="20:21">
      <c r="T101" s="17" t="s">
        <v>59</v>
      </c>
      <c r="U101" s="43">
        <v>0.16666666666666666</v>
      </c>
    </row>
    <row r="102" spans="20:21">
      <c r="T102" s="17" t="s">
        <v>99</v>
      </c>
      <c r="U102" s="43">
        <v>0.16666666666666666</v>
      </c>
    </row>
    <row r="103" spans="20:21">
      <c r="T103" s="18" t="s">
        <v>66</v>
      </c>
      <c r="U103" s="43">
        <v>0.16666666666666666</v>
      </c>
    </row>
    <row r="104" spans="20:21">
      <c r="T104" s="17" t="s">
        <v>53</v>
      </c>
      <c r="U104" s="43">
        <v>0.16666666666666666</v>
      </c>
    </row>
    <row r="105" spans="20:21">
      <c r="T105" s="18" t="s">
        <v>62</v>
      </c>
      <c r="U105" s="43">
        <v>0.16666666666666666</v>
      </c>
    </row>
    <row r="106" spans="20:21">
      <c r="T106" s="18" t="s">
        <v>46</v>
      </c>
      <c r="U106" s="43">
        <v>0.16666666666666666</v>
      </c>
    </row>
    <row r="107" spans="20:21">
      <c r="T107" s="18" t="s">
        <v>70</v>
      </c>
      <c r="U107" s="43">
        <v>0.16666666666666666</v>
      </c>
    </row>
    <row r="108" spans="20:21">
      <c r="T108" s="18" t="s">
        <v>64</v>
      </c>
      <c r="U108" s="43">
        <v>0.16666666666666666</v>
      </c>
    </row>
    <row r="109" spans="20:21">
      <c r="T109" s="18" t="s">
        <v>72</v>
      </c>
      <c r="U109" s="43">
        <v>0.16666666666666666</v>
      </c>
    </row>
    <row r="110" spans="20:21">
      <c r="T110" s="17" t="s">
        <v>58</v>
      </c>
      <c r="U110" s="43">
        <v>0.16666666666666666</v>
      </c>
    </row>
    <row r="111" spans="20:21">
      <c r="T111" s="17" t="s">
        <v>102</v>
      </c>
      <c r="U111" s="43">
        <v>0.16666666666666666</v>
      </c>
    </row>
    <row r="112" spans="20:21">
      <c r="T112" s="17" t="s">
        <v>117</v>
      </c>
      <c r="U112" s="43">
        <v>0.5</v>
      </c>
    </row>
    <row r="113" spans="20:21">
      <c r="T113" s="17" t="s">
        <v>96</v>
      </c>
      <c r="U113" s="43">
        <v>0.25</v>
      </c>
    </row>
    <row r="114" spans="20:21">
      <c r="T114" s="17" t="s">
        <v>105</v>
      </c>
      <c r="U114" s="43">
        <v>0.25</v>
      </c>
    </row>
    <row r="115" spans="20:21">
      <c r="T115" s="17" t="s">
        <v>108</v>
      </c>
      <c r="U115" s="43">
        <v>0.25</v>
      </c>
    </row>
    <row r="116" spans="20:21">
      <c r="T116" s="17" t="s">
        <v>118</v>
      </c>
      <c r="U116" s="43">
        <v>0.25</v>
      </c>
    </row>
    <row r="117" spans="20:21">
      <c r="T117" s="17" t="s">
        <v>120</v>
      </c>
      <c r="U117" s="43">
        <v>0.5</v>
      </c>
    </row>
    <row r="118" spans="20:21">
      <c r="T118" s="17" t="s">
        <v>126</v>
      </c>
      <c r="U118" s="43">
        <v>0.5</v>
      </c>
    </row>
    <row r="119" spans="20:21">
      <c r="T119" s="17" t="s">
        <v>124</v>
      </c>
      <c r="U119" s="43">
        <v>0.5</v>
      </c>
    </row>
    <row r="120" spans="20:21">
      <c r="T120" s="17" t="s">
        <v>68</v>
      </c>
      <c r="U120" s="43">
        <v>0.16666666666666666</v>
      </c>
    </row>
    <row r="121" spans="20:21">
      <c r="T121" s="17" t="s">
        <v>28</v>
      </c>
      <c r="U121" s="43">
        <v>0.1111111111111111</v>
      </c>
    </row>
    <row r="122" spans="20:21">
      <c r="T122" s="17" t="s">
        <v>39</v>
      </c>
      <c r="U122" s="43">
        <v>0.13333333333333333</v>
      </c>
    </row>
    <row r="123" spans="20:21">
      <c r="T123" s="17" t="s">
        <v>38</v>
      </c>
      <c r="U123" s="43">
        <v>0.16666666666666666</v>
      </c>
    </row>
    <row r="124" spans="20:21">
      <c r="T124" s="17" t="s">
        <v>103</v>
      </c>
      <c r="U124" s="43">
        <v>0.25</v>
      </c>
    </row>
    <row r="125" spans="20:21">
      <c r="T125" s="17" t="s">
        <v>47</v>
      </c>
      <c r="U125" s="43">
        <v>0.1111111111111111</v>
      </c>
    </row>
    <row r="126" spans="20:21">
      <c r="T126" s="13" t="s">
        <v>128</v>
      </c>
      <c r="U126" s="43">
        <v>0.5</v>
      </c>
    </row>
    <row r="127" spans="20:21">
      <c r="T127" s="17" t="s">
        <v>55</v>
      </c>
      <c r="U127" s="43">
        <v>0.1111111111111111</v>
      </c>
    </row>
    <row r="128" spans="20:21">
      <c r="T128" s="17" t="s">
        <v>57</v>
      </c>
      <c r="U128" s="43">
        <v>0.1111111111111111</v>
      </c>
    </row>
    <row r="129" spans="20:21">
      <c r="T129" s="17" t="s">
        <v>89</v>
      </c>
      <c r="U129" s="43">
        <v>0.16666666666666666</v>
      </c>
    </row>
    <row r="130" spans="20:21">
      <c r="T130" s="17" t="s">
        <v>60</v>
      </c>
      <c r="U130" s="43">
        <v>0.16666666666666666</v>
      </c>
    </row>
    <row r="131" spans="20:21">
      <c r="T131" s="17" t="s">
        <v>37</v>
      </c>
      <c r="U131" s="43">
        <v>0.16666666666666666</v>
      </c>
    </row>
    <row r="132" spans="20:21">
      <c r="T132" s="17" t="s">
        <v>63</v>
      </c>
      <c r="U132" s="43">
        <v>0.16666666666666666</v>
      </c>
    </row>
    <row r="133" spans="20:21">
      <c r="T133" s="17" t="s">
        <v>59</v>
      </c>
      <c r="U133" s="43">
        <v>0.16666666666666666</v>
      </c>
    </row>
    <row r="134" spans="20:21">
      <c r="T134" s="17" t="s">
        <v>99</v>
      </c>
      <c r="U134" s="43">
        <v>0.16666666666666666</v>
      </c>
    </row>
    <row r="135" spans="20:21">
      <c r="T135" s="18" t="s">
        <v>66</v>
      </c>
      <c r="U135" s="43">
        <v>0.16666666666666666</v>
      </c>
    </row>
    <row r="136" spans="20:21">
      <c r="T136" s="17" t="s">
        <v>53</v>
      </c>
      <c r="U136" s="43">
        <v>0.16666666666666666</v>
      </c>
    </row>
    <row r="137" spans="20:21">
      <c r="T137" s="18" t="s">
        <v>62</v>
      </c>
      <c r="U137" s="43">
        <v>0.16666666666666666</v>
      </c>
    </row>
    <row r="138" spans="20:21">
      <c r="T138" s="18" t="s">
        <v>46</v>
      </c>
      <c r="U138" s="43">
        <v>0.16666666666666666</v>
      </c>
    </row>
    <row r="139" spans="20:21">
      <c r="T139" s="18" t="s">
        <v>70</v>
      </c>
      <c r="U139" s="43">
        <v>0.16666666666666666</v>
      </c>
    </row>
    <row r="140" spans="20:21">
      <c r="T140" s="18" t="s">
        <v>64</v>
      </c>
      <c r="U140" s="43">
        <v>0.16666666666666666</v>
      </c>
    </row>
    <row r="141" spans="20:21">
      <c r="T141" s="18" t="s">
        <v>72</v>
      </c>
      <c r="U141" s="43">
        <v>0.16666666666666666</v>
      </c>
    </row>
    <row r="142" spans="20:21">
      <c r="T142" s="17" t="s">
        <v>58</v>
      </c>
      <c r="U142" s="43">
        <v>0.16666666666666666</v>
      </c>
    </row>
    <row r="143" spans="20:21">
      <c r="T143" s="17" t="s">
        <v>102</v>
      </c>
      <c r="U143" s="43">
        <v>0.16666666666666666</v>
      </c>
    </row>
    <row r="144" spans="20:21">
      <c r="T144" s="17" t="s">
        <v>96</v>
      </c>
      <c r="U144" s="43">
        <v>0.25</v>
      </c>
    </row>
    <row r="145" spans="20:21">
      <c r="T145" s="18" t="s">
        <v>38</v>
      </c>
      <c r="U145" s="43">
        <v>0.33333333333333331</v>
      </c>
    </row>
    <row r="146" spans="20:21">
      <c r="T146" s="18" t="s">
        <v>110</v>
      </c>
      <c r="U146" s="43">
        <v>0.5</v>
      </c>
    </row>
    <row r="147" spans="20:21">
      <c r="T147" s="18" t="s">
        <v>114</v>
      </c>
      <c r="U147" s="43">
        <v>0.5</v>
      </c>
    </row>
    <row r="148" spans="20:21">
      <c r="T148" s="18" t="s">
        <v>101</v>
      </c>
      <c r="U148" s="43">
        <v>1</v>
      </c>
    </row>
    <row r="149" spans="20:21">
      <c r="T149" s="18" t="s">
        <v>115</v>
      </c>
      <c r="U149" s="43">
        <v>1</v>
      </c>
    </row>
  </sheetData>
  <phoneticPr fontId="9" type="noConversion"/>
  <pageMargins left="0.75" right="0.75" top="1" bottom="1" header="0.5" footer="0.5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504"/>
  <sheetViews>
    <sheetView topLeftCell="BP59" zoomScale="110" workbookViewId="0">
      <selection activeCell="BY78" sqref="BY1:BY65536"/>
    </sheetView>
  </sheetViews>
  <sheetFormatPr defaultColWidth="8.85546875" defaultRowHeight="12.75"/>
  <cols>
    <col min="1" max="1" width="36.140625" style="43" bestFit="1" customWidth="1"/>
    <col min="2" max="2" width="11.28515625" style="43" bestFit="1" customWidth="1"/>
    <col min="3" max="3" width="6.140625" style="43" bestFit="1" customWidth="1"/>
    <col min="4" max="4" width="32.140625" style="43" bestFit="1" customWidth="1"/>
    <col min="5" max="5" width="11.28515625" style="43" bestFit="1" customWidth="1"/>
    <col min="6" max="6" width="6.140625" style="43" bestFit="1" customWidth="1"/>
    <col min="7" max="7" width="27.140625" style="43" bestFit="1" customWidth="1"/>
    <col min="8" max="76" width="8.85546875" style="43"/>
    <col min="77" max="77" width="25" style="43" bestFit="1" customWidth="1"/>
    <col min="78" max="78" width="13.7109375" style="43" bestFit="1" customWidth="1"/>
    <col min="79" max="16384" width="8.85546875" style="43"/>
  </cols>
  <sheetData>
    <row r="1" spans="1:78">
      <c r="G1" s="39" t="s">
        <v>246</v>
      </c>
      <c r="BV1" s="43" t="s">
        <v>1</v>
      </c>
      <c r="BW1" s="43" t="s">
        <v>2</v>
      </c>
      <c r="BY1" s="65" t="s">
        <v>3</v>
      </c>
      <c r="BZ1" s="66"/>
    </row>
    <row r="2" spans="1:78">
      <c r="A2" s="39" t="s">
        <v>245</v>
      </c>
      <c r="B2" s="39" t="s">
        <v>77</v>
      </c>
      <c r="C2" s="39" t="s">
        <v>2</v>
      </c>
      <c r="D2" s="39" t="s">
        <v>247</v>
      </c>
      <c r="E2" s="39" t="s">
        <v>77</v>
      </c>
      <c r="F2" s="39" t="s">
        <v>2</v>
      </c>
      <c r="G2" s="39" t="s">
        <v>8</v>
      </c>
      <c r="H2" s="39" t="s">
        <v>155</v>
      </c>
      <c r="I2" s="39" t="s">
        <v>2</v>
      </c>
      <c r="J2" s="39" t="s">
        <v>10</v>
      </c>
      <c r="K2" s="39" t="s">
        <v>155</v>
      </c>
      <c r="L2" s="39" t="s">
        <v>2</v>
      </c>
      <c r="M2" s="39" t="s">
        <v>78</v>
      </c>
      <c r="N2" s="39" t="s">
        <v>155</v>
      </c>
      <c r="O2" s="39" t="s">
        <v>2</v>
      </c>
      <c r="P2" s="39" t="s">
        <v>11</v>
      </c>
      <c r="Q2" s="39" t="s">
        <v>155</v>
      </c>
      <c r="R2" s="39" t="s">
        <v>2</v>
      </c>
      <c r="S2" s="39" t="s">
        <v>12</v>
      </c>
      <c r="T2" s="39" t="s">
        <v>155</v>
      </c>
      <c r="U2" s="39" t="s">
        <v>2</v>
      </c>
      <c r="V2" s="39" t="s">
        <v>13</v>
      </c>
      <c r="W2" s="39" t="s">
        <v>155</v>
      </c>
      <c r="X2" s="39" t="s">
        <v>2</v>
      </c>
      <c r="Y2" s="39" t="s">
        <v>14</v>
      </c>
      <c r="Z2" s="39" t="s">
        <v>155</v>
      </c>
      <c r="AA2" s="39" t="s">
        <v>2</v>
      </c>
      <c r="AB2" s="39" t="s">
        <v>79</v>
      </c>
      <c r="AC2" s="39" t="s">
        <v>155</v>
      </c>
      <c r="AD2" s="39" t="s">
        <v>2</v>
      </c>
      <c r="AE2" s="39" t="s">
        <v>17</v>
      </c>
      <c r="AF2" s="39" t="s">
        <v>155</v>
      </c>
      <c r="AG2" s="39" t="s">
        <v>2</v>
      </c>
      <c r="AH2" s="39" t="s">
        <v>80</v>
      </c>
      <c r="AI2" s="39" t="s">
        <v>155</v>
      </c>
      <c r="AJ2" s="39" t="s">
        <v>2</v>
      </c>
      <c r="AK2" s="39" t="s">
        <v>81</v>
      </c>
      <c r="AL2" s="39" t="s">
        <v>155</v>
      </c>
      <c r="AM2" s="39" t="s">
        <v>2</v>
      </c>
      <c r="AN2" s="39" t="s">
        <v>82</v>
      </c>
      <c r="AO2" s="39" t="s">
        <v>155</v>
      </c>
      <c r="AP2" s="39" t="s">
        <v>2</v>
      </c>
      <c r="AQ2" s="39" t="s">
        <v>83</v>
      </c>
      <c r="AR2" s="39" t="s">
        <v>155</v>
      </c>
      <c r="AS2" s="39" t="s">
        <v>2</v>
      </c>
      <c r="AT2" s="39" t="s">
        <v>19</v>
      </c>
      <c r="AU2" s="39" t="s">
        <v>155</v>
      </c>
      <c r="AV2" s="39" t="s">
        <v>2</v>
      </c>
      <c r="AW2" s="39" t="s">
        <v>20</v>
      </c>
      <c r="AX2" s="39" t="s">
        <v>155</v>
      </c>
      <c r="AY2" s="39" t="s">
        <v>2</v>
      </c>
      <c r="AZ2" s="39" t="s">
        <v>21</v>
      </c>
      <c r="BA2" s="39" t="s">
        <v>155</v>
      </c>
      <c r="BB2" s="39" t="s">
        <v>2</v>
      </c>
      <c r="BC2" s="39" t="s">
        <v>84</v>
      </c>
      <c r="BD2" s="39" t="s">
        <v>155</v>
      </c>
      <c r="BE2" s="39" t="s">
        <v>2</v>
      </c>
      <c r="BF2" s="39" t="s">
        <v>85</v>
      </c>
      <c r="BG2" s="39" t="s">
        <v>155</v>
      </c>
      <c r="BH2" s="39" t="s">
        <v>2</v>
      </c>
      <c r="BI2" s="39" t="s">
        <v>86</v>
      </c>
      <c r="BJ2" s="39" t="s">
        <v>155</v>
      </c>
      <c r="BK2" s="39" t="s">
        <v>2</v>
      </c>
      <c r="BL2" s="39" t="s">
        <v>25</v>
      </c>
      <c r="BM2" s="39" t="s">
        <v>155</v>
      </c>
      <c r="BN2" s="39" t="s">
        <v>2</v>
      </c>
      <c r="BO2" s="39" t="s">
        <v>87</v>
      </c>
      <c r="BP2" s="39" t="s">
        <v>155</v>
      </c>
      <c r="BQ2" s="39" t="s">
        <v>2</v>
      </c>
      <c r="BR2" s="39" t="s">
        <v>88</v>
      </c>
      <c r="BS2" s="39" t="s">
        <v>155</v>
      </c>
      <c r="BT2" s="39" t="s">
        <v>2</v>
      </c>
      <c r="BV2" s="18" t="s">
        <v>38</v>
      </c>
      <c r="BW2" s="43">
        <v>0.33333333333333331</v>
      </c>
      <c r="BY2" s="65" t="s">
        <v>1</v>
      </c>
      <c r="BZ2" s="66" t="s">
        <v>29</v>
      </c>
    </row>
    <row r="3" spans="1:78">
      <c r="A3" s="18" t="s">
        <v>38</v>
      </c>
      <c r="B3" s="63">
        <v>3</v>
      </c>
      <c r="C3" s="43">
        <f>1/B3</f>
        <v>0.33333333333333331</v>
      </c>
      <c r="D3" s="18" t="s">
        <v>97</v>
      </c>
      <c r="E3" s="63">
        <v>1</v>
      </c>
      <c r="F3" s="43">
        <f>1/E3</f>
        <v>1</v>
      </c>
      <c r="G3" s="17" t="s">
        <v>30</v>
      </c>
      <c r="H3" s="87">
        <v>17</v>
      </c>
      <c r="I3" s="43">
        <f>1/H3</f>
        <v>5.8823529411764705E-2</v>
      </c>
      <c r="J3" s="17" t="s">
        <v>31</v>
      </c>
      <c r="K3" s="87">
        <v>51</v>
      </c>
      <c r="L3" s="43">
        <f>1/K3</f>
        <v>1.9607843137254902E-2</v>
      </c>
      <c r="M3" s="17" t="s">
        <v>32</v>
      </c>
      <c r="N3" s="86">
        <v>28</v>
      </c>
      <c r="O3" s="43">
        <f>1/N3</f>
        <v>3.5714285714285712E-2</v>
      </c>
      <c r="P3" s="17" t="s">
        <v>32</v>
      </c>
      <c r="Q3" s="86">
        <v>28</v>
      </c>
      <c r="R3" s="43">
        <f>1/Q3</f>
        <v>3.5714285714285712E-2</v>
      </c>
      <c r="S3" s="17" t="s">
        <v>31</v>
      </c>
      <c r="T3" s="87">
        <v>51</v>
      </c>
      <c r="U3" s="43">
        <f>1/T3</f>
        <v>1.9607843137254902E-2</v>
      </c>
      <c r="V3" s="17" t="s">
        <v>33</v>
      </c>
      <c r="W3" s="87">
        <v>19</v>
      </c>
      <c r="X3" s="43">
        <f>1/W3</f>
        <v>5.2631578947368418E-2</v>
      </c>
      <c r="Y3" s="17" t="s">
        <v>90</v>
      </c>
      <c r="Z3" s="87">
        <v>6</v>
      </c>
      <c r="AA3" s="43">
        <f>1/Z3</f>
        <v>0.16666666666666666</v>
      </c>
      <c r="AB3" s="17" t="s">
        <v>31</v>
      </c>
      <c r="AC3" s="87">
        <v>51</v>
      </c>
      <c r="AD3" s="43">
        <f>1/AC3</f>
        <v>1.9607843137254902E-2</v>
      </c>
      <c r="AE3" s="17" t="s">
        <v>32</v>
      </c>
      <c r="AF3" s="86">
        <v>28</v>
      </c>
      <c r="AG3" s="43">
        <f>1/AF3</f>
        <v>3.5714285714285712E-2</v>
      </c>
      <c r="AH3" s="17" t="s">
        <v>31</v>
      </c>
      <c r="AI3" s="87">
        <v>51</v>
      </c>
      <c r="AJ3" s="43">
        <f>1/AI3</f>
        <v>1.9607843137254902E-2</v>
      </c>
      <c r="AK3" s="17" t="s">
        <v>32</v>
      </c>
      <c r="AL3" s="86">
        <v>28</v>
      </c>
      <c r="AM3" s="43">
        <f>1/AL3</f>
        <v>3.5714285714285712E-2</v>
      </c>
      <c r="AN3" s="17" t="s">
        <v>31</v>
      </c>
      <c r="AO3" s="87">
        <v>51</v>
      </c>
      <c r="AP3" s="43">
        <f>1/AO3</f>
        <v>1.9607843137254902E-2</v>
      </c>
      <c r="AQ3" s="17" t="s">
        <v>28</v>
      </c>
      <c r="AR3" s="87">
        <v>39</v>
      </c>
      <c r="AS3" s="43">
        <f>1/AR3</f>
        <v>2.564102564102564E-2</v>
      </c>
      <c r="AT3" s="17" t="s">
        <v>35</v>
      </c>
      <c r="AU3" s="87">
        <v>19</v>
      </c>
      <c r="AV3" s="43">
        <f>1/AU3</f>
        <v>5.2631578947368418E-2</v>
      </c>
      <c r="AW3" s="17" t="s">
        <v>32</v>
      </c>
      <c r="AX3" s="86">
        <v>28</v>
      </c>
      <c r="AY3" s="43">
        <f>1/AX3</f>
        <v>3.5714285714285712E-2</v>
      </c>
      <c r="AZ3" s="17" t="s">
        <v>32</v>
      </c>
      <c r="BA3" s="86">
        <v>28</v>
      </c>
      <c r="BB3" s="43">
        <f>1/BA3</f>
        <v>3.5714285714285712E-2</v>
      </c>
      <c r="BC3" s="17" t="s">
        <v>47</v>
      </c>
      <c r="BD3" s="87">
        <v>43</v>
      </c>
      <c r="BE3" s="43">
        <f t="shared" ref="BE3:BE8" si="0">1/BD3</f>
        <v>2.3255813953488372E-2</v>
      </c>
      <c r="BF3" s="17" t="s">
        <v>31</v>
      </c>
      <c r="BG3" s="87">
        <v>51</v>
      </c>
      <c r="BH3" s="43">
        <f>1/BG3</f>
        <v>1.9607843137254902E-2</v>
      </c>
      <c r="BI3" s="17" t="s">
        <v>50</v>
      </c>
      <c r="BJ3" s="87">
        <v>46</v>
      </c>
      <c r="BK3" s="43">
        <f>1/BJ3</f>
        <v>2.1739130434782608E-2</v>
      </c>
      <c r="BL3" s="17" t="s">
        <v>37</v>
      </c>
      <c r="BM3" s="87">
        <v>25</v>
      </c>
      <c r="BN3" s="43">
        <f>1/BM3</f>
        <v>0.04</v>
      </c>
      <c r="BO3" s="18" t="s">
        <v>46</v>
      </c>
      <c r="BP3" s="87">
        <v>21</v>
      </c>
      <c r="BQ3" s="43">
        <f>1/BP3</f>
        <v>4.7619047619047616E-2</v>
      </c>
      <c r="BR3" s="17" t="s">
        <v>34</v>
      </c>
      <c r="BS3" s="87">
        <v>14</v>
      </c>
      <c r="BT3" s="43">
        <f t="shared" ref="BT3:BT8" si="1">1/BS3</f>
        <v>7.1428571428571425E-2</v>
      </c>
      <c r="BV3" s="18" t="s">
        <v>110</v>
      </c>
      <c r="BW3" s="43">
        <v>0.5</v>
      </c>
      <c r="BY3" s="67" t="s">
        <v>32</v>
      </c>
      <c r="BZ3" s="68">
        <v>0.46428571428571419</v>
      </c>
    </row>
    <row r="4" spans="1:78">
      <c r="A4" s="18" t="s">
        <v>110</v>
      </c>
      <c r="B4" s="63">
        <v>2</v>
      </c>
      <c r="C4" s="43">
        <f>1/B4</f>
        <v>0.5</v>
      </c>
      <c r="D4" s="18" t="s">
        <v>32</v>
      </c>
      <c r="E4" s="63">
        <v>4</v>
      </c>
      <c r="F4" s="43">
        <f t="shared" ref="F4:F44" si="2">1/E4</f>
        <v>0.25</v>
      </c>
      <c r="G4" s="17" t="s">
        <v>31</v>
      </c>
      <c r="H4" s="87">
        <v>51</v>
      </c>
      <c r="I4" s="43">
        <f t="shared" ref="I4:I46" si="3">1/H4</f>
        <v>1.9607843137254902E-2</v>
      </c>
      <c r="J4" s="18" t="s">
        <v>92</v>
      </c>
      <c r="K4" s="87">
        <v>15</v>
      </c>
      <c r="L4" s="43">
        <f t="shared" ref="L4:L39" si="4">1/K4</f>
        <v>6.6666666666666666E-2</v>
      </c>
      <c r="M4" s="17" t="s">
        <v>93</v>
      </c>
      <c r="N4" s="87">
        <v>9</v>
      </c>
      <c r="O4" s="43">
        <f t="shared" ref="O4:O24" si="5">1/N4</f>
        <v>0.1111111111111111</v>
      </c>
      <c r="P4" s="17" t="s">
        <v>31</v>
      </c>
      <c r="Q4" s="87">
        <v>51</v>
      </c>
      <c r="R4" s="43">
        <f t="shared" ref="R4:R40" si="6">1/Q4</f>
        <v>1.9607843137254902E-2</v>
      </c>
      <c r="S4" s="17" t="s">
        <v>41</v>
      </c>
      <c r="T4" s="87">
        <v>22</v>
      </c>
      <c r="U4" s="43">
        <f t="shared" ref="U4:U21" si="7">1/T4</f>
        <v>4.5454545454545456E-2</v>
      </c>
      <c r="V4" s="17" t="s">
        <v>36</v>
      </c>
      <c r="W4" s="87">
        <v>19</v>
      </c>
      <c r="X4" s="43">
        <f t="shared" ref="X4:X39" si="8">1/W4</f>
        <v>5.2631578947368418E-2</v>
      </c>
      <c r="Y4" s="17" t="s">
        <v>34</v>
      </c>
      <c r="Z4" s="87">
        <v>14</v>
      </c>
      <c r="AA4" s="43">
        <f t="shared" ref="AA4:AA26" si="9">1/Z4</f>
        <v>7.1428571428571425E-2</v>
      </c>
      <c r="AB4" s="18" t="s">
        <v>94</v>
      </c>
      <c r="AC4" s="87">
        <v>3</v>
      </c>
      <c r="AD4" s="43">
        <f t="shared" ref="AD4:AD28" si="10">1/AC4</f>
        <v>0.33333333333333331</v>
      </c>
      <c r="AE4" s="17" t="s">
        <v>33</v>
      </c>
      <c r="AF4" s="87">
        <v>19</v>
      </c>
      <c r="AG4" s="43">
        <f t="shared" ref="AG4:AG67" si="11">1/AF4</f>
        <v>5.2631578947368418E-2</v>
      </c>
      <c r="AH4" s="18" t="s">
        <v>92</v>
      </c>
      <c r="AI4" s="87">
        <v>15</v>
      </c>
      <c r="AJ4" s="43">
        <f t="shared" ref="AJ4:AJ16" si="12">1/AI4</f>
        <v>6.6666666666666666E-2</v>
      </c>
      <c r="AK4" s="17" t="s">
        <v>33</v>
      </c>
      <c r="AL4" s="87">
        <v>19</v>
      </c>
      <c r="AM4" s="43">
        <f t="shared" ref="AM4:AM45" si="13">1/AL4</f>
        <v>5.2631578947368418E-2</v>
      </c>
      <c r="AN4" s="17" t="s">
        <v>65</v>
      </c>
      <c r="AO4" s="87">
        <v>8</v>
      </c>
      <c r="AP4" s="43">
        <f t="shared" ref="AP4:AP19" si="14">1/AO4</f>
        <v>0.125</v>
      </c>
      <c r="AQ4" s="17" t="s">
        <v>95</v>
      </c>
      <c r="AR4" s="87">
        <v>15</v>
      </c>
      <c r="AS4" s="43">
        <f t="shared" ref="AS4:AS13" si="15">1/AR4</f>
        <v>6.6666666666666666E-2</v>
      </c>
      <c r="AT4" s="17" t="s">
        <v>43</v>
      </c>
      <c r="AU4" s="87">
        <v>35</v>
      </c>
      <c r="AV4" s="43">
        <f>1/AU4</f>
        <v>2.8571428571428571E-2</v>
      </c>
      <c r="AW4" s="18" t="s">
        <v>98</v>
      </c>
      <c r="AX4" s="87">
        <v>7</v>
      </c>
      <c r="AY4" s="43">
        <f t="shared" ref="AY4:AY11" si="16">1/AX4</f>
        <v>0.14285714285714285</v>
      </c>
      <c r="AZ4" s="17" t="s">
        <v>45</v>
      </c>
      <c r="BA4" s="87">
        <v>18</v>
      </c>
      <c r="BB4" s="43">
        <f t="shared" ref="BB4:BB15" si="17">1/BA4</f>
        <v>5.5555555555555552E-2</v>
      </c>
      <c r="BC4" s="17" t="s">
        <v>60</v>
      </c>
      <c r="BD4" s="87">
        <v>14</v>
      </c>
      <c r="BE4" s="43">
        <f t="shared" si="0"/>
        <v>7.1428571428571425E-2</v>
      </c>
      <c r="BI4" s="17" t="s">
        <v>39</v>
      </c>
      <c r="BJ4" s="87">
        <v>42</v>
      </c>
      <c r="BK4" s="43">
        <f t="shared" ref="BK4:BK15" si="18">1/BJ4</f>
        <v>2.3809523809523808E-2</v>
      </c>
      <c r="BO4" s="18" t="s">
        <v>64</v>
      </c>
      <c r="BP4" s="87">
        <v>19</v>
      </c>
      <c r="BQ4" s="43">
        <f>1/BP4</f>
        <v>5.2631578947368418E-2</v>
      </c>
      <c r="BR4" s="17" t="s">
        <v>39</v>
      </c>
      <c r="BS4" s="87">
        <v>42</v>
      </c>
      <c r="BT4" s="43">
        <f t="shared" si="1"/>
        <v>2.3809523809523808E-2</v>
      </c>
      <c r="BV4" s="18" t="s">
        <v>114</v>
      </c>
      <c r="BW4" s="43">
        <v>0.5</v>
      </c>
      <c r="BY4" s="69" t="s">
        <v>42</v>
      </c>
      <c r="BZ4" s="70">
        <v>0.33333333333333331</v>
      </c>
    </row>
    <row r="5" spans="1:78">
      <c r="A5" s="18" t="s">
        <v>114</v>
      </c>
      <c r="B5" s="63">
        <v>2</v>
      </c>
      <c r="C5" s="43">
        <f>1/B5</f>
        <v>0.5</v>
      </c>
      <c r="D5" s="18" t="s">
        <v>42</v>
      </c>
      <c r="E5" s="63">
        <v>3</v>
      </c>
      <c r="F5" s="43">
        <f t="shared" si="2"/>
        <v>0.33333333333333331</v>
      </c>
      <c r="G5" s="17" t="s">
        <v>48</v>
      </c>
      <c r="H5" s="87">
        <v>27</v>
      </c>
      <c r="I5" s="43">
        <f t="shared" si="3"/>
        <v>3.7037037037037035E-2</v>
      </c>
      <c r="J5" s="18" t="s">
        <v>40</v>
      </c>
      <c r="K5" s="87">
        <v>26</v>
      </c>
      <c r="L5" s="43">
        <f t="shared" si="4"/>
        <v>3.8461538461538464E-2</v>
      </c>
      <c r="M5" s="19" t="s">
        <v>97</v>
      </c>
      <c r="N5" s="87">
        <v>8</v>
      </c>
      <c r="O5" s="43">
        <f t="shared" si="5"/>
        <v>0.125</v>
      </c>
      <c r="P5" s="17" t="s">
        <v>35</v>
      </c>
      <c r="Q5" s="87">
        <v>19</v>
      </c>
      <c r="R5" s="43">
        <f t="shared" si="6"/>
        <v>5.2631578947368418E-2</v>
      </c>
      <c r="S5" s="17" t="s">
        <v>48</v>
      </c>
      <c r="T5" s="87">
        <v>27</v>
      </c>
      <c r="U5" s="43">
        <f t="shared" si="7"/>
        <v>3.7037037037037035E-2</v>
      </c>
      <c r="V5" s="17" t="s">
        <v>30</v>
      </c>
      <c r="W5" s="87">
        <v>17</v>
      </c>
      <c r="X5" s="43">
        <f t="shared" si="8"/>
        <v>5.8823529411764705E-2</v>
      </c>
      <c r="Y5" s="17" t="s">
        <v>28</v>
      </c>
      <c r="Z5" s="87">
        <v>39</v>
      </c>
      <c r="AA5" s="43">
        <f t="shared" si="9"/>
        <v>2.564102564102564E-2</v>
      </c>
      <c r="AB5" s="18" t="s">
        <v>40</v>
      </c>
      <c r="AC5" s="87">
        <v>26</v>
      </c>
      <c r="AD5" s="43">
        <f t="shared" si="10"/>
        <v>3.8461538461538464E-2</v>
      </c>
      <c r="AE5" s="17" t="s">
        <v>30</v>
      </c>
      <c r="AF5" s="87">
        <v>17</v>
      </c>
      <c r="AG5" s="43">
        <f t="shared" si="11"/>
        <v>5.8823529411764705E-2</v>
      </c>
      <c r="AH5" s="17" t="s">
        <v>28</v>
      </c>
      <c r="AI5" s="87">
        <v>39</v>
      </c>
      <c r="AJ5" s="43">
        <f t="shared" si="12"/>
        <v>2.564102564102564E-2</v>
      </c>
      <c r="AK5" s="17" t="s">
        <v>36</v>
      </c>
      <c r="AL5" s="87">
        <v>19</v>
      </c>
      <c r="AM5" s="43">
        <f t="shared" si="13"/>
        <v>5.2631578947368418E-2</v>
      </c>
      <c r="AN5" s="17" t="s">
        <v>49</v>
      </c>
      <c r="AO5" s="87">
        <v>30</v>
      </c>
      <c r="AP5" s="43">
        <f t="shared" si="14"/>
        <v>3.3333333333333333E-2</v>
      </c>
      <c r="AQ5" s="17" t="s">
        <v>50</v>
      </c>
      <c r="AR5" s="87">
        <v>46</v>
      </c>
      <c r="AS5" s="43">
        <f t="shared" si="15"/>
        <v>2.1739130434782608E-2</v>
      </c>
      <c r="AT5" s="17" t="s">
        <v>51</v>
      </c>
      <c r="AU5" s="87">
        <v>7</v>
      </c>
      <c r="AV5" s="43">
        <f>1/AU5</f>
        <v>0.14285714285714285</v>
      </c>
      <c r="AW5" s="17" t="s">
        <v>34</v>
      </c>
      <c r="AX5" s="87">
        <v>14</v>
      </c>
      <c r="AY5" s="43">
        <f t="shared" si="16"/>
        <v>7.1428571428571425E-2</v>
      </c>
      <c r="AZ5" s="17" t="s">
        <v>38</v>
      </c>
      <c r="BA5" s="87">
        <v>54</v>
      </c>
      <c r="BB5" s="43">
        <f t="shared" si="17"/>
        <v>1.8518518518518517E-2</v>
      </c>
      <c r="BC5" s="17" t="s">
        <v>99</v>
      </c>
      <c r="BD5" s="87">
        <v>22</v>
      </c>
      <c r="BE5" s="43">
        <f t="shared" si="0"/>
        <v>4.5454545454545456E-2</v>
      </c>
      <c r="BI5" s="17" t="s">
        <v>38</v>
      </c>
      <c r="BJ5" s="87">
        <v>54</v>
      </c>
      <c r="BK5" s="43">
        <f t="shared" si="18"/>
        <v>1.8518518518518517E-2</v>
      </c>
      <c r="BO5" s="17" t="s">
        <v>96</v>
      </c>
      <c r="BP5" s="87">
        <v>21</v>
      </c>
      <c r="BQ5" s="43">
        <f>1/BP5</f>
        <v>4.7619047619047616E-2</v>
      </c>
      <c r="BR5" s="17" t="s">
        <v>38</v>
      </c>
      <c r="BS5" s="87">
        <v>54</v>
      </c>
      <c r="BT5" s="43">
        <f t="shared" si="1"/>
        <v>1.8518518518518517E-2</v>
      </c>
      <c r="BV5" s="18" t="s">
        <v>101</v>
      </c>
      <c r="BW5" s="43">
        <v>1</v>
      </c>
      <c r="BY5" s="69" t="s">
        <v>33</v>
      </c>
      <c r="BZ5" s="70">
        <v>0.49122807017543857</v>
      </c>
    </row>
    <row r="6" spans="1:78">
      <c r="A6" s="18" t="s">
        <v>101</v>
      </c>
      <c r="B6" s="63">
        <v>1</v>
      </c>
      <c r="C6" s="43">
        <f>1/B6</f>
        <v>1</v>
      </c>
      <c r="D6" s="18" t="s">
        <v>33</v>
      </c>
      <c r="E6" s="63">
        <v>3</v>
      </c>
      <c r="F6" s="43">
        <f t="shared" si="2"/>
        <v>0.33333333333333331</v>
      </c>
      <c r="G6" s="18" t="s">
        <v>100</v>
      </c>
      <c r="H6" s="87">
        <v>8</v>
      </c>
      <c r="I6" s="43">
        <f t="shared" si="3"/>
        <v>0.125</v>
      </c>
      <c r="J6" s="17" t="s">
        <v>49</v>
      </c>
      <c r="K6" s="87">
        <v>30</v>
      </c>
      <c r="L6" s="43">
        <f t="shared" si="4"/>
        <v>3.3333333333333333E-2</v>
      </c>
      <c r="M6" s="17" t="s">
        <v>39</v>
      </c>
      <c r="N6" s="87">
        <v>42</v>
      </c>
      <c r="O6" s="43">
        <f t="shared" si="5"/>
        <v>2.3809523809523808E-2</v>
      </c>
      <c r="P6" s="17" t="s">
        <v>48</v>
      </c>
      <c r="Q6" s="87">
        <v>27</v>
      </c>
      <c r="R6" s="43">
        <f t="shared" si="6"/>
        <v>3.7037037037037035E-2</v>
      </c>
      <c r="S6" s="18" t="s">
        <v>92</v>
      </c>
      <c r="T6" s="87">
        <v>15</v>
      </c>
      <c r="U6" s="43">
        <f t="shared" si="7"/>
        <v>6.6666666666666666E-2</v>
      </c>
      <c r="V6" s="17" t="s">
        <v>31</v>
      </c>
      <c r="W6" s="87">
        <v>51</v>
      </c>
      <c r="X6" s="43">
        <f t="shared" si="8"/>
        <v>1.9607843137254902E-2</v>
      </c>
      <c r="Y6" s="17" t="s">
        <v>101</v>
      </c>
      <c r="Z6" s="87">
        <v>13</v>
      </c>
      <c r="AA6" s="43">
        <f t="shared" si="9"/>
        <v>7.6923076923076927E-2</v>
      </c>
      <c r="AB6" s="19" t="s">
        <v>97</v>
      </c>
      <c r="AC6" s="87">
        <v>8</v>
      </c>
      <c r="AD6" s="43">
        <f t="shared" si="10"/>
        <v>0.125</v>
      </c>
      <c r="AE6" s="17" t="s">
        <v>31</v>
      </c>
      <c r="AF6" s="87">
        <v>51</v>
      </c>
      <c r="AG6" s="43">
        <f t="shared" si="11"/>
        <v>1.9607843137254902E-2</v>
      </c>
      <c r="AH6" s="17" t="s">
        <v>95</v>
      </c>
      <c r="AI6" s="87">
        <v>15</v>
      </c>
      <c r="AJ6" s="43">
        <f t="shared" si="12"/>
        <v>6.6666666666666666E-2</v>
      </c>
      <c r="AK6" s="17" t="s">
        <v>30</v>
      </c>
      <c r="AL6" s="87">
        <v>17</v>
      </c>
      <c r="AM6" s="43">
        <f t="shared" si="13"/>
        <v>5.8823529411764705E-2</v>
      </c>
      <c r="AN6" s="17" t="s">
        <v>45</v>
      </c>
      <c r="AO6" s="87">
        <v>18</v>
      </c>
      <c r="AP6" s="43">
        <f t="shared" si="14"/>
        <v>5.5555555555555552E-2</v>
      </c>
      <c r="AQ6" s="17" t="s">
        <v>39</v>
      </c>
      <c r="AR6" s="87">
        <v>42</v>
      </c>
      <c r="AS6" s="43">
        <f t="shared" si="15"/>
        <v>2.3809523809523808E-2</v>
      </c>
      <c r="AT6" s="17" t="s">
        <v>53</v>
      </c>
      <c r="AU6" s="87">
        <v>23</v>
      </c>
      <c r="AV6" s="43">
        <f>1/AU6</f>
        <v>4.3478260869565216E-2</v>
      </c>
      <c r="AW6" s="17" t="s">
        <v>28</v>
      </c>
      <c r="AX6" s="87">
        <v>39</v>
      </c>
      <c r="AY6" s="43">
        <f t="shared" si="16"/>
        <v>2.564102564102564E-2</v>
      </c>
      <c r="AZ6" s="17" t="s">
        <v>54</v>
      </c>
      <c r="BA6" s="87">
        <v>42</v>
      </c>
      <c r="BB6" s="43">
        <f t="shared" si="17"/>
        <v>2.3809523809523808E-2</v>
      </c>
      <c r="BC6" s="17" t="s">
        <v>102</v>
      </c>
      <c r="BD6" s="87">
        <v>20</v>
      </c>
      <c r="BE6" s="43">
        <f t="shared" si="0"/>
        <v>0.05</v>
      </c>
      <c r="BI6" s="17" t="s">
        <v>54</v>
      </c>
      <c r="BJ6" s="87">
        <v>42</v>
      </c>
      <c r="BK6" s="43">
        <f t="shared" si="18"/>
        <v>2.3809523809523808E-2</v>
      </c>
      <c r="BR6" s="17" t="s">
        <v>54</v>
      </c>
      <c r="BS6" s="87">
        <v>42</v>
      </c>
      <c r="BT6" s="43">
        <f t="shared" si="1"/>
        <v>2.3809523809523808E-2</v>
      </c>
      <c r="BV6" s="18" t="s">
        <v>115</v>
      </c>
      <c r="BW6" s="43">
        <v>1</v>
      </c>
      <c r="BY6" s="69" t="s">
        <v>36</v>
      </c>
      <c r="BZ6" s="70">
        <v>0.60526315789473673</v>
      </c>
    </row>
    <row r="7" spans="1:78">
      <c r="A7" s="18" t="s">
        <v>115</v>
      </c>
      <c r="B7" s="63">
        <v>1</v>
      </c>
      <c r="C7" s="43">
        <f>1/B7</f>
        <v>1</v>
      </c>
      <c r="D7" s="18" t="s">
        <v>36</v>
      </c>
      <c r="E7" s="63">
        <v>2</v>
      </c>
      <c r="F7" s="43">
        <f t="shared" si="2"/>
        <v>0.5</v>
      </c>
      <c r="G7" s="17" t="s">
        <v>52</v>
      </c>
      <c r="H7" s="87">
        <v>11</v>
      </c>
      <c r="I7" s="43">
        <f t="shared" si="3"/>
        <v>9.0909090909090912E-2</v>
      </c>
      <c r="J7" s="17" t="s">
        <v>43</v>
      </c>
      <c r="K7" s="87">
        <v>35</v>
      </c>
      <c r="L7" s="43">
        <f t="shared" si="4"/>
        <v>2.8571428571428571E-2</v>
      </c>
      <c r="M7" s="17" t="s">
        <v>103</v>
      </c>
      <c r="N7" s="87">
        <v>10</v>
      </c>
      <c r="O7" s="43">
        <f t="shared" si="5"/>
        <v>0.1</v>
      </c>
      <c r="P7" s="18" t="s">
        <v>100</v>
      </c>
      <c r="Q7" s="87">
        <v>8</v>
      </c>
      <c r="R7" s="43">
        <f t="shared" si="6"/>
        <v>0.125</v>
      </c>
      <c r="S7" s="18" t="s">
        <v>40</v>
      </c>
      <c r="T7" s="87">
        <v>26</v>
      </c>
      <c r="U7" s="43">
        <f t="shared" si="7"/>
        <v>3.8461538461538464E-2</v>
      </c>
      <c r="V7" s="17" t="s">
        <v>35</v>
      </c>
      <c r="W7" s="87">
        <v>19</v>
      </c>
      <c r="X7" s="43">
        <f t="shared" si="8"/>
        <v>5.2631578947368418E-2</v>
      </c>
      <c r="Y7" s="17" t="s">
        <v>95</v>
      </c>
      <c r="Z7" s="87">
        <v>15</v>
      </c>
      <c r="AA7" s="43">
        <f t="shared" si="9"/>
        <v>6.6666666666666666E-2</v>
      </c>
      <c r="AB7" s="17" t="s">
        <v>28</v>
      </c>
      <c r="AC7" s="87">
        <v>39</v>
      </c>
      <c r="AD7" s="43">
        <f t="shared" si="10"/>
        <v>2.564102564102564E-2</v>
      </c>
      <c r="AE7" s="17" t="s">
        <v>35</v>
      </c>
      <c r="AF7" s="87">
        <v>19</v>
      </c>
      <c r="AG7" s="43">
        <f t="shared" si="11"/>
        <v>5.2631578947368418E-2</v>
      </c>
      <c r="AH7" s="17" t="s">
        <v>50</v>
      </c>
      <c r="AI7" s="87">
        <v>46</v>
      </c>
      <c r="AJ7" s="43">
        <f t="shared" si="12"/>
        <v>2.1739130434782608E-2</v>
      </c>
      <c r="AK7" s="17" t="s">
        <v>31</v>
      </c>
      <c r="AL7" s="87">
        <v>51</v>
      </c>
      <c r="AM7" s="43">
        <f t="shared" si="13"/>
        <v>1.9607843137254902E-2</v>
      </c>
      <c r="AN7" s="17" t="s">
        <v>43</v>
      </c>
      <c r="AO7" s="87">
        <v>35</v>
      </c>
      <c r="AP7" s="43">
        <f t="shared" si="14"/>
        <v>2.8571428571428571E-2</v>
      </c>
      <c r="AQ7" s="17" t="s">
        <v>38</v>
      </c>
      <c r="AR7" s="87">
        <v>54</v>
      </c>
      <c r="AS7" s="43">
        <f t="shared" si="15"/>
        <v>1.8518518518518517E-2</v>
      </c>
      <c r="AW7" s="17" t="s">
        <v>37</v>
      </c>
      <c r="AX7" s="87">
        <v>25</v>
      </c>
      <c r="AY7" s="43">
        <f t="shared" si="16"/>
        <v>0.04</v>
      </c>
      <c r="AZ7" s="17" t="s">
        <v>104</v>
      </c>
      <c r="BA7" s="87">
        <v>5</v>
      </c>
      <c r="BB7" s="43">
        <f t="shared" si="17"/>
        <v>0.2</v>
      </c>
      <c r="BC7" s="17" t="s">
        <v>105</v>
      </c>
      <c r="BD7" s="87">
        <v>11</v>
      </c>
      <c r="BE7" s="43">
        <f t="shared" si="0"/>
        <v>9.0909090909090912E-2</v>
      </c>
      <c r="BI7" s="17" t="s">
        <v>57</v>
      </c>
      <c r="BJ7" s="87">
        <v>42</v>
      </c>
      <c r="BK7" s="43">
        <f t="shared" si="18"/>
        <v>2.3809523809523808E-2</v>
      </c>
      <c r="BR7" s="19" t="s">
        <v>106</v>
      </c>
      <c r="BS7" s="87">
        <v>12</v>
      </c>
      <c r="BT7" s="43">
        <f t="shared" si="1"/>
        <v>8.3333333333333329E-2</v>
      </c>
      <c r="BV7" s="18" t="s">
        <v>97</v>
      </c>
      <c r="BW7" s="43">
        <v>1</v>
      </c>
      <c r="BY7" s="69" t="s">
        <v>30</v>
      </c>
      <c r="BZ7" s="70">
        <v>0.73529411764705888</v>
      </c>
    </row>
    <row r="8" spans="1:78">
      <c r="D8" s="18" t="s">
        <v>30</v>
      </c>
      <c r="E8" s="63">
        <v>2</v>
      </c>
      <c r="F8" s="43">
        <f t="shared" si="2"/>
        <v>0.5</v>
      </c>
      <c r="G8" s="13" t="s">
        <v>107</v>
      </c>
      <c r="H8" s="87">
        <v>2</v>
      </c>
      <c r="I8" s="43">
        <f t="shared" si="3"/>
        <v>0.5</v>
      </c>
      <c r="J8" s="17" t="s">
        <v>93</v>
      </c>
      <c r="K8" s="87">
        <v>9</v>
      </c>
      <c r="L8" s="43">
        <f t="shared" si="4"/>
        <v>0.1111111111111111</v>
      </c>
      <c r="M8" s="17" t="s">
        <v>47</v>
      </c>
      <c r="N8" s="87">
        <v>43</v>
      </c>
      <c r="O8" s="43">
        <f t="shared" si="5"/>
        <v>2.3255813953488372E-2</v>
      </c>
      <c r="P8" s="18" t="s">
        <v>92</v>
      </c>
      <c r="Q8" s="87">
        <v>15</v>
      </c>
      <c r="R8" s="43">
        <f t="shared" si="6"/>
        <v>6.6666666666666666E-2</v>
      </c>
      <c r="S8" s="17" t="s">
        <v>49</v>
      </c>
      <c r="T8" s="87">
        <v>30</v>
      </c>
      <c r="U8" s="43">
        <f t="shared" si="7"/>
        <v>3.3333333333333333E-2</v>
      </c>
      <c r="V8" s="17" t="s">
        <v>41</v>
      </c>
      <c r="W8" s="87">
        <v>22</v>
      </c>
      <c r="X8" s="43">
        <f t="shared" si="8"/>
        <v>4.5454545454545456E-2</v>
      </c>
      <c r="Y8" s="17" t="s">
        <v>50</v>
      </c>
      <c r="Z8" s="87">
        <v>46</v>
      </c>
      <c r="AA8" s="43">
        <f t="shared" si="9"/>
        <v>2.1739130434782608E-2</v>
      </c>
      <c r="AB8" s="17" t="s">
        <v>95</v>
      </c>
      <c r="AC8" s="87">
        <v>15</v>
      </c>
      <c r="AD8" s="43">
        <f t="shared" si="10"/>
        <v>6.6666666666666666E-2</v>
      </c>
      <c r="AE8" s="17" t="s">
        <v>41</v>
      </c>
      <c r="AF8" s="87">
        <v>22</v>
      </c>
      <c r="AG8" s="43">
        <f t="shared" si="11"/>
        <v>4.5454545454545456E-2</v>
      </c>
      <c r="AH8" s="17" t="s">
        <v>39</v>
      </c>
      <c r="AI8" s="87">
        <v>42</v>
      </c>
      <c r="AJ8" s="43">
        <f t="shared" si="12"/>
        <v>2.3809523809523808E-2</v>
      </c>
      <c r="AK8" s="17" t="s">
        <v>35</v>
      </c>
      <c r="AL8" s="87">
        <v>19</v>
      </c>
      <c r="AM8" s="43">
        <f t="shared" si="13"/>
        <v>5.2631578947368418E-2</v>
      </c>
      <c r="AN8" s="17" t="s">
        <v>34</v>
      </c>
      <c r="AO8" s="87">
        <v>14</v>
      </c>
      <c r="AP8" s="43">
        <f t="shared" si="14"/>
        <v>7.1428571428571425E-2</v>
      </c>
      <c r="AQ8" s="17" t="s">
        <v>54</v>
      </c>
      <c r="AR8" s="87">
        <v>42</v>
      </c>
      <c r="AS8" s="43">
        <f t="shared" si="15"/>
        <v>2.3809523809523808E-2</v>
      </c>
      <c r="AW8" s="17" t="s">
        <v>99</v>
      </c>
      <c r="AX8" s="87">
        <v>22</v>
      </c>
      <c r="AY8" s="43">
        <f t="shared" si="16"/>
        <v>4.5454545454545456E-2</v>
      </c>
      <c r="AZ8" s="17" t="s">
        <v>55</v>
      </c>
      <c r="BA8" s="87">
        <v>26</v>
      </c>
      <c r="BB8" s="43">
        <f t="shared" si="17"/>
        <v>3.8461538461538464E-2</v>
      </c>
      <c r="BC8" s="17" t="s">
        <v>108</v>
      </c>
      <c r="BD8" s="87">
        <v>12</v>
      </c>
      <c r="BE8" s="43">
        <f t="shared" si="0"/>
        <v>8.3333333333333329E-2</v>
      </c>
      <c r="BI8" s="17" t="s">
        <v>109</v>
      </c>
      <c r="BJ8" s="87">
        <v>17</v>
      </c>
      <c r="BK8" s="43">
        <f t="shared" si="18"/>
        <v>5.8823529411764705E-2</v>
      </c>
      <c r="BR8" s="17" t="s">
        <v>96</v>
      </c>
      <c r="BS8" s="87">
        <v>21</v>
      </c>
      <c r="BT8" s="43">
        <f t="shared" si="1"/>
        <v>4.7619047619047616E-2</v>
      </c>
      <c r="BV8" s="18" t="s">
        <v>32</v>
      </c>
      <c r="BW8" s="43">
        <v>0.25</v>
      </c>
      <c r="BY8" s="69" t="s">
        <v>44</v>
      </c>
      <c r="BZ8" s="70">
        <v>0.5</v>
      </c>
    </row>
    <row r="9" spans="1:78">
      <c r="D9" s="18" t="s">
        <v>44</v>
      </c>
      <c r="E9" s="63">
        <v>2</v>
      </c>
      <c r="F9" s="43">
        <f t="shared" si="2"/>
        <v>0.5</v>
      </c>
      <c r="G9" s="17" t="s">
        <v>56</v>
      </c>
      <c r="H9" s="87">
        <v>18</v>
      </c>
      <c r="I9" s="43">
        <f t="shared" si="3"/>
        <v>5.5555555555555552E-2</v>
      </c>
      <c r="J9" s="17" t="s">
        <v>90</v>
      </c>
      <c r="K9" s="87">
        <v>6</v>
      </c>
      <c r="L9" s="43">
        <f t="shared" si="4"/>
        <v>0.16666666666666666</v>
      </c>
      <c r="M9" s="17" t="s">
        <v>104</v>
      </c>
      <c r="N9" s="87">
        <v>5</v>
      </c>
      <c r="O9" s="43">
        <f t="shared" si="5"/>
        <v>0.2</v>
      </c>
      <c r="P9" s="18" t="s">
        <v>40</v>
      </c>
      <c r="Q9" s="87">
        <v>26</v>
      </c>
      <c r="R9" s="43">
        <f t="shared" si="6"/>
        <v>3.8461538461538464E-2</v>
      </c>
      <c r="S9" s="17" t="s">
        <v>45</v>
      </c>
      <c r="T9" s="87">
        <v>18</v>
      </c>
      <c r="U9" s="43">
        <f t="shared" si="7"/>
        <v>5.5555555555555552E-2</v>
      </c>
      <c r="V9" s="17" t="s">
        <v>48</v>
      </c>
      <c r="W9" s="87">
        <v>27</v>
      </c>
      <c r="X9" s="43">
        <f t="shared" si="8"/>
        <v>3.7037037037037035E-2</v>
      </c>
      <c r="Y9" s="17" t="s">
        <v>39</v>
      </c>
      <c r="Z9" s="87">
        <v>42</v>
      </c>
      <c r="AA9" s="43">
        <f t="shared" si="9"/>
        <v>2.3809523809523808E-2</v>
      </c>
      <c r="AB9" s="17" t="s">
        <v>50</v>
      </c>
      <c r="AC9" s="87">
        <v>46</v>
      </c>
      <c r="AD9" s="43">
        <f t="shared" si="10"/>
        <v>2.1739130434782608E-2</v>
      </c>
      <c r="AE9" s="18" t="s">
        <v>116</v>
      </c>
      <c r="AF9" s="87">
        <v>2</v>
      </c>
      <c r="AG9" s="43">
        <f t="shared" si="11"/>
        <v>0.5</v>
      </c>
      <c r="AH9" s="17" t="s">
        <v>38</v>
      </c>
      <c r="AI9" s="87">
        <v>54</v>
      </c>
      <c r="AJ9" s="43">
        <f t="shared" si="12"/>
        <v>1.8518518518518517E-2</v>
      </c>
      <c r="AK9" s="17" t="s">
        <v>41</v>
      </c>
      <c r="AL9" s="87">
        <v>22</v>
      </c>
      <c r="AM9" s="43">
        <f t="shared" si="13"/>
        <v>4.5454545454545456E-2</v>
      </c>
      <c r="AN9" s="19" t="s">
        <v>97</v>
      </c>
      <c r="AO9" s="87">
        <v>8</v>
      </c>
      <c r="AP9" s="43">
        <f t="shared" si="14"/>
        <v>0.125</v>
      </c>
      <c r="AQ9" s="17" t="s">
        <v>110</v>
      </c>
      <c r="AR9" s="87">
        <v>12</v>
      </c>
      <c r="AS9" s="43">
        <f t="shared" si="15"/>
        <v>8.3333333333333329E-2</v>
      </c>
      <c r="AW9" s="17" t="s">
        <v>53</v>
      </c>
      <c r="AX9" s="87">
        <v>23</v>
      </c>
      <c r="AY9" s="43">
        <f t="shared" si="16"/>
        <v>4.3478260869565216E-2</v>
      </c>
      <c r="AZ9" s="17" t="s">
        <v>37</v>
      </c>
      <c r="BA9" s="87">
        <v>25</v>
      </c>
      <c r="BB9" s="43">
        <f t="shared" si="17"/>
        <v>0.04</v>
      </c>
      <c r="BI9" s="17" t="s">
        <v>37</v>
      </c>
      <c r="BJ9" s="87">
        <v>25</v>
      </c>
      <c r="BK9" s="43">
        <f t="shared" si="18"/>
        <v>0.04</v>
      </c>
      <c r="BV9" s="18" t="s">
        <v>42</v>
      </c>
      <c r="BW9" s="43">
        <v>0.33333333333333331</v>
      </c>
      <c r="BY9" s="69" t="s">
        <v>31</v>
      </c>
      <c r="BZ9" s="70">
        <v>0.46568627450980377</v>
      </c>
    </row>
    <row r="10" spans="1:78">
      <c r="D10" s="18" t="s">
        <v>31</v>
      </c>
      <c r="E10" s="63">
        <v>4</v>
      </c>
      <c r="F10" s="43">
        <f t="shared" si="2"/>
        <v>0.25</v>
      </c>
      <c r="G10" s="17" t="s">
        <v>43</v>
      </c>
      <c r="H10" s="87">
        <v>35</v>
      </c>
      <c r="I10" s="43">
        <f t="shared" si="3"/>
        <v>2.8571428571428571E-2</v>
      </c>
      <c r="J10" s="17" t="s">
        <v>34</v>
      </c>
      <c r="K10" s="87">
        <v>14</v>
      </c>
      <c r="L10" s="43">
        <f t="shared" si="4"/>
        <v>7.1428571428571425E-2</v>
      </c>
      <c r="M10" s="17" t="s">
        <v>55</v>
      </c>
      <c r="N10" s="87">
        <v>26</v>
      </c>
      <c r="O10" s="43">
        <f t="shared" si="5"/>
        <v>3.8461538461538464E-2</v>
      </c>
      <c r="P10" s="17" t="s">
        <v>111</v>
      </c>
      <c r="Q10" s="87">
        <v>7</v>
      </c>
      <c r="R10" s="43">
        <f t="shared" si="6"/>
        <v>0.14285714285714285</v>
      </c>
      <c r="S10" s="17" t="s">
        <v>28</v>
      </c>
      <c r="T10" s="87">
        <v>39</v>
      </c>
      <c r="U10" s="43">
        <f t="shared" si="7"/>
        <v>2.564102564102564E-2</v>
      </c>
      <c r="V10" s="17" t="s">
        <v>52</v>
      </c>
      <c r="W10" s="87">
        <v>11</v>
      </c>
      <c r="X10" s="43">
        <f t="shared" si="8"/>
        <v>9.0909090909090912E-2</v>
      </c>
      <c r="Y10" s="17" t="s">
        <v>38</v>
      </c>
      <c r="Z10" s="87">
        <v>54</v>
      </c>
      <c r="AA10" s="43">
        <f t="shared" si="9"/>
        <v>1.8518518518518517E-2</v>
      </c>
      <c r="AB10" s="17" t="s">
        <v>39</v>
      </c>
      <c r="AC10" s="87">
        <v>42</v>
      </c>
      <c r="AD10" s="43">
        <f t="shared" si="10"/>
        <v>2.3809523809523808E-2</v>
      </c>
      <c r="AE10" s="17" t="s">
        <v>48</v>
      </c>
      <c r="AF10" s="87">
        <v>27</v>
      </c>
      <c r="AG10" s="43">
        <f t="shared" si="11"/>
        <v>3.7037037037037035E-2</v>
      </c>
      <c r="AH10" s="17" t="s">
        <v>54</v>
      </c>
      <c r="AI10" s="87">
        <v>42</v>
      </c>
      <c r="AJ10" s="43">
        <f t="shared" si="12"/>
        <v>2.3809523809523808E-2</v>
      </c>
      <c r="AK10" s="17" t="s">
        <v>48</v>
      </c>
      <c r="AL10" s="87">
        <v>27</v>
      </c>
      <c r="AM10" s="43">
        <f t="shared" si="13"/>
        <v>3.7037037037037035E-2</v>
      </c>
      <c r="AN10" s="17" t="s">
        <v>28</v>
      </c>
      <c r="AO10" s="87">
        <v>39</v>
      </c>
      <c r="AP10" s="43">
        <f t="shared" si="14"/>
        <v>2.564102564102564E-2</v>
      </c>
      <c r="AQ10" s="17" t="s">
        <v>47</v>
      </c>
      <c r="AR10" s="87">
        <v>43</v>
      </c>
      <c r="AS10" s="43">
        <f t="shared" si="15"/>
        <v>2.3255813953488372E-2</v>
      </c>
      <c r="AW10" s="17" t="s">
        <v>102</v>
      </c>
      <c r="AX10" s="87">
        <v>20</v>
      </c>
      <c r="AY10" s="43">
        <f t="shared" si="16"/>
        <v>0.05</v>
      </c>
      <c r="AZ10" s="17" t="s">
        <v>99</v>
      </c>
      <c r="BA10" s="87">
        <v>22</v>
      </c>
      <c r="BB10" s="43">
        <f t="shared" si="17"/>
        <v>4.5454545454545456E-2</v>
      </c>
      <c r="BI10" s="17" t="s">
        <v>99</v>
      </c>
      <c r="BJ10" s="87">
        <v>22</v>
      </c>
      <c r="BK10" s="43">
        <f t="shared" si="18"/>
        <v>4.5454545454545456E-2</v>
      </c>
      <c r="BV10" s="18" t="s">
        <v>33</v>
      </c>
      <c r="BW10" s="43">
        <v>0.33333333333333331</v>
      </c>
      <c r="BY10" s="69" t="s">
        <v>35</v>
      </c>
      <c r="BZ10" s="70">
        <v>0.76315789473684181</v>
      </c>
    </row>
    <row r="11" spans="1:78">
      <c r="D11" s="18" t="s">
        <v>35</v>
      </c>
      <c r="E11" s="63">
        <v>2</v>
      </c>
      <c r="F11" s="43">
        <f t="shared" si="2"/>
        <v>0.5</v>
      </c>
      <c r="G11" s="18" t="s">
        <v>112</v>
      </c>
      <c r="H11" s="87">
        <v>13</v>
      </c>
      <c r="I11" s="43">
        <f t="shared" si="3"/>
        <v>7.6923076923076927E-2</v>
      </c>
      <c r="J11" s="17" t="s">
        <v>113</v>
      </c>
      <c r="K11" s="87">
        <v>2</v>
      </c>
      <c r="L11" s="43">
        <f t="shared" si="4"/>
        <v>0.5</v>
      </c>
      <c r="M11" s="17" t="s">
        <v>57</v>
      </c>
      <c r="N11" s="87">
        <v>42</v>
      </c>
      <c r="O11" s="43">
        <f t="shared" si="5"/>
        <v>2.3809523809523808E-2</v>
      </c>
      <c r="P11" s="17" t="s">
        <v>49</v>
      </c>
      <c r="Q11" s="87">
        <v>30</v>
      </c>
      <c r="R11" s="43">
        <f t="shared" si="6"/>
        <v>3.3333333333333333E-2</v>
      </c>
      <c r="S11" s="17" t="s">
        <v>50</v>
      </c>
      <c r="T11" s="87">
        <v>46</v>
      </c>
      <c r="U11" s="43">
        <f t="shared" si="7"/>
        <v>2.1739130434782608E-2</v>
      </c>
      <c r="V11" s="18" t="s">
        <v>92</v>
      </c>
      <c r="W11" s="87">
        <v>15</v>
      </c>
      <c r="X11" s="43">
        <f t="shared" si="8"/>
        <v>6.6666666666666666E-2</v>
      </c>
      <c r="Y11" s="17" t="s">
        <v>54</v>
      </c>
      <c r="Z11" s="87">
        <v>42</v>
      </c>
      <c r="AA11" s="43">
        <f t="shared" si="9"/>
        <v>2.3809523809523808E-2</v>
      </c>
      <c r="AB11" s="5" t="s">
        <v>115</v>
      </c>
      <c r="AC11" s="87">
        <v>9</v>
      </c>
      <c r="AD11" s="43">
        <f t="shared" si="10"/>
        <v>0.1111111111111111</v>
      </c>
      <c r="AE11" s="18" t="s">
        <v>94</v>
      </c>
      <c r="AF11" s="87">
        <v>3</v>
      </c>
      <c r="AG11" s="43">
        <f t="shared" si="11"/>
        <v>0.33333333333333331</v>
      </c>
      <c r="AH11" s="17" t="s">
        <v>47</v>
      </c>
      <c r="AI11" s="87">
        <v>43</v>
      </c>
      <c r="AJ11" s="43">
        <f t="shared" si="12"/>
        <v>2.3255813953488372E-2</v>
      </c>
      <c r="AK11" s="18" t="s">
        <v>100</v>
      </c>
      <c r="AL11" s="87">
        <v>8</v>
      </c>
      <c r="AM11" s="43">
        <f t="shared" si="13"/>
        <v>0.125</v>
      </c>
      <c r="AN11" s="17" t="s">
        <v>50</v>
      </c>
      <c r="AO11" s="87">
        <v>46</v>
      </c>
      <c r="AP11" s="43">
        <f t="shared" si="14"/>
        <v>2.1739130434782608E-2</v>
      </c>
      <c r="AQ11" s="17" t="s">
        <v>37</v>
      </c>
      <c r="AR11" s="87">
        <v>25</v>
      </c>
      <c r="AS11" s="43">
        <f t="shared" si="15"/>
        <v>0.04</v>
      </c>
      <c r="AW11" s="17" t="s">
        <v>117</v>
      </c>
      <c r="AX11" s="87">
        <v>20</v>
      </c>
      <c r="AY11" s="43">
        <f t="shared" si="16"/>
        <v>0.05</v>
      </c>
      <c r="AZ11" s="17" t="s">
        <v>53</v>
      </c>
      <c r="BA11" s="87">
        <v>23</v>
      </c>
      <c r="BB11" s="43">
        <f t="shared" si="17"/>
        <v>4.3478260869565216E-2</v>
      </c>
      <c r="BI11" s="17" t="s">
        <v>53</v>
      </c>
      <c r="BJ11" s="87">
        <v>23</v>
      </c>
      <c r="BK11" s="43">
        <f t="shared" si="18"/>
        <v>4.3478260869565216E-2</v>
      </c>
      <c r="BV11" s="18" t="s">
        <v>36</v>
      </c>
      <c r="BW11" s="43">
        <v>0.5</v>
      </c>
      <c r="BY11" s="69" t="s">
        <v>41</v>
      </c>
      <c r="BZ11" s="70">
        <v>0.68181818181818166</v>
      </c>
    </row>
    <row r="12" spans="1:78">
      <c r="D12" s="18" t="s">
        <v>41</v>
      </c>
      <c r="E12" s="63">
        <v>2</v>
      </c>
      <c r="F12" s="43">
        <f t="shared" si="2"/>
        <v>0.5</v>
      </c>
      <c r="G12" s="17" t="s">
        <v>51</v>
      </c>
      <c r="H12" s="87">
        <v>7</v>
      </c>
      <c r="I12" s="43">
        <f t="shared" si="3"/>
        <v>0.14285714285714285</v>
      </c>
      <c r="J12" s="19" t="s">
        <v>97</v>
      </c>
      <c r="K12" s="87">
        <v>8</v>
      </c>
      <c r="L12" s="43">
        <f t="shared" si="4"/>
        <v>0.125</v>
      </c>
      <c r="M12" s="17" t="s">
        <v>60</v>
      </c>
      <c r="N12" s="87">
        <v>14</v>
      </c>
      <c r="O12" s="43">
        <f t="shared" si="5"/>
        <v>7.1428571428571425E-2</v>
      </c>
      <c r="P12" s="17" t="s">
        <v>61</v>
      </c>
      <c r="Q12" s="87">
        <v>6</v>
      </c>
      <c r="R12" s="43">
        <f t="shared" si="6"/>
        <v>0.16666666666666666</v>
      </c>
      <c r="S12" s="17" t="s">
        <v>38</v>
      </c>
      <c r="T12" s="87">
        <v>54</v>
      </c>
      <c r="U12" s="43">
        <f t="shared" si="7"/>
        <v>1.8518518518518517E-2</v>
      </c>
      <c r="V12" s="18" t="s">
        <v>40</v>
      </c>
      <c r="W12" s="87">
        <v>26</v>
      </c>
      <c r="X12" s="43">
        <f t="shared" si="8"/>
        <v>3.8461538461538464E-2</v>
      </c>
      <c r="Y12" s="17" t="s">
        <v>110</v>
      </c>
      <c r="Z12" s="87">
        <v>12</v>
      </c>
      <c r="AA12" s="43">
        <f t="shared" si="9"/>
        <v>8.3333333333333329E-2</v>
      </c>
      <c r="AB12" s="17" t="s">
        <v>38</v>
      </c>
      <c r="AC12" s="87">
        <v>54</v>
      </c>
      <c r="AD12" s="43">
        <f t="shared" si="10"/>
        <v>1.8518518518518517E-2</v>
      </c>
      <c r="AE12" s="17" t="s">
        <v>65</v>
      </c>
      <c r="AF12" s="87">
        <v>8</v>
      </c>
      <c r="AG12" s="43">
        <f t="shared" si="11"/>
        <v>0.125</v>
      </c>
      <c r="AH12" s="17" t="s">
        <v>57</v>
      </c>
      <c r="AI12" s="87">
        <v>42</v>
      </c>
      <c r="AJ12" s="43">
        <f t="shared" si="12"/>
        <v>2.3809523809523808E-2</v>
      </c>
      <c r="AK12" s="17" t="s">
        <v>52</v>
      </c>
      <c r="AL12" s="87">
        <v>11</v>
      </c>
      <c r="AM12" s="43">
        <f t="shared" si="13"/>
        <v>9.0909090909090912E-2</v>
      </c>
      <c r="AN12" s="17" t="s">
        <v>38</v>
      </c>
      <c r="AO12" s="87">
        <v>54</v>
      </c>
      <c r="AP12" s="43">
        <f t="shared" si="14"/>
        <v>1.8518518518518517E-2</v>
      </c>
      <c r="AQ12" s="17" t="s">
        <v>96</v>
      </c>
      <c r="AR12" s="87">
        <v>21</v>
      </c>
      <c r="AS12" s="43">
        <f t="shared" si="15"/>
        <v>4.7619047619047616E-2</v>
      </c>
      <c r="AZ12" s="18" t="s">
        <v>46</v>
      </c>
      <c r="BA12" s="87">
        <v>21</v>
      </c>
      <c r="BB12" s="43">
        <f t="shared" si="17"/>
        <v>4.7619047619047616E-2</v>
      </c>
      <c r="BI12" s="18" t="s">
        <v>46</v>
      </c>
      <c r="BJ12" s="87">
        <v>21</v>
      </c>
      <c r="BK12" s="43">
        <f t="shared" si="18"/>
        <v>4.7619047619047616E-2</v>
      </c>
      <c r="BV12" s="18" t="s">
        <v>30</v>
      </c>
      <c r="BW12" s="43">
        <v>0.5</v>
      </c>
      <c r="BY12" s="69" t="s">
        <v>116</v>
      </c>
      <c r="BZ12" s="70">
        <v>1</v>
      </c>
    </row>
    <row r="13" spans="1:78">
      <c r="D13" s="18" t="s">
        <v>116</v>
      </c>
      <c r="E13" s="63">
        <v>2</v>
      </c>
      <c r="F13" s="43">
        <f t="shared" si="2"/>
        <v>0.5</v>
      </c>
      <c r="G13" s="17" t="s">
        <v>93</v>
      </c>
      <c r="H13" s="87">
        <v>9</v>
      </c>
      <c r="I13" s="43">
        <f t="shared" si="3"/>
        <v>0.1111111111111111</v>
      </c>
      <c r="J13" s="17" t="s">
        <v>28</v>
      </c>
      <c r="K13" s="87">
        <v>39</v>
      </c>
      <c r="L13" s="43">
        <f t="shared" si="4"/>
        <v>2.564102564102564E-2</v>
      </c>
      <c r="M13" s="17" t="s">
        <v>59</v>
      </c>
      <c r="N13" s="87">
        <v>9</v>
      </c>
      <c r="O13" s="43">
        <f t="shared" si="5"/>
        <v>0.1111111111111111</v>
      </c>
      <c r="P13" s="17" t="s">
        <v>45</v>
      </c>
      <c r="Q13" s="87">
        <v>18</v>
      </c>
      <c r="R13" s="43">
        <f t="shared" si="6"/>
        <v>5.5555555555555552E-2</v>
      </c>
      <c r="S13" s="17" t="s">
        <v>54</v>
      </c>
      <c r="T13" s="87">
        <v>42</v>
      </c>
      <c r="U13" s="43">
        <f t="shared" si="7"/>
        <v>2.3809523809523808E-2</v>
      </c>
      <c r="V13" s="17" t="s">
        <v>111</v>
      </c>
      <c r="W13" s="87">
        <v>7</v>
      </c>
      <c r="X13" s="43">
        <f t="shared" si="8"/>
        <v>0.14285714285714285</v>
      </c>
      <c r="Y13" s="19" t="s">
        <v>106</v>
      </c>
      <c r="Z13" s="87">
        <v>12</v>
      </c>
      <c r="AA13" s="43">
        <f t="shared" si="9"/>
        <v>8.3333333333333329E-2</v>
      </c>
      <c r="AB13" s="17" t="s">
        <v>110</v>
      </c>
      <c r="AC13" s="87">
        <v>12</v>
      </c>
      <c r="AD13" s="43">
        <f t="shared" si="10"/>
        <v>8.3333333333333329E-2</v>
      </c>
      <c r="AE13" s="18" t="s">
        <v>100</v>
      </c>
      <c r="AF13" s="87">
        <v>8</v>
      </c>
      <c r="AG13" s="43">
        <f t="shared" si="11"/>
        <v>0.125</v>
      </c>
      <c r="AH13" s="17" t="s">
        <v>99</v>
      </c>
      <c r="AI13" s="87">
        <v>22</v>
      </c>
      <c r="AJ13" s="43">
        <f t="shared" si="12"/>
        <v>4.5454545454545456E-2</v>
      </c>
      <c r="AK13" s="18" t="s">
        <v>92</v>
      </c>
      <c r="AL13" s="87">
        <v>15</v>
      </c>
      <c r="AM13" s="43">
        <f t="shared" si="13"/>
        <v>6.6666666666666666E-2</v>
      </c>
      <c r="AN13" s="17" t="s">
        <v>47</v>
      </c>
      <c r="AO13" s="87">
        <v>43</v>
      </c>
      <c r="AP13" s="43">
        <f t="shared" si="14"/>
        <v>2.3255813953488372E-2</v>
      </c>
      <c r="AQ13" s="17" t="s">
        <v>105</v>
      </c>
      <c r="AR13" s="87">
        <v>11</v>
      </c>
      <c r="AS13" s="43">
        <f t="shared" si="15"/>
        <v>9.0909090909090912E-2</v>
      </c>
      <c r="AZ13" s="17" t="s">
        <v>117</v>
      </c>
      <c r="BA13" s="87">
        <v>20</v>
      </c>
      <c r="BB13" s="43">
        <f t="shared" si="17"/>
        <v>0.05</v>
      </c>
      <c r="BI13" s="17" t="s">
        <v>102</v>
      </c>
      <c r="BJ13" s="87">
        <v>20</v>
      </c>
      <c r="BK13" s="43">
        <f t="shared" si="18"/>
        <v>0.05</v>
      </c>
      <c r="BV13" s="18" t="s">
        <v>44</v>
      </c>
      <c r="BW13" s="43">
        <v>0.5</v>
      </c>
      <c r="BY13" s="69" t="s">
        <v>48</v>
      </c>
      <c r="BZ13" s="70">
        <v>0.72222222222222188</v>
      </c>
    </row>
    <row r="14" spans="1:78">
      <c r="D14" s="18" t="s">
        <v>48</v>
      </c>
      <c r="E14" s="63">
        <v>2</v>
      </c>
      <c r="F14" s="43">
        <f t="shared" si="2"/>
        <v>0.5</v>
      </c>
      <c r="G14" s="17" t="s">
        <v>34</v>
      </c>
      <c r="H14" s="87">
        <v>14</v>
      </c>
      <c r="I14" s="43">
        <f t="shared" si="3"/>
        <v>7.1428571428571425E-2</v>
      </c>
      <c r="J14" s="17" t="s">
        <v>101</v>
      </c>
      <c r="K14" s="87">
        <v>13</v>
      </c>
      <c r="L14" s="43">
        <f t="shared" si="4"/>
        <v>7.6923076923076927E-2</v>
      </c>
      <c r="M14" s="17" t="s">
        <v>99</v>
      </c>
      <c r="N14" s="87">
        <v>22</v>
      </c>
      <c r="O14" s="43">
        <f t="shared" si="5"/>
        <v>4.5454545454545456E-2</v>
      </c>
      <c r="P14" s="17" t="s">
        <v>93</v>
      </c>
      <c r="Q14" s="87">
        <v>9</v>
      </c>
      <c r="R14" s="43">
        <f t="shared" si="6"/>
        <v>0.1111111111111111</v>
      </c>
      <c r="S14" s="17" t="s">
        <v>57</v>
      </c>
      <c r="T14" s="87">
        <v>42</v>
      </c>
      <c r="U14" s="43">
        <f t="shared" si="7"/>
        <v>2.3809523809523808E-2</v>
      </c>
      <c r="V14" s="17" t="s">
        <v>56</v>
      </c>
      <c r="W14" s="87">
        <v>18</v>
      </c>
      <c r="X14" s="43">
        <f t="shared" si="8"/>
        <v>5.5555555555555552E-2</v>
      </c>
      <c r="Y14" s="17" t="s">
        <v>103</v>
      </c>
      <c r="Z14" s="87">
        <v>10</v>
      </c>
      <c r="AA14" s="43">
        <f t="shared" si="9"/>
        <v>0.1</v>
      </c>
      <c r="AB14" s="17" t="s">
        <v>103</v>
      </c>
      <c r="AC14" s="87">
        <v>10</v>
      </c>
      <c r="AD14" s="43">
        <f t="shared" si="10"/>
        <v>0.1</v>
      </c>
      <c r="AE14" s="17" t="s">
        <v>52</v>
      </c>
      <c r="AF14" s="87">
        <v>11</v>
      </c>
      <c r="AG14" s="43">
        <f t="shared" si="11"/>
        <v>9.0909090909090912E-2</v>
      </c>
      <c r="AH14" s="18" t="s">
        <v>66</v>
      </c>
      <c r="AI14" s="87">
        <v>15</v>
      </c>
      <c r="AJ14" s="43">
        <f t="shared" si="12"/>
        <v>6.6666666666666666E-2</v>
      </c>
      <c r="AK14" s="18" t="s">
        <v>40</v>
      </c>
      <c r="AL14" s="87">
        <v>26</v>
      </c>
      <c r="AM14" s="43">
        <f t="shared" si="13"/>
        <v>3.8461538461538464E-2</v>
      </c>
      <c r="AN14" s="17" t="s">
        <v>37</v>
      </c>
      <c r="AO14" s="87">
        <v>25</v>
      </c>
      <c r="AP14" s="43">
        <f t="shared" si="14"/>
        <v>0.04</v>
      </c>
      <c r="AZ14" s="17" t="s">
        <v>96</v>
      </c>
      <c r="BA14" s="87">
        <v>21</v>
      </c>
      <c r="BB14" s="43">
        <f t="shared" si="17"/>
        <v>4.7619047619047616E-2</v>
      </c>
      <c r="BI14" s="17" t="s">
        <v>96</v>
      </c>
      <c r="BJ14" s="87">
        <v>21</v>
      </c>
      <c r="BK14" s="43">
        <f t="shared" si="18"/>
        <v>4.7619047619047616E-2</v>
      </c>
      <c r="BV14" s="18" t="s">
        <v>31</v>
      </c>
      <c r="BW14" s="43">
        <v>0.25</v>
      </c>
      <c r="BY14" s="69" t="s">
        <v>94</v>
      </c>
      <c r="BZ14" s="70">
        <v>0.66666666666666663</v>
      </c>
    </row>
    <row r="15" spans="1:78">
      <c r="D15" s="18" t="s">
        <v>52</v>
      </c>
      <c r="E15" s="63">
        <v>2</v>
      </c>
      <c r="F15" s="43">
        <f t="shared" si="2"/>
        <v>0.5</v>
      </c>
      <c r="G15" s="19" t="s">
        <v>97</v>
      </c>
      <c r="H15" s="87">
        <v>8</v>
      </c>
      <c r="I15" s="43">
        <f t="shared" si="3"/>
        <v>0.125</v>
      </c>
      <c r="J15" s="17" t="s">
        <v>95</v>
      </c>
      <c r="K15" s="87">
        <v>15</v>
      </c>
      <c r="L15" s="43">
        <f t="shared" si="4"/>
        <v>6.6666666666666666E-2</v>
      </c>
      <c r="M15" s="18" t="s">
        <v>66</v>
      </c>
      <c r="N15" s="87">
        <v>15</v>
      </c>
      <c r="O15" s="43">
        <f t="shared" si="5"/>
        <v>6.6666666666666666E-2</v>
      </c>
      <c r="P15" s="17" t="s">
        <v>34</v>
      </c>
      <c r="Q15" s="87">
        <v>14</v>
      </c>
      <c r="R15" s="43">
        <f t="shared" si="6"/>
        <v>7.1428571428571425E-2</v>
      </c>
      <c r="S15" s="17" t="s">
        <v>60</v>
      </c>
      <c r="T15" s="87">
        <v>14</v>
      </c>
      <c r="U15" s="43">
        <f t="shared" si="7"/>
        <v>7.1428571428571425E-2</v>
      </c>
      <c r="V15" s="17" t="s">
        <v>49</v>
      </c>
      <c r="W15" s="87">
        <v>30</v>
      </c>
      <c r="X15" s="43">
        <f t="shared" si="8"/>
        <v>3.3333333333333333E-2</v>
      </c>
      <c r="Y15" s="17" t="s">
        <v>47</v>
      </c>
      <c r="Z15" s="87">
        <v>43</v>
      </c>
      <c r="AA15" s="43">
        <f t="shared" si="9"/>
        <v>2.3255813953488372E-2</v>
      </c>
      <c r="AB15" s="19" t="s">
        <v>114</v>
      </c>
      <c r="AC15" s="87">
        <v>20</v>
      </c>
      <c r="AD15" s="43">
        <f t="shared" si="10"/>
        <v>0.05</v>
      </c>
      <c r="AE15" s="18" t="s">
        <v>92</v>
      </c>
      <c r="AF15" s="87">
        <v>15</v>
      </c>
      <c r="AG15" s="43">
        <f t="shared" si="11"/>
        <v>6.6666666666666666E-2</v>
      </c>
      <c r="AH15" s="17" t="s">
        <v>58</v>
      </c>
      <c r="AI15" s="87">
        <v>16</v>
      </c>
      <c r="AJ15" s="43">
        <f t="shared" si="12"/>
        <v>6.25E-2</v>
      </c>
      <c r="AK15" s="17" t="s">
        <v>56</v>
      </c>
      <c r="AL15" s="87">
        <v>18</v>
      </c>
      <c r="AM15" s="43">
        <f t="shared" si="13"/>
        <v>5.5555555555555552E-2</v>
      </c>
      <c r="AN15" s="18" t="s">
        <v>46</v>
      </c>
      <c r="AO15" s="87">
        <v>21</v>
      </c>
      <c r="AP15" s="43">
        <f t="shared" si="14"/>
        <v>4.7619047619047616E-2</v>
      </c>
      <c r="AZ15" s="17" t="s">
        <v>119</v>
      </c>
      <c r="BA15" s="87">
        <v>13</v>
      </c>
      <c r="BB15" s="43">
        <f t="shared" si="17"/>
        <v>7.6923076923076927E-2</v>
      </c>
      <c r="BI15" s="17" t="s">
        <v>118</v>
      </c>
      <c r="BJ15" s="87">
        <v>8</v>
      </c>
      <c r="BK15" s="43">
        <f t="shared" si="18"/>
        <v>0.125</v>
      </c>
      <c r="BV15" s="18" t="s">
        <v>35</v>
      </c>
      <c r="BW15" s="43">
        <v>0.5</v>
      </c>
      <c r="BY15" s="69" t="s">
        <v>65</v>
      </c>
      <c r="BZ15" s="70">
        <v>0.25</v>
      </c>
    </row>
    <row r="16" spans="1:78">
      <c r="D16" s="18" t="s">
        <v>92</v>
      </c>
      <c r="E16" s="63">
        <v>2</v>
      </c>
      <c r="F16" s="43">
        <f t="shared" si="2"/>
        <v>0.5</v>
      </c>
      <c r="G16" s="17" t="s">
        <v>28</v>
      </c>
      <c r="H16" s="87">
        <v>39</v>
      </c>
      <c r="I16" s="43">
        <f t="shared" si="3"/>
        <v>2.564102564102564E-2</v>
      </c>
      <c r="J16" s="17" t="s">
        <v>50</v>
      </c>
      <c r="K16" s="87">
        <v>46</v>
      </c>
      <c r="L16" s="43">
        <f t="shared" si="4"/>
        <v>2.1739130434782608E-2</v>
      </c>
      <c r="M16" s="17" t="s">
        <v>53</v>
      </c>
      <c r="N16" s="87">
        <v>23</v>
      </c>
      <c r="O16" s="43">
        <f t="shared" si="5"/>
        <v>4.3478260869565216E-2</v>
      </c>
      <c r="P16" s="19" t="s">
        <v>97</v>
      </c>
      <c r="Q16" s="87">
        <v>8</v>
      </c>
      <c r="R16" s="43">
        <f t="shared" si="6"/>
        <v>0.125</v>
      </c>
      <c r="S16" s="17" t="s">
        <v>37</v>
      </c>
      <c r="T16" s="87">
        <v>25</v>
      </c>
      <c r="U16" s="43">
        <f t="shared" si="7"/>
        <v>0.04</v>
      </c>
      <c r="V16" s="17" t="s">
        <v>61</v>
      </c>
      <c r="W16" s="87">
        <v>6</v>
      </c>
      <c r="X16" s="43">
        <f t="shared" si="8"/>
        <v>0.16666666666666666</v>
      </c>
      <c r="Y16" s="17" t="s">
        <v>109</v>
      </c>
      <c r="Z16" s="87">
        <v>17</v>
      </c>
      <c r="AA16" s="43">
        <f t="shared" si="9"/>
        <v>5.8823529411764705E-2</v>
      </c>
      <c r="AB16" s="17" t="s">
        <v>47</v>
      </c>
      <c r="AC16" s="87">
        <v>43</v>
      </c>
      <c r="AD16" s="43">
        <f t="shared" si="10"/>
        <v>2.3255813953488372E-2</v>
      </c>
      <c r="AE16" s="18" t="s">
        <v>40</v>
      </c>
      <c r="AF16" s="87">
        <v>26</v>
      </c>
      <c r="AG16" s="43">
        <f t="shared" si="11"/>
        <v>3.8461538461538464E-2</v>
      </c>
      <c r="AH16" s="17" t="s">
        <v>102</v>
      </c>
      <c r="AI16" s="87">
        <v>20</v>
      </c>
      <c r="AJ16" s="43">
        <f t="shared" si="12"/>
        <v>0.05</v>
      </c>
      <c r="AK16" s="17" t="s">
        <v>49</v>
      </c>
      <c r="AL16" s="87">
        <v>30</v>
      </c>
      <c r="AM16" s="43">
        <f t="shared" si="13"/>
        <v>3.3333333333333333E-2</v>
      </c>
      <c r="AN16" s="17" t="s">
        <v>67</v>
      </c>
      <c r="AO16" s="87">
        <v>24</v>
      </c>
      <c r="AP16" s="43">
        <f t="shared" si="14"/>
        <v>4.1666666666666664E-2</v>
      </c>
      <c r="BV16" s="18" t="s">
        <v>41</v>
      </c>
      <c r="BW16" s="43">
        <v>0.5</v>
      </c>
      <c r="BY16" s="69" t="s">
        <v>100</v>
      </c>
      <c r="BZ16" s="70">
        <v>0.5</v>
      </c>
    </row>
    <row r="17" spans="4:78">
      <c r="D17" s="18" t="s">
        <v>107</v>
      </c>
      <c r="E17" s="63">
        <v>2</v>
      </c>
      <c r="F17" s="43">
        <f t="shared" si="2"/>
        <v>0.5</v>
      </c>
      <c r="G17" s="17" t="s">
        <v>101</v>
      </c>
      <c r="H17" s="87">
        <v>13</v>
      </c>
      <c r="I17" s="43">
        <f t="shared" si="3"/>
        <v>7.6923076923076927E-2</v>
      </c>
      <c r="J17" s="17" t="s">
        <v>39</v>
      </c>
      <c r="K17" s="87">
        <v>42</v>
      </c>
      <c r="L17" s="43">
        <f t="shared" si="4"/>
        <v>2.3809523809523808E-2</v>
      </c>
      <c r="M17" s="18" t="s">
        <v>62</v>
      </c>
      <c r="N17" s="87">
        <v>10</v>
      </c>
      <c r="O17" s="43">
        <f t="shared" si="5"/>
        <v>0.1</v>
      </c>
      <c r="P17" s="17" t="s">
        <v>28</v>
      </c>
      <c r="Q17" s="87">
        <v>39</v>
      </c>
      <c r="R17" s="43">
        <f t="shared" si="6"/>
        <v>2.564102564102564E-2</v>
      </c>
      <c r="S17" s="18" t="s">
        <v>66</v>
      </c>
      <c r="T17" s="87">
        <v>15</v>
      </c>
      <c r="U17" s="43">
        <f t="shared" si="7"/>
        <v>6.6666666666666666E-2</v>
      </c>
      <c r="V17" s="18" t="s">
        <v>98</v>
      </c>
      <c r="W17" s="87">
        <v>7</v>
      </c>
      <c r="X17" s="43">
        <f t="shared" si="8"/>
        <v>0.14285714285714285</v>
      </c>
      <c r="Y17" s="17" t="s">
        <v>63</v>
      </c>
      <c r="Z17" s="87">
        <v>13</v>
      </c>
      <c r="AA17" s="43">
        <f t="shared" si="9"/>
        <v>7.6923076923076927E-2</v>
      </c>
      <c r="AB17" s="17" t="s">
        <v>55</v>
      </c>
      <c r="AC17" s="87">
        <v>26</v>
      </c>
      <c r="AD17" s="43">
        <f t="shared" si="10"/>
        <v>3.8461538461538464E-2</v>
      </c>
      <c r="AE17" s="17" t="s">
        <v>111</v>
      </c>
      <c r="AF17" s="87">
        <v>7</v>
      </c>
      <c r="AG17" s="43">
        <f t="shared" si="11"/>
        <v>0.14285714285714285</v>
      </c>
      <c r="AK17" s="17" t="s">
        <v>43</v>
      </c>
      <c r="AL17" s="87">
        <v>35</v>
      </c>
      <c r="AM17" s="43">
        <f t="shared" si="13"/>
        <v>2.8571428571428571E-2</v>
      </c>
      <c r="AN17" s="17" t="s">
        <v>102</v>
      </c>
      <c r="AO17" s="87">
        <v>20</v>
      </c>
      <c r="AP17" s="43">
        <f t="shared" si="14"/>
        <v>0.05</v>
      </c>
      <c r="BV17" s="18" t="s">
        <v>116</v>
      </c>
      <c r="BW17" s="43">
        <v>0.5</v>
      </c>
      <c r="BY17" s="69" t="s">
        <v>52</v>
      </c>
      <c r="BZ17" s="70">
        <v>0.86363636363636376</v>
      </c>
    </row>
    <row r="18" spans="4:78">
      <c r="D18" s="18" t="s">
        <v>111</v>
      </c>
      <c r="E18" s="63">
        <v>2</v>
      </c>
      <c r="F18" s="43">
        <f t="shared" si="2"/>
        <v>0.5</v>
      </c>
      <c r="G18" s="17" t="s">
        <v>95</v>
      </c>
      <c r="H18" s="87">
        <v>15</v>
      </c>
      <c r="I18" s="43">
        <f t="shared" si="3"/>
        <v>6.6666666666666666E-2</v>
      </c>
      <c r="J18" s="5" t="s">
        <v>115</v>
      </c>
      <c r="K18" s="87">
        <v>9</v>
      </c>
      <c r="L18" s="43">
        <f t="shared" si="4"/>
        <v>0.1111111111111111</v>
      </c>
      <c r="M18" s="17" t="s">
        <v>67</v>
      </c>
      <c r="N18" s="87">
        <v>24</v>
      </c>
      <c r="O18" s="43">
        <f t="shared" si="5"/>
        <v>4.1666666666666664E-2</v>
      </c>
      <c r="P18" s="17" t="s">
        <v>101</v>
      </c>
      <c r="Q18" s="87">
        <v>13</v>
      </c>
      <c r="R18" s="43">
        <f t="shared" si="6"/>
        <v>7.6923076923076927E-2</v>
      </c>
      <c r="S18" s="17" t="s">
        <v>53</v>
      </c>
      <c r="T18" s="87">
        <v>23</v>
      </c>
      <c r="U18" s="43">
        <f t="shared" si="7"/>
        <v>4.3478260869565216E-2</v>
      </c>
      <c r="V18" s="17" t="s">
        <v>43</v>
      </c>
      <c r="W18" s="87">
        <v>35</v>
      </c>
      <c r="X18" s="43">
        <f t="shared" si="8"/>
        <v>2.8571428571428571E-2</v>
      </c>
      <c r="Y18" s="17" t="s">
        <v>53</v>
      </c>
      <c r="Z18" s="87">
        <v>23</v>
      </c>
      <c r="AA18" s="43">
        <f t="shared" si="9"/>
        <v>4.3478260869565216E-2</v>
      </c>
      <c r="AB18" s="17" t="s">
        <v>57</v>
      </c>
      <c r="AC18" s="87">
        <v>42</v>
      </c>
      <c r="AD18" s="43">
        <f t="shared" si="10"/>
        <v>2.3809523809523808E-2</v>
      </c>
      <c r="AE18" s="17" t="s">
        <v>56</v>
      </c>
      <c r="AF18" s="87">
        <v>18</v>
      </c>
      <c r="AG18" s="43">
        <f t="shared" si="11"/>
        <v>5.5555555555555552E-2</v>
      </c>
      <c r="AK18" s="18" t="s">
        <v>112</v>
      </c>
      <c r="AL18" s="87">
        <v>13</v>
      </c>
      <c r="AM18" s="43">
        <f t="shared" si="13"/>
        <v>7.6923076923076927E-2</v>
      </c>
      <c r="AN18" s="17" t="s">
        <v>96</v>
      </c>
      <c r="AO18" s="87">
        <v>21</v>
      </c>
      <c r="AP18" s="43">
        <f t="shared" si="14"/>
        <v>4.7619047619047616E-2</v>
      </c>
      <c r="BV18" s="18" t="s">
        <v>48</v>
      </c>
      <c r="BW18" s="43">
        <v>0.5</v>
      </c>
      <c r="BY18" s="69" t="s">
        <v>92</v>
      </c>
      <c r="BZ18" s="70">
        <v>0.96666666666666656</v>
      </c>
    </row>
    <row r="19" spans="4:78">
      <c r="D19" s="18" t="s">
        <v>56</v>
      </c>
      <c r="E19" s="63">
        <v>2</v>
      </c>
      <c r="F19" s="43">
        <f t="shared" si="2"/>
        <v>0.5</v>
      </c>
      <c r="G19" s="17" t="s">
        <v>50</v>
      </c>
      <c r="H19" s="87">
        <v>46</v>
      </c>
      <c r="I19" s="43">
        <f t="shared" si="3"/>
        <v>2.1739130434782608E-2</v>
      </c>
      <c r="J19" s="17" t="s">
        <v>38</v>
      </c>
      <c r="K19" s="87">
        <v>54</v>
      </c>
      <c r="L19" s="43">
        <f t="shared" si="4"/>
        <v>1.8518518518518517E-2</v>
      </c>
      <c r="M19" s="17" t="s">
        <v>102</v>
      </c>
      <c r="N19" s="87">
        <v>20</v>
      </c>
      <c r="O19" s="43">
        <f t="shared" si="5"/>
        <v>0.05</v>
      </c>
      <c r="P19" s="17" t="s">
        <v>95</v>
      </c>
      <c r="Q19" s="87">
        <v>15</v>
      </c>
      <c r="R19" s="43">
        <f t="shared" si="6"/>
        <v>6.6666666666666666E-2</v>
      </c>
      <c r="S19" s="18" t="s">
        <v>46</v>
      </c>
      <c r="T19" s="87">
        <v>21</v>
      </c>
      <c r="U19" s="43">
        <f t="shared" si="7"/>
        <v>4.7619047619047616E-2</v>
      </c>
      <c r="V19" s="18" t="s">
        <v>112</v>
      </c>
      <c r="W19" s="87">
        <v>13</v>
      </c>
      <c r="X19" s="43">
        <f t="shared" si="8"/>
        <v>7.6923076923076927E-2</v>
      </c>
      <c r="Y19" s="18" t="s">
        <v>64</v>
      </c>
      <c r="Z19" s="87">
        <v>19</v>
      </c>
      <c r="AA19" s="43">
        <f t="shared" si="9"/>
        <v>5.2631578947368418E-2</v>
      </c>
      <c r="AB19" s="17" t="s">
        <v>109</v>
      </c>
      <c r="AC19" s="87">
        <v>17</v>
      </c>
      <c r="AD19" s="43">
        <f t="shared" si="10"/>
        <v>5.8823529411764705E-2</v>
      </c>
      <c r="AE19" s="17" t="s">
        <v>49</v>
      </c>
      <c r="AF19" s="87">
        <v>30</v>
      </c>
      <c r="AG19" s="43">
        <f t="shared" si="11"/>
        <v>3.3333333333333333E-2</v>
      </c>
      <c r="AK19" s="17" t="s">
        <v>71</v>
      </c>
      <c r="AL19" s="87">
        <v>18</v>
      </c>
      <c r="AM19" s="43">
        <f t="shared" si="13"/>
        <v>5.5555555555555552E-2</v>
      </c>
      <c r="AN19" s="17" t="s">
        <v>91</v>
      </c>
      <c r="AO19" s="87">
        <v>13</v>
      </c>
      <c r="AP19" s="43">
        <f t="shared" si="14"/>
        <v>7.6923076923076927E-2</v>
      </c>
      <c r="BV19" s="18" t="s">
        <v>52</v>
      </c>
      <c r="BW19" s="43">
        <v>0.5</v>
      </c>
      <c r="BY19" s="69" t="s">
        <v>107</v>
      </c>
      <c r="BZ19" s="70">
        <v>1</v>
      </c>
    </row>
    <row r="20" spans="4:78">
      <c r="D20" s="18" t="s">
        <v>49</v>
      </c>
      <c r="E20" s="63">
        <v>2</v>
      </c>
      <c r="F20" s="43">
        <f t="shared" si="2"/>
        <v>0.5</v>
      </c>
      <c r="G20" s="17" t="s">
        <v>39</v>
      </c>
      <c r="H20" s="87">
        <v>42</v>
      </c>
      <c r="I20" s="43">
        <f t="shared" si="3"/>
        <v>2.3809523809523808E-2</v>
      </c>
      <c r="J20" s="17" t="s">
        <v>54</v>
      </c>
      <c r="K20" s="87">
        <v>42</v>
      </c>
      <c r="L20" s="43">
        <f t="shared" si="4"/>
        <v>2.3809523809523808E-2</v>
      </c>
      <c r="M20" s="17" t="s">
        <v>117</v>
      </c>
      <c r="N20" s="87">
        <v>20</v>
      </c>
      <c r="O20" s="43">
        <f t="shared" si="5"/>
        <v>0.05</v>
      </c>
      <c r="P20" s="17" t="s">
        <v>50</v>
      </c>
      <c r="Q20" s="87">
        <v>46</v>
      </c>
      <c r="R20" s="43">
        <f t="shared" si="6"/>
        <v>2.1739130434782608E-2</v>
      </c>
      <c r="S20" s="17" t="s">
        <v>67</v>
      </c>
      <c r="T20" s="87">
        <v>24</v>
      </c>
      <c r="U20" s="43">
        <f t="shared" si="7"/>
        <v>4.1666666666666664E-2</v>
      </c>
      <c r="V20" s="17" t="s">
        <v>71</v>
      </c>
      <c r="W20" s="87">
        <v>18</v>
      </c>
      <c r="X20" s="43">
        <f t="shared" si="8"/>
        <v>5.5555555555555552E-2</v>
      </c>
      <c r="Y20" s="17" t="s">
        <v>58</v>
      </c>
      <c r="Z20" s="87">
        <v>16</v>
      </c>
      <c r="AA20" s="43">
        <f t="shared" si="9"/>
        <v>6.25E-2</v>
      </c>
      <c r="AB20" s="17" t="s">
        <v>60</v>
      </c>
      <c r="AC20" s="87">
        <v>14</v>
      </c>
      <c r="AD20" s="43">
        <f t="shared" si="10"/>
        <v>7.1428571428571425E-2</v>
      </c>
      <c r="AE20" s="17" t="s">
        <v>61</v>
      </c>
      <c r="AF20" s="87">
        <v>6</v>
      </c>
      <c r="AG20" s="43">
        <f t="shared" si="11"/>
        <v>0.16666666666666666</v>
      </c>
      <c r="AK20" s="17" t="s">
        <v>28</v>
      </c>
      <c r="AL20" s="87">
        <v>39</v>
      </c>
      <c r="AM20" s="43">
        <f t="shared" si="13"/>
        <v>2.564102564102564E-2</v>
      </c>
      <c r="BV20" s="18" t="s">
        <v>92</v>
      </c>
      <c r="BW20" s="43">
        <v>0.5</v>
      </c>
      <c r="BY20" s="69" t="s">
        <v>40</v>
      </c>
      <c r="BZ20" s="70">
        <v>0.26923076923076927</v>
      </c>
    </row>
    <row r="21" spans="4:78">
      <c r="D21" s="18" t="s">
        <v>148</v>
      </c>
      <c r="E21" s="63">
        <v>2</v>
      </c>
      <c r="F21" s="43">
        <f t="shared" si="2"/>
        <v>0.5</v>
      </c>
      <c r="G21" s="5" t="s">
        <v>115</v>
      </c>
      <c r="H21" s="87">
        <v>9</v>
      </c>
      <c r="I21" s="43">
        <f t="shared" si="3"/>
        <v>0.1111111111111111</v>
      </c>
      <c r="J21" s="17" t="s">
        <v>110</v>
      </c>
      <c r="K21" s="87">
        <v>12</v>
      </c>
      <c r="L21" s="43">
        <f t="shared" si="4"/>
        <v>8.3333333333333329E-2</v>
      </c>
      <c r="M21" s="17" t="s">
        <v>96</v>
      </c>
      <c r="N21" s="87">
        <v>21</v>
      </c>
      <c r="O21" s="43">
        <f t="shared" si="5"/>
        <v>4.7619047619047616E-2</v>
      </c>
      <c r="P21" s="17" t="s">
        <v>39</v>
      </c>
      <c r="Q21" s="87">
        <v>42</v>
      </c>
      <c r="R21" s="43">
        <f t="shared" si="6"/>
        <v>2.3809523809523808E-2</v>
      </c>
      <c r="S21" s="17" t="s">
        <v>96</v>
      </c>
      <c r="T21" s="87">
        <v>21</v>
      </c>
      <c r="U21" s="43">
        <f t="shared" si="7"/>
        <v>4.7619047619047616E-2</v>
      </c>
      <c r="V21" s="19" t="s">
        <v>97</v>
      </c>
      <c r="W21" s="87">
        <v>8</v>
      </c>
      <c r="X21" s="43">
        <f t="shared" si="8"/>
        <v>0.125</v>
      </c>
      <c r="Y21" s="17" t="s">
        <v>67</v>
      </c>
      <c r="Z21" s="87">
        <v>24</v>
      </c>
      <c r="AA21" s="43">
        <f t="shared" si="9"/>
        <v>4.1666666666666664E-2</v>
      </c>
      <c r="AB21" s="17" t="s">
        <v>37</v>
      </c>
      <c r="AC21" s="87">
        <v>25</v>
      </c>
      <c r="AD21" s="43">
        <f t="shared" si="10"/>
        <v>0.04</v>
      </c>
      <c r="AE21" s="17" t="s">
        <v>45</v>
      </c>
      <c r="AF21" s="87">
        <v>18</v>
      </c>
      <c r="AG21" s="43">
        <f t="shared" si="11"/>
        <v>5.5555555555555552E-2</v>
      </c>
      <c r="AK21" s="17" t="s">
        <v>50</v>
      </c>
      <c r="AL21" s="87">
        <v>46</v>
      </c>
      <c r="AM21" s="43">
        <f t="shared" si="13"/>
        <v>2.1739130434782608E-2</v>
      </c>
      <c r="BV21" s="18" t="s">
        <v>107</v>
      </c>
      <c r="BW21" s="43">
        <v>0.5</v>
      </c>
      <c r="BY21" s="69" t="s">
        <v>111</v>
      </c>
      <c r="BZ21" s="70">
        <v>0.92857142857142838</v>
      </c>
    </row>
    <row r="22" spans="4:78">
      <c r="D22" s="18" t="s">
        <v>61</v>
      </c>
      <c r="E22" s="63">
        <v>2</v>
      </c>
      <c r="F22" s="43">
        <f t="shared" si="2"/>
        <v>0.5</v>
      </c>
      <c r="G22" s="17" t="s">
        <v>38</v>
      </c>
      <c r="H22" s="87">
        <v>54</v>
      </c>
      <c r="I22" s="43">
        <f t="shared" si="3"/>
        <v>1.8518518518518517E-2</v>
      </c>
      <c r="J22" s="19" t="s">
        <v>106</v>
      </c>
      <c r="K22" s="87">
        <v>12</v>
      </c>
      <c r="L22" s="43">
        <f t="shared" si="4"/>
        <v>8.3333333333333329E-2</v>
      </c>
      <c r="M22" s="17" t="s">
        <v>108</v>
      </c>
      <c r="N22" s="87">
        <v>12</v>
      </c>
      <c r="O22" s="43">
        <f t="shared" si="5"/>
        <v>8.3333333333333329E-2</v>
      </c>
      <c r="P22" s="5" t="s">
        <v>115</v>
      </c>
      <c r="Q22" s="87">
        <v>9</v>
      </c>
      <c r="R22" s="43">
        <f t="shared" si="6"/>
        <v>0.1111111111111111</v>
      </c>
      <c r="V22" s="17" t="s">
        <v>101</v>
      </c>
      <c r="W22" s="87">
        <v>13</v>
      </c>
      <c r="X22" s="43">
        <f t="shared" si="8"/>
        <v>7.6923076923076927E-2</v>
      </c>
      <c r="Y22" s="17" t="s">
        <v>117</v>
      </c>
      <c r="Z22" s="87">
        <v>20</v>
      </c>
      <c r="AA22" s="43">
        <f t="shared" si="9"/>
        <v>0.05</v>
      </c>
      <c r="AB22" s="17" t="s">
        <v>63</v>
      </c>
      <c r="AC22" s="87">
        <v>13</v>
      </c>
      <c r="AD22" s="43">
        <f t="shared" si="10"/>
        <v>7.6923076923076927E-2</v>
      </c>
      <c r="AE22" s="18" t="s">
        <v>98</v>
      </c>
      <c r="AF22" s="87">
        <v>7</v>
      </c>
      <c r="AG22" s="43">
        <f t="shared" si="11"/>
        <v>0.14285714285714285</v>
      </c>
      <c r="AK22" s="17" t="s">
        <v>39</v>
      </c>
      <c r="AL22" s="87">
        <v>42</v>
      </c>
      <c r="AM22" s="43">
        <f t="shared" si="13"/>
        <v>2.3809523809523808E-2</v>
      </c>
      <c r="BV22" s="18" t="s">
        <v>111</v>
      </c>
      <c r="BW22" s="43">
        <v>0.5</v>
      </c>
      <c r="BY22" s="69" t="s">
        <v>56</v>
      </c>
      <c r="BZ22" s="70">
        <v>0.72222222222222232</v>
      </c>
    </row>
    <row r="23" spans="4:78">
      <c r="D23" s="18" t="s">
        <v>45</v>
      </c>
      <c r="E23" s="63">
        <v>2</v>
      </c>
      <c r="F23" s="43">
        <f t="shared" si="2"/>
        <v>0.5</v>
      </c>
      <c r="G23" s="17" t="s">
        <v>54</v>
      </c>
      <c r="H23" s="87">
        <v>42</v>
      </c>
      <c r="I23" s="43">
        <f t="shared" si="3"/>
        <v>2.3809523809523808E-2</v>
      </c>
      <c r="J23" s="19" t="s">
        <v>114</v>
      </c>
      <c r="K23" s="87">
        <v>20</v>
      </c>
      <c r="L23" s="43">
        <f t="shared" si="4"/>
        <v>0.05</v>
      </c>
      <c r="M23" s="17" t="s">
        <v>118</v>
      </c>
      <c r="N23" s="87">
        <v>8</v>
      </c>
      <c r="O23" s="43">
        <f t="shared" si="5"/>
        <v>0.125</v>
      </c>
      <c r="P23" s="17" t="s">
        <v>38</v>
      </c>
      <c r="Q23" s="87">
        <v>54</v>
      </c>
      <c r="R23" s="43">
        <f t="shared" si="6"/>
        <v>1.8518518518518517E-2</v>
      </c>
      <c r="V23" s="19" t="s">
        <v>114</v>
      </c>
      <c r="W23" s="87">
        <v>20</v>
      </c>
      <c r="X23" s="43">
        <f t="shared" si="8"/>
        <v>0.05</v>
      </c>
      <c r="Y23" s="17" t="s">
        <v>108</v>
      </c>
      <c r="Z23" s="87">
        <v>12</v>
      </c>
      <c r="AA23" s="43">
        <f t="shared" si="9"/>
        <v>8.3333333333333329E-2</v>
      </c>
      <c r="AB23" s="17" t="s">
        <v>99</v>
      </c>
      <c r="AC23" s="87">
        <v>22</v>
      </c>
      <c r="AD23" s="43">
        <f t="shared" si="10"/>
        <v>4.5454545454545456E-2</v>
      </c>
      <c r="AE23" s="17" t="s">
        <v>43</v>
      </c>
      <c r="AF23" s="87">
        <v>35</v>
      </c>
      <c r="AG23" s="43">
        <f t="shared" si="11"/>
        <v>2.8571428571428571E-2</v>
      </c>
      <c r="AK23" s="17" t="s">
        <v>38</v>
      </c>
      <c r="AL23" s="87">
        <v>54</v>
      </c>
      <c r="AM23" s="43">
        <f t="shared" si="13"/>
        <v>1.8518518518518517E-2</v>
      </c>
      <c r="BV23" s="18" t="s">
        <v>56</v>
      </c>
      <c r="BW23" s="43">
        <v>0.5</v>
      </c>
      <c r="BY23" s="69" t="s">
        <v>49</v>
      </c>
      <c r="BZ23" s="70">
        <v>0.73333333333333328</v>
      </c>
    </row>
    <row r="24" spans="4:78">
      <c r="D24" s="18" t="s">
        <v>98</v>
      </c>
      <c r="E24" s="63">
        <v>4</v>
      </c>
      <c r="F24" s="43">
        <f t="shared" si="2"/>
        <v>0.25</v>
      </c>
      <c r="G24" s="17" t="s">
        <v>110</v>
      </c>
      <c r="H24" s="87">
        <v>12</v>
      </c>
      <c r="I24" s="43">
        <f t="shared" si="3"/>
        <v>8.3333333333333329E-2</v>
      </c>
      <c r="J24" s="17" t="s">
        <v>47</v>
      </c>
      <c r="K24" s="87">
        <v>43</v>
      </c>
      <c r="L24" s="43">
        <f t="shared" si="4"/>
        <v>2.3255813953488372E-2</v>
      </c>
      <c r="M24" s="17" t="s">
        <v>120</v>
      </c>
      <c r="N24" s="87">
        <v>1</v>
      </c>
      <c r="O24" s="43">
        <f t="shared" si="5"/>
        <v>1</v>
      </c>
      <c r="P24" s="17" t="s">
        <v>110</v>
      </c>
      <c r="Q24" s="87">
        <v>12</v>
      </c>
      <c r="R24" s="43">
        <f t="shared" si="6"/>
        <v>8.3333333333333329E-2</v>
      </c>
      <c r="V24" s="17" t="s">
        <v>55</v>
      </c>
      <c r="W24" s="87">
        <v>26</v>
      </c>
      <c r="X24" s="43">
        <f t="shared" si="8"/>
        <v>3.8461538461538464E-2</v>
      </c>
      <c r="Y24" s="17" t="s">
        <v>91</v>
      </c>
      <c r="Z24" s="87">
        <v>13</v>
      </c>
      <c r="AA24" s="43">
        <f t="shared" si="9"/>
        <v>7.6923076923076927E-2</v>
      </c>
      <c r="AB24" s="17" t="s">
        <v>53</v>
      </c>
      <c r="AC24" s="87">
        <v>23</v>
      </c>
      <c r="AD24" s="43">
        <f t="shared" si="10"/>
        <v>4.3478260869565216E-2</v>
      </c>
      <c r="AE24" s="18" t="s">
        <v>112</v>
      </c>
      <c r="AF24" s="87">
        <v>13</v>
      </c>
      <c r="AG24" s="43">
        <f t="shared" si="11"/>
        <v>7.6923076923076927E-2</v>
      </c>
      <c r="AK24" s="17" t="s">
        <v>54</v>
      </c>
      <c r="AL24" s="87">
        <v>42</v>
      </c>
      <c r="AM24" s="43">
        <f t="shared" si="13"/>
        <v>2.3809523809523808E-2</v>
      </c>
      <c r="BV24" s="18" t="s">
        <v>49</v>
      </c>
      <c r="BW24" s="43">
        <v>0.5</v>
      </c>
      <c r="BY24" s="69" t="s">
        <v>148</v>
      </c>
      <c r="BZ24" s="70">
        <v>0.5</v>
      </c>
    </row>
    <row r="25" spans="4:78">
      <c r="D25" s="18" t="s">
        <v>149</v>
      </c>
      <c r="E25" s="63">
        <v>2</v>
      </c>
      <c r="F25" s="43">
        <f t="shared" si="2"/>
        <v>0.5</v>
      </c>
      <c r="G25" s="19" t="s">
        <v>106</v>
      </c>
      <c r="H25" s="87">
        <v>12</v>
      </c>
      <c r="I25" s="43">
        <f t="shared" si="3"/>
        <v>8.3333333333333329E-2</v>
      </c>
      <c r="J25" s="17" t="s">
        <v>57</v>
      </c>
      <c r="K25" s="87">
        <v>42</v>
      </c>
      <c r="L25" s="43">
        <f t="shared" si="4"/>
        <v>2.3809523809523808E-2</v>
      </c>
      <c r="P25" s="19" t="s">
        <v>106</v>
      </c>
      <c r="Q25" s="87">
        <v>12</v>
      </c>
      <c r="R25" s="43">
        <f t="shared" si="6"/>
        <v>8.3333333333333329E-2</v>
      </c>
      <c r="V25" s="17" t="s">
        <v>57</v>
      </c>
      <c r="W25" s="87">
        <v>42</v>
      </c>
      <c r="X25" s="43">
        <f t="shared" si="8"/>
        <v>2.3809523809523808E-2</v>
      </c>
      <c r="Y25" s="17" t="s">
        <v>68</v>
      </c>
      <c r="Z25" s="87">
        <v>22</v>
      </c>
      <c r="AA25" s="43">
        <f t="shared" si="9"/>
        <v>4.5454545454545456E-2</v>
      </c>
      <c r="AB25" s="18" t="s">
        <v>62</v>
      </c>
      <c r="AC25" s="87">
        <v>10</v>
      </c>
      <c r="AD25" s="43">
        <f t="shared" si="10"/>
        <v>0.1</v>
      </c>
      <c r="AE25" s="17" t="s">
        <v>71</v>
      </c>
      <c r="AF25" s="87">
        <v>18</v>
      </c>
      <c r="AG25" s="43">
        <f t="shared" si="11"/>
        <v>5.5555555555555552E-2</v>
      </c>
      <c r="AK25" s="17" t="s">
        <v>121</v>
      </c>
      <c r="AL25" s="87">
        <v>2</v>
      </c>
      <c r="AM25" s="43">
        <f t="shared" si="13"/>
        <v>0.5</v>
      </c>
      <c r="BV25" s="18" t="s">
        <v>148</v>
      </c>
      <c r="BW25" s="43">
        <v>0.5</v>
      </c>
      <c r="BY25" s="69" t="s">
        <v>61</v>
      </c>
      <c r="BZ25" s="70">
        <v>1</v>
      </c>
    </row>
    <row r="26" spans="4:78">
      <c r="D26" s="18" t="s">
        <v>112</v>
      </c>
      <c r="E26" s="63">
        <v>2</v>
      </c>
      <c r="F26" s="43">
        <f t="shared" si="2"/>
        <v>0.5</v>
      </c>
      <c r="G26" s="17" t="s">
        <v>103</v>
      </c>
      <c r="H26" s="87">
        <v>10</v>
      </c>
      <c r="I26" s="43">
        <f t="shared" si="3"/>
        <v>0.1</v>
      </c>
      <c r="J26" s="17" t="s">
        <v>60</v>
      </c>
      <c r="K26" s="87">
        <v>14</v>
      </c>
      <c r="L26" s="43">
        <f t="shared" si="4"/>
        <v>7.1428571428571425E-2</v>
      </c>
      <c r="P26" s="17" t="s">
        <v>103</v>
      </c>
      <c r="Q26" s="87">
        <v>10</v>
      </c>
      <c r="R26" s="43">
        <f t="shared" si="6"/>
        <v>0.1</v>
      </c>
      <c r="V26" s="17" t="s">
        <v>60</v>
      </c>
      <c r="W26" s="87">
        <v>14</v>
      </c>
      <c r="X26" s="43">
        <f t="shared" si="8"/>
        <v>7.1428571428571425E-2</v>
      </c>
      <c r="Y26" s="17" t="s">
        <v>69</v>
      </c>
      <c r="Z26" s="87">
        <v>18</v>
      </c>
      <c r="AA26" s="43">
        <f t="shared" si="9"/>
        <v>5.5555555555555552E-2</v>
      </c>
      <c r="AB26" s="17" t="s">
        <v>102</v>
      </c>
      <c r="AC26" s="87">
        <v>20</v>
      </c>
      <c r="AD26" s="43">
        <f t="shared" si="10"/>
        <v>0.05</v>
      </c>
      <c r="AE26" s="17" t="s">
        <v>93</v>
      </c>
      <c r="AF26" s="87">
        <v>9</v>
      </c>
      <c r="AG26" s="43">
        <f t="shared" si="11"/>
        <v>0.1111111111111111</v>
      </c>
      <c r="AK26" s="17" t="s">
        <v>55</v>
      </c>
      <c r="AL26" s="87">
        <v>26</v>
      </c>
      <c r="AM26" s="43">
        <f t="shared" si="13"/>
        <v>3.8461538461538464E-2</v>
      </c>
      <c r="BV26" s="18" t="s">
        <v>61</v>
      </c>
      <c r="BW26" s="43">
        <v>0.5</v>
      </c>
      <c r="BY26" s="69" t="s">
        <v>45</v>
      </c>
      <c r="BZ26" s="70">
        <v>0.7777777777777779</v>
      </c>
    </row>
    <row r="27" spans="4:78">
      <c r="D27" s="18" t="s">
        <v>71</v>
      </c>
      <c r="E27" s="63">
        <v>2</v>
      </c>
      <c r="F27" s="43">
        <f t="shared" si="2"/>
        <v>0.5</v>
      </c>
      <c r="G27" s="19" t="s">
        <v>114</v>
      </c>
      <c r="H27" s="87">
        <v>20</v>
      </c>
      <c r="I27" s="43">
        <f t="shared" si="3"/>
        <v>0.05</v>
      </c>
      <c r="J27" s="17" t="s">
        <v>37</v>
      </c>
      <c r="K27" s="87">
        <v>25</v>
      </c>
      <c r="L27" s="43">
        <f t="shared" si="4"/>
        <v>0.04</v>
      </c>
      <c r="P27" s="19" t="s">
        <v>114</v>
      </c>
      <c r="Q27" s="87">
        <v>20</v>
      </c>
      <c r="R27" s="43">
        <f t="shared" si="6"/>
        <v>0.05</v>
      </c>
      <c r="V27" s="17" t="s">
        <v>37</v>
      </c>
      <c r="W27" s="87">
        <v>25</v>
      </c>
      <c r="X27" s="43">
        <f t="shared" si="8"/>
        <v>0.04</v>
      </c>
      <c r="AB27" s="17" t="s">
        <v>105</v>
      </c>
      <c r="AC27" s="87">
        <v>11</v>
      </c>
      <c r="AD27" s="43">
        <f t="shared" si="10"/>
        <v>9.0909090909090912E-2</v>
      </c>
      <c r="AE27" s="19" t="s">
        <v>97</v>
      </c>
      <c r="AF27" s="87">
        <v>8</v>
      </c>
      <c r="AG27" s="43">
        <f t="shared" si="11"/>
        <v>0.125</v>
      </c>
      <c r="AK27" s="17" t="s">
        <v>57</v>
      </c>
      <c r="AL27" s="87">
        <v>42</v>
      </c>
      <c r="AM27" s="43">
        <f t="shared" si="13"/>
        <v>2.3809523809523808E-2</v>
      </c>
      <c r="BV27" s="18" t="s">
        <v>45</v>
      </c>
      <c r="BW27" s="43">
        <v>0.5</v>
      </c>
      <c r="BY27" s="69" t="s">
        <v>98</v>
      </c>
      <c r="BZ27" s="70">
        <v>0.6785714285714286</v>
      </c>
    </row>
    <row r="28" spans="4:78">
      <c r="D28" s="18" t="s">
        <v>51</v>
      </c>
      <c r="E28" s="63">
        <v>2</v>
      </c>
      <c r="F28" s="43">
        <f t="shared" si="2"/>
        <v>0.5</v>
      </c>
      <c r="G28" s="17" t="s">
        <v>47</v>
      </c>
      <c r="H28" s="87">
        <v>43</v>
      </c>
      <c r="I28" s="43">
        <f t="shared" si="3"/>
        <v>2.3255813953488372E-2</v>
      </c>
      <c r="J28" s="17" t="s">
        <v>63</v>
      </c>
      <c r="K28" s="87">
        <v>13</v>
      </c>
      <c r="L28" s="43">
        <f t="shared" si="4"/>
        <v>7.6923076923076927E-2</v>
      </c>
      <c r="P28" s="17" t="s">
        <v>47</v>
      </c>
      <c r="Q28" s="87">
        <v>43</v>
      </c>
      <c r="R28" s="43">
        <f t="shared" si="6"/>
        <v>2.3255813953488372E-2</v>
      </c>
      <c r="V28" s="17" t="s">
        <v>63</v>
      </c>
      <c r="W28" s="87">
        <v>13</v>
      </c>
      <c r="X28" s="43">
        <f t="shared" si="8"/>
        <v>7.6923076923076927E-2</v>
      </c>
      <c r="AB28" s="17" t="s">
        <v>108</v>
      </c>
      <c r="AC28" s="87">
        <v>12</v>
      </c>
      <c r="AD28" s="43">
        <f t="shared" si="10"/>
        <v>8.3333333333333329E-2</v>
      </c>
      <c r="AE28" s="17" t="s">
        <v>101</v>
      </c>
      <c r="AF28" s="87">
        <v>13</v>
      </c>
      <c r="AG28" s="43">
        <f t="shared" si="11"/>
        <v>7.6923076923076927E-2</v>
      </c>
      <c r="AK28" s="17" t="s">
        <v>109</v>
      </c>
      <c r="AL28" s="87">
        <v>17</v>
      </c>
      <c r="AM28" s="43">
        <f t="shared" si="13"/>
        <v>5.8823529411764705E-2</v>
      </c>
      <c r="BV28" s="18" t="s">
        <v>98</v>
      </c>
      <c r="BW28" s="43">
        <v>0.25</v>
      </c>
      <c r="BY28" s="69" t="s">
        <v>43</v>
      </c>
      <c r="BZ28" s="70">
        <v>0.2</v>
      </c>
    </row>
    <row r="29" spans="4:78">
      <c r="D29" s="18" t="s">
        <v>127</v>
      </c>
      <c r="E29" s="63">
        <v>2</v>
      </c>
      <c r="F29" s="43">
        <f t="shared" si="2"/>
        <v>0.5</v>
      </c>
      <c r="G29" s="17" t="s">
        <v>122</v>
      </c>
      <c r="H29" s="87">
        <v>2</v>
      </c>
      <c r="I29" s="43">
        <f t="shared" si="3"/>
        <v>0.5</v>
      </c>
      <c r="J29" s="17" t="s">
        <v>59</v>
      </c>
      <c r="K29" s="87">
        <v>9</v>
      </c>
      <c r="L29" s="43">
        <f t="shared" si="4"/>
        <v>0.1111111111111111</v>
      </c>
      <c r="P29" s="17" t="s">
        <v>57</v>
      </c>
      <c r="Q29" s="87">
        <v>42</v>
      </c>
      <c r="R29" s="43">
        <f t="shared" si="6"/>
        <v>2.3809523809523808E-2</v>
      </c>
      <c r="V29" s="17" t="s">
        <v>59</v>
      </c>
      <c r="W29" s="87">
        <v>9</v>
      </c>
      <c r="X29" s="43">
        <f t="shared" si="8"/>
        <v>0.1111111111111111</v>
      </c>
      <c r="AE29" s="17" t="s">
        <v>95</v>
      </c>
      <c r="AF29" s="87">
        <v>15</v>
      </c>
      <c r="AG29" s="43">
        <f t="shared" si="11"/>
        <v>6.6666666666666666E-2</v>
      </c>
      <c r="AK29" s="17" t="s">
        <v>60</v>
      </c>
      <c r="AL29" s="87">
        <v>14</v>
      </c>
      <c r="AM29" s="43">
        <f t="shared" si="13"/>
        <v>7.1428571428571425E-2</v>
      </c>
      <c r="BV29" s="18" t="s">
        <v>149</v>
      </c>
      <c r="BW29" s="43">
        <v>0.5</v>
      </c>
      <c r="BY29" s="69" t="s">
        <v>149</v>
      </c>
      <c r="BZ29" s="70">
        <v>0.5</v>
      </c>
    </row>
    <row r="30" spans="4:78">
      <c r="D30" s="18" t="s">
        <v>122</v>
      </c>
      <c r="E30" s="63">
        <v>2</v>
      </c>
      <c r="F30" s="43">
        <f t="shared" si="2"/>
        <v>0.5</v>
      </c>
      <c r="G30" s="19" t="s">
        <v>123</v>
      </c>
      <c r="H30" s="87">
        <v>2</v>
      </c>
      <c r="I30" s="43">
        <f t="shared" si="3"/>
        <v>0.5</v>
      </c>
      <c r="J30" s="18" t="s">
        <v>66</v>
      </c>
      <c r="K30" s="87">
        <v>15</v>
      </c>
      <c r="L30" s="43">
        <f t="shared" si="4"/>
        <v>6.6666666666666666E-2</v>
      </c>
      <c r="P30" s="17" t="s">
        <v>37</v>
      </c>
      <c r="Q30" s="87">
        <v>25</v>
      </c>
      <c r="R30" s="43">
        <f t="shared" si="6"/>
        <v>0.04</v>
      </c>
      <c r="V30" s="17" t="s">
        <v>99</v>
      </c>
      <c r="W30" s="87">
        <v>22</v>
      </c>
      <c r="X30" s="43">
        <f t="shared" si="8"/>
        <v>4.5454545454545456E-2</v>
      </c>
      <c r="AE30" s="17" t="s">
        <v>50</v>
      </c>
      <c r="AF30" s="87">
        <v>46</v>
      </c>
      <c r="AG30" s="43">
        <f t="shared" si="11"/>
        <v>2.1739130434782608E-2</v>
      </c>
      <c r="AK30" s="17" t="s">
        <v>37</v>
      </c>
      <c r="AL30" s="87">
        <v>25</v>
      </c>
      <c r="AM30" s="43">
        <f t="shared" si="13"/>
        <v>0.04</v>
      </c>
      <c r="BV30" s="18" t="s">
        <v>112</v>
      </c>
      <c r="BW30" s="43">
        <v>0.5</v>
      </c>
      <c r="BY30" s="69" t="s">
        <v>112</v>
      </c>
      <c r="BZ30" s="70">
        <v>0.80769230769230749</v>
      </c>
    </row>
    <row r="31" spans="4:78">
      <c r="D31" s="18" t="s">
        <v>123</v>
      </c>
      <c r="E31" s="63">
        <v>2</v>
      </c>
      <c r="F31" s="43">
        <f t="shared" si="2"/>
        <v>0.5</v>
      </c>
      <c r="G31" s="17" t="s">
        <v>55</v>
      </c>
      <c r="H31" s="87">
        <v>26</v>
      </c>
      <c r="I31" s="43">
        <f t="shared" si="3"/>
        <v>3.8461538461538464E-2</v>
      </c>
      <c r="J31" s="18" t="s">
        <v>62</v>
      </c>
      <c r="K31" s="87">
        <v>10</v>
      </c>
      <c r="L31" s="43">
        <f t="shared" si="4"/>
        <v>0.1</v>
      </c>
      <c r="P31" s="17" t="s">
        <v>99</v>
      </c>
      <c r="Q31" s="87">
        <v>22</v>
      </c>
      <c r="R31" s="43">
        <f t="shared" si="6"/>
        <v>4.5454545454545456E-2</v>
      </c>
      <c r="V31" s="18" t="s">
        <v>66</v>
      </c>
      <c r="W31" s="87">
        <v>15</v>
      </c>
      <c r="X31" s="43">
        <f t="shared" si="8"/>
        <v>6.6666666666666666E-2</v>
      </c>
      <c r="AE31" s="17" t="s">
        <v>39</v>
      </c>
      <c r="AF31" s="87">
        <v>42</v>
      </c>
      <c r="AG31" s="43">
        <f t="shared" si="11"/>
        <v>2.3809523809523808E-2</v>
      </c>
      <c r="AK31" s="17" t="s">
        <v>63</v>
      </c>
      <c r="AL31" s="87">
        <v>13</v>
      </c>
      <c r="AM31" s="43">
        <f t="shared" si="13"/>
        <v>7.6923076923076927E-2</v>
      </c>
      <c r="BV31" s="18" t="s">
        <v>71</v>
      </c>
      <c r="BW31" s="43">
        <v>0.5</v>
      </c>
      <c r="BY31" s="69" t="s">
        <v>71</v>
      </c>
      <c r="BZ31" s="70">
        <v>0.66666666666666674</v>
      </c>
    </row>
    <row r="32" spans="4:78">
      <c r="D32" s="18" t="s">
        <v>128</v>
      </c>
      <c r="E32" s="63">
        <v>1</v>
      </c>
      <c r="F32" s="43">
        <f t="shared" si="2"/>
        <v>1</v>
      </c>
      <c r="G32" s="17" t="s">
        <v>57</v>
      </c>
      <c r="H32" s="87">
        <v>42</v>
      </c>
      <c r="I32" s="43">
        <f t="shared" si="3"/>
        <v>2.3809523809523808E-2</v>
      </c>
      <c r="J32" s="18" t="s">
        <v>46</v>
      </c>
      <c r="K32" s="87">
        <v>21</v>
      </c>
      <c r="L32" s="43">
        <f t="shared" si="4"/>
        <v>4.7619047619047616E-2</v>
      </c>
      <c r="P32" s="18" t="s">
        <v>64</v>
      </c>
      <c r="Q32" s="87">
        <v>19</v>
      </c>
      <c r="R32" s="43">
        <f t="shared" si="6"/>
        <v>5.2631578947368418E-2</v>
      </c>
      <c r="V32" s="17" t="s">
        <v>53</v>
      </c>
      <c r="W32" s="87">
        <v>23</v>
      </c>
      <c r="X32" s="43">
        <f t="shared" si="8"/>
        <v>4.3478260869565216E-2</v>
      </c>
      <c r="AE32" s="5" t="s">
        <v>115</v>
      </c>
      <c r="AF32" s="87">
        <v>9</v>
      </c>
      <c r="AG32" s="43">
        <f t="shared" si="11"/>
        <v>0.1111111111111111</v>
      </c>
      <c r="AK32" s="17" t="s">
        <v>99</v>
      </c>
      <c r="AL32" s="87">
        <v>22</v>
      </c>
      <c r="AM32" s="43">
        <f t="shared" si="13"/>
        <v>4.5454545454545456E-2</v>
      </c>
      <c r="BV32" s="18" t="s">
        <v>51</v>
      </c>
      <c r="BW32" s="43">
        <v>0.5</v>
      </c>
      <c r="BY32" s="69" t="s">
        <v>51</v>
      </c>
      <c r="BZ32" s="70">
        <v>0.78571428571428559</v>
      </c>
    </row>
    <row r="33" spans="4:78">
      <c r="D33" s="18" t="s">
        <v>55</v>
      </c>
      <c r="E33" s="63">
        <v>4</v>
      </c>
      <c r="F33" s="43">
        <f t="shared" si="2"/>
        <v>0.25</v>
      </c>
      <c r="G33" s="17" t="s">
        <v>109</v>
      </c>
      <c r="H33" s="87">
        <v>17</v>
      </c>
      <c r="I33" s="43">
        <f t="shared" si="3"/>
        <v>5.8823529411764705E-2</v>
      </c>
      <c r="J33" s="18" t="s">
        <v>64</v>
      </c>
      <c r="K33" s="87">
        <v>19</v>
      </c>
      <c r="L33" s="43">
        <f t="shared" si="4"/>
        <v>5.2631578947368418E-2</v>
      </c>
      <c r="P33" s="17" t="s">
        <v>58</v>
      </c>
      <c r="Q33" s="87">
        <v>16</v>
      </c>
      <c r="R33" s="43">
        <f t="shared" si="6"/>
        <v>6.25E-2</v>
      </c>
      <c r="V33" s="18" t="s">
        <v>62</v>
      </c>
      <c r="W33" s="87">
        <v>10</v>
      </c>
      <c r="X33" s="43">
        <f t="shared" si="8"/>
        <v>0.1</v>
      </c>
      <c r="AE33" s="17" t="s">
        <v>38</v>
      </c>
      <c r="AF33" s="87">
        <v>54</v>
      </c>
      <c r="AG33" s="43">
        <f t="shared" si="11"/>
        <v>1.8518518518518517E-2</v>
      </c>
      <c r="AK33" s="18" t="s">
        <v>66</v>
      </c>
      <c r="AL33" s="87">
        <v>15</v>
      </c>
      <c r="AM33" s="43">
        <f t="shared" si="13"/>
        <v>6.6666666666666666E-2</v>
      </c>
      <c r="BV33" s="18" t="s">
        <v>127</v>
      </c>
      <c r="BW33" s="43">
        <v>0.5</v>
      </c>
      <c r="BY33" s="69" t="s">
        <v>93</v>
      </c>
      <c r="BZ33" s="70">
        <v>0.55555555555555558</v>
      </c>
    </row>
    <row r="34" spans="4:78">
      <c r="D34" s="18" t="s">
        <v>60</v>
      </c>
      <c r="E34" s="63">
        <v>2</v>
      </c>
      <c r="F34" s="43">
        <f t="shared" si="2"/>
        <v>0.5</v>
      </c>
      <c r="G34" s="17" t="s">
        <v>99</v>
      </c>
      <c r="H34" s="87">
        <v>22</v>
      </c>
      <c r="I34" s="43">
        <f t="shared" si="3"/>
        <v>4.5454545454545456E-2</v>
      </c>
      <c r="J34" s="17" t="s">
        <v>67</v>
      </c>
      <c r="K34" s="87">
        <v>24</v>
      </c>
      <c r="L34" s="43">
        <f t="shared" si="4"/>
        <v>4.1666666666666664E-2</v>
      </c>
      <c r="P34" s="17" t="s">
        <v>117</v>
      </c>
      <c r="Q34" s="87">
        <v>20</v>
      </c>
      <c r="R34" s="43">
        <f t="shared" si="6"/>
        <v>0.05</v>
      </c>
      <c r="V34" s="18" t="s">
        <v>46</v>
      </c>
      <c r="W34" s="87">
        <v>21</v>
      </c>
      <c r="X34" s="43">
        <f t="shared" si="8"/>
        <v>4.7619047619047616E-2</v>
      </c>
      <c r="AE34" s="17" t="s">
        <v>54</v>
      </c>
      <c r="AF34" s="87">
        <v>42</v>
      </c>
      <c r="AG34" s="43">
        <f t="shared" si="11"/>
        <v>2.3809523809523808E-2</v>
      </c>
      <c r="AK34" s="17" t="s">
        <v>53</v>
      </c>
      <c r="AL34" s="87">
        <v>23</v>
      </c>
      <c r="AM34" s="43">
        <f t="shared" si="13"/>
        <v>4.3478260869565216E-2</v>
      </c>
      <c r="BV34" s="18" t="s">
        <v>122</v>
      </c>
      <c r="BW34" s="43">
        <v>0.5</v>
      </c>
      <c r="BY34" s="69" t="s">
        <v>90</v>
      </c>
      <c r="BZ34" s="70">
        <v>0.33333333333333331</v>
      </c>
    </row>
    <row r="35" spans="4:78">
      <c r="D35" s="18" t="s">
        <v>37</v>
      </c>
      <c r="E35" s="63">
        <v>2</v>
      </c>
      <c r="F35" s="43">
        <f t="shared" si="2"/>
        <v>0.5</v>
      </c>
      <c r="G35" s="18" t="s">
        <v>66</v>
      </c>
      <c r="H35" s="87">
        <v>15</v>
      </c>
      <c r="I35" s="43">
        <f t="shared" si="3"/>
        <v>6.6666666666666666E-2</v>
      </c>
      <c r="J35" s="17" t="s">
        <v>102</v>
      </c>
      <c r="K35" s="87">
        <v>20</v>
      </c>
      <c r="L35" s="43">
        <f t="shared" si="4"/>
        <v>0.05</v>
      </c>
      <c r="P35" s="17" t="s">
        <v>96</v>
      </c>
      <c r="Q35" s="87">
        <v>21</v>
      </c>
      <c r="R35" s="43">
        <f t="shared" si="6"/>
        <v>4.7619047619047616E-2</v>
      </c>
      <c r="V35" s="18" t="s">
        <v>70</v>
      </c>
      <c r="W35" s="87">
        <v>6</v>
      </c>
      <c r="X35" s="43">
        <f t="shared" si="8"/>
        <v>0.16666666666666666</v>
      </c>
      <c r="AE35" s="17" t="s">
        <v>110</v>
      </c>
      <c r="AF35" s="87">
        <v>12</v>
      </c>
      <c r="AG35" s="43">
        <f t="shared" si="11"/>
        <v>8.3333333333333329E-2</v>
      </c>
      <c r="AK35" s="18" t="s">
        <v>46</v>
      </c>
      <c r="AL35" s="87">
        <v>21</v>
      </c>
      <c r="AM35" s="43">
        <f t="shared" si="13"/>
        <v>4.7619047619047616E-2</v>
      </c>
      <c r="BV35" s="18" t="s">
        <v>123</v>
      </c>
      <c r="BW35" s="43">
        <v>0.5</v>
      </c>
      <c r="BY35" s="69" t="s">
        <v>34</v>
      </c>
      <c r="BZ35" s="70">
        <v>0.5</v>
      </c>
    </row>
    <row r="36" spans="4:78">
      <c r="D36" s="18" t="s">
        <v>63</v>
      </c>
      <c r="E36" s="63">
        <v>2</v>
      </c>
      <c r="F36" s="43">
        <f t="shared" si="2"/>
        <v>0.5</v>
      </c>
      <c r="G36" s="18" t="s">
        <v>64</v>
      </c>
      <c r="H36" s="87">
        <v>19</v>
      </c>
      <c r="I36" s="43">
        <f t="shared" si="3"/>
        <v>5.2631578947368418E-2</v>
      </c>
      <c r="J36" s="17" t="s">
        <v>117</v>
      </c>
      <c r="K36" s="87">
        <v>20</v>
      </c>
      <c r="L36" s="43">
        <f t="shared" si="4"/>
        <v>0.05</v>
      </c>
      <c r="P36" s="17" t="s">
        <v>108</v>
      </c>
      <c r="Q36" s="87">
        <v>12</v>
      </c>
      <c r="R36" s="43">
        <f t="shared" si="6"/>
        <v>8.3333333333333329E-2</v>
      </c>
      <c r="V36" s="18" t="s">
        <v>64</v>
      </c>
      <c r="W36" s="87">
        <v>19</v>
      </c>
      <c r="X36" s="43">
        <f t="shared" si="8"/>
        <v>5.2631578947368418E-2</v>
      </c>
      <c r="AE36" s="19" t="s">
        <v>106</v>
      </c>
      <c r="AF36" s="87">
        <v>12</v>
      </c>
      <c r="AG36" s="43">
        <f t="shared" si="11"/>
        <v>8.3333333333333329E-2</v>
      </c>
      <c r="AK36" s="18" t="s">
        <v>70</v>
      </c>
      <c r="AL36" s="87">
        <v>6</v>
      </c>
      <c r="AM36" s="43">
        <f t="shared" si="13"/>
        <v>0.16666666666666666</v>
      </c>
      <c r="BV36" s="18" t="s">
        <v>128</v>
      </c>
      <c r="BW36" s="43">
        <v>1</v>
      </c>
      <c r="BY36" s="69" t="s">
        <v>113</v>
      </c>
      <c r="BZ36" s="70">
        <v>0.5</v>
      </c>
    </row>
    <row r="37" spans="4:78">
      <c r="D37" s="18" t="s">
        <v>59</v>
      </c>
      <c r="E37" s="63">
        <v>2</v>
      </c>
      <c r="F37" s="43">
        <f t="shared" si="2"/>
        <v>0.5</v>
      </c>
      <c r="G37" s="17" t="s">
        <v>67</v>
      </c>
      <c r="H37" s="87">
        <v>24</v>
      </c>
      <c r="I37" s="43">
        <f t="shared" si="3"/>
        <v>4.1666666666666664E-2</v>
      </c>
      <c r="J37" s="17" t="s">
        <v>105</v>
      </c>
      <c r="K37" s="87">
        <v>11</v>
      </c>
      <c r="L37" s="43">
        <f t="shared" si="4"/>
        <v>9.0909090909090912E-2</v>
      </c>
      <c r="P37" s="17" t="s">
        <v>118</v>
      </c>
      <c r="Q37" s="87">
        <v>8</v>
      </c>
      <c r="R37" s="43">
        <f t="shared" si="6"/>
        <v>0.125</v>
      </c>
      <c r="V37" s="17" t="s">
        <v>58</v>
      </c>
      <c r="W37" s="87">
        <v>16</v>
      </c>
      <c r="X37" s="43">
        <f t="shared" si="8"/>
        <v>6.25E-2</v>
      </c>
      <c r="AE37" s="17" t="s">
        <v>103</v>
      </c>
      <c r="AF37" s="87">
        <v>10</v>
      </c>
      <c r="AG37" s="43">
        <f t="shared" si="11"/>
        <v>0.1</v>
      </c>
      <c r="AK37" s="18" t="s">
        <v>64</v>
      </c>
      <c r="AL37" s="87">
        <v>19</v>
      </c>
      <c r="AM37" s="43">
        <f t="shared" si="13"/>
        <v>5.2631578947368418E-2</v>
      </c>
      <c r="BV37" s="18" t="s">
        <v>55</v>
      </c>
      <c r="BW37" s="43">
        <v>0.25</v>
      </c>
      <c r="BY37" s="69" t="s">
        <v>97</v>
      </c>
      <c r="BZ37" s="70">
        <v>2</v>
      </c>
    </row>
    <row r="38" spans="4:78">
      <c r="D38" s="18" t="s">
        <v>99</v>
      </c>
      <c r="E38" s="63">
        <v>2</v>
      </c>
      <c r="F38" s="43">
        <f t="shared" si="2"/>
        <v>0.5</v>
      </c>
      <c r="G38" s="17" t="s">
        <v>117</v>
      </c>
      <c r="H38" s="87">
        <v>20</v>
      </c>
      <c r="I38" s="43">
        <f t="shared" si="3"/>
        <v>0.05</v>
      </c>
      <c r="J38" s="17" t="s">
        <v>68</v>
      </c>
      <c r="K38" s="87">
        <v>22</v>
      </c>
      <c r="L38" s="43">
        <f t="shared" si="4"/>
        <v>4.5454545454545456E-2</v>
      </c>
      <c r="P38" s="17" t="s">
        <v>124</v>
      </c>
      <c r="Q38" s="87">
        <v>2</v>
      </c>
      <c r="R38" s="43">
        <f t="shared" si="6"/>
        <v>0.5</v>
      </c>
      <c r="V38" s="17" t="s">
        <v>117</v>
      </c>
      <c r="W38" s="87">
        <v>20</v>
      </c>
      <c r="X38" s="43">
        <f t="shared" si="8"/>
        <v>0.05</v>
      </c>
      <c r="AE38" s="19" t="s">
        <v>114</v>
      </c>
      <c r="AF38" s="87">
        <v>20</v>
      </c>
      <c r="AG38" s="43">
        <f t="shared" si="11"/>
        <v>0.05</v>
      </c>
      <c r="AK38" s="17" t="s">
        <v>58</v>
      </c>
      <c r="AL38" s="87">
        <v>16</v>
      </c>
      <c r="AM38" s="43">
        <f t="shared" si="13"/>
        <v>6.25E-2</v>
      </c>
      <c r="BV38" s="18" t="s">
        <v>60</v>
      </c>
      <c r="BW38" s="43">
        <v>0.5</v>
      </c>
      <c r="BY38" s="69" t="s">
        <v>28</v>
      </c>
      <c r="BZ38" s="70">
        <v>0.28205128205128205</v>
      </c>
    </row>
    <row r="39" spans="4:78">
      <c r="D39" s="18" t="s">
        <v>64</v>
      </c>
      <c r="E39" s="63">
        <v>2</v>
      </c>
      <c r="F39" s="43">
        <f t="shared" si="2"/>
        <v>0.5</v>
      </c>
      <c r="G39" s="17" t="s">
        <v>96</v>
      </c>
      <c r="H39" s="87">
        <v>21</v>
      </c>
      <c r="I39" s="43">
        <f t="shared" si="3"/>
        <v>4.7619047619047616E-2</v>
      </c>
      <c r="J39" s="17" t="s">
        <v>69</v>
      </c>
      <c r="K39" s="87">
        <v>18</v>
      </c>
      <c r="L39" s="43">
        <f t="shared" si="4"/>
        <v>5.5555555555555552E-2</v>
      </c>
      <c r="P39" s="17" t="s">
        <v>68</v>
      </c>
      <c r="Q39" s="87">
        <v>22</v>
      </c>
      <c r="R39" s="43">
        <f t="shared" si="6"/>
        <v>4.5454545454545456E-2</v>
      </c>
      <c r="V39" s="17" t="s">
        <v>91</v>
      </c>
      <c r="W39" s="87">
        <v>13</v>
      </c>
      <c r="X39" s="43">
        <f t="shared" si="8"/>
        <v>7.6923076923076927E-2</v>
      </c>
      <c r="AE39" s="17" t="s">
        <v>47</v>
      </c>
      <c r="AF39" s="87">
        <v>43</v>
      </c>
      <c r="AG39" s="43">
        <f t="shared" si="11"/>
        <v>2.3255813953488372E-2</v>
      </c>
      <c r="AK39" s="17" t="s">
        <v>102</v>
      </c>
      <c r="AL39" s="87">
        <v>20</v>
      </c>
      <c r="AM39" s="43">
        <f t="shared" si="13"/>
        <v>0.05</v>
      </c>
      <c r="BV39" s="18" t="s">
        <v>37</v>
      </c>
      <c r="BW39" s="43">
        <v>0.5</v>
      </c>
      <c r="BY39" s="69" t="s">
        <v>101</v>
      </c>
      <c r="BZ39" s="70">
        <v>1.4615384615384612</v>
      </c>
    </row>
    <row r="40" spans="4:78">
      <c r="D40" s="18" t="s">
        <v>67</v>
      </c>
      <c r="E40" s="63">
        <v>2</v>
      </c>
      <c r="F40" s="43">
        <f t="shared" si="2"/>
        <v>0.5</v>
      </c>
      <c r="G40" s="17" t="s">
        <v>105</v>
      </c>
      <c r="H40" s="87">
        <v>11</v>
      </c>
      <c r="I40" s="43">
        <f t="shared" si="3"/>
        <v>9.0909090909090912E-2</v>
      </c>
      <c r="P40" s="17" t="s">
        <v>119</v>
      </c>
      <c r="Q40" s="87">
        <v>13</v>
      </c>
      <c r="R40" s="43">
        <f t="shared" si="6"/>
        <v>7.6923076923076927E-2</v>
      </c>
      <c r="AE40" s="17" t="s">
        <v>125</v>
      </c>
      <c r="AF40" s="87">
        <v>2</v>
      </c>
      <c r="AG40" s="43">
        <f t="shared" si="11"/>
        <v>0.5</v>
      </c>
      <c r="AK40" s="17" t="s">
        <v>117</v>
      </c>
      <c r="AL40" s="87">
        <v>20</v>
      </c>
      <c r="AM40" s="43">
        <f t="shared" si="13"/>
        <v>0.05</v>
      </c>
      <c r="BV40" s="18" t="s">
        <v>63</v>
      </c>
      <c r="BW40" s="43">
        <v>0.5</v>
      </c>
      <c r="BY40" s="69" t="s">
        <v>95</v>
      </c>
      <c r="BZ40" s="70">
        <v>0.53333333333333333</v>
      </c>
    </row>
    <row r="41" spans="4:78">
      <c r="D41" s="18" t="s">
        <v>102</v>
      </c>
      <c r="E41" s="63">
        <v>2</v>
      </c>
      <c r="F41" s="43">
        <f t="shared" si="2"/>
        <v>0.5</v>
      </c>
      <c r="G41" s="17" t="s">
        <v>108</v>
      </c>
      <c r="H41" s="87">
        <v>12</v>
      </c>
      <c r="I41" s="43">
        <f t="shared" si="3"/>
        <v>8.3333333333333329E-2</v>
      </c>
      <c r="AE41" s="19" t="s">
        <v>127</v>
      </c>
      <c r="AF41" s="87">
        <v>2</v>
      </c>
      <c r="AG41" s="43">
        <f t="shared" si="11"/>
        <v>0.5</v>
      </c>
      <c r="AK41" s="17" t="s">
        <v>96</v>
      </c>
      <c r="AL41" s="87">
        <v>21</v>
      </c>
      <c r="AM41" s="43">
        <f t="shared" si="13"/>
        <v>4.7619047619047616E-2</v>
      </c>
      <c r="BV41" s="18" t="s">
        <v>59</v>
      </c>
      <c r="BW41" s="43">
        <v>0.5</v>
      </c>
      <c r="BY41" s="69" t="s">
        <v>50</v>
      </c>
      <c r="BZ41" s="70">
        <v>0.26086956521739124</v>
      </c>
    </row>
    <row r="42" spans="4:78">
      <c r="D42" s="18" t="s">
        <v>120</v>
      </c>
      <c r="E42" s="63">
        <v>1</v>
      </c>
      <c r="F42" s="43">
        <f t="shared" si="2"/>
        <v>1</v>
      </c>
      <c r="G42" s="17" t="s">
        <v>118</v>
      </c>
      <c r="H42" s="87">
        <v>8</v>
      </c>
      <c r="I42" s="43">
        <f t="shared" si="3"/>
        <v>0.125</v>
      </c>
      <c r="AE42" s="13" t="s">
        <v>128</v>
      </c>
      <c r="AF42" s="87">
        <v>1</v>
      </c>
      <c r="AG42" s="43">
        <f t="shared" si="11"/>
        <v>1</v>
      </c>
      <c r="AK42" s="17" t="s">
        <v>91</v>
      </c>
      <c r="AL42" s="87">
        <v>13</v>
      </c>
      <c r="AM42" s="43">
        <f t="shared" si="13"/>
        <v>7.6923076923076927E-2</v>
      </c>
      <c r="BV42" s="18" t="s">
        <v>99</v>
      </c>
      <c r="BW42" s="43">
        <v>0.5</v>
      </c>
      <c r="BY42" s="69" t="s">
        <v>39</v>
      </c>
      <c r="BZ42" s="70">
        <v>0.2857142857142857</v>
      </c>
    </row>
    <row r="43" spans="4:78">
      <c r="D43" s="18" t="s">
        <v>126</v>
      </c>
      <c r="E43" s="63">
        <v>2</v>
      </c>
      <c r="F43" s="43">
        <f t="shared" si="2"/>
        <v>0.5</v>
      </c>
      <c r="G43" s="17" t="s">
        <v>126</v>
      </c>
      <c r="H43" s="87">
        <v>2</v>
      </c>
      <c r="I43" s="43">
        <f t="shared" si="3"/>
        <v>0.5</v>
      </c>
      <c r="AE43" s="17" t="s">
        <v>55</v>
      </c>
      <c r="AF43" s="87">
        <v>26</v>
      </c>
      <c r="AG43" s="43">
        <f t="shared" si="11"/>
        <v>3.8461538461538464E-2</v>
      </c>
      <c r="AK43" s="17" t="s">
        <v>68</v>
      </c>
      <c r="AL43" s="87">
        <v>22</v>
      </c>
      <c r="AM43" s="43">
        <f t="shared" si="13"/>
        <v>4.5454545454545456E-2</v>
      </c>
      <c r="BV43" s="18" t="s">
        <v>64</v>
      </c>
      <c r="BW43" s="43">
        <v>0.5</v>
      </c>
      <c r="BY43" s="69" t="s">
        <v>115</v>
      </c>
      <c r="BZ43" s="70">
        <v>1.5555555555555558</v>
      </c>
    </row>
    <row r="44" spans="4:78">
      <c r="D44" s="18" t="s">
        <v>124</v>
      </c>
      <c r="E44" s="63">
        <v>2</v>
      </c>
      <c r="F44" s="43">
        <f t="shared" si="2"/>
        <v>0.5</v>
      </c>
      <c r="G44" s="17" t="s">
        <v>91</v>
      </c>
      <c r="H44" s="87">
        <v>13</v>
      </c>
      <c r="I44" s="43">
        <f t="shared" si="3"/>
        <v>7.6923076923076927E-2</v>
      </c>
      <c r="AE44" s="17" t="s">
        <v>57</v>
      </c>
      <c r="AF44" s="87">
        <v>42</v>
      </c>
      <c r="AG44" s="43">
        <f t="shared" si="11"/>
        <v>2.3809523809523808E-2</v>
      </c>
      <c r="AK44" s="17" t="s">
        <v>119</v>
      </c>
      <c r="AL44" s="87">
        <v>13</v>
      </c>
      <c r="AM44" s="43">
        <f t="shared" si="13"/>
        <v>7.6923076923076927E-2</v>
      </c>
      <c r="BV44" s="18" t="s">
        <v>67</v>
      </c>
      <c r="BW44" s="43">
        <v>0.5</v>
      </c>
      <c r="BY44" s="69" t="s">
        <v>38</v>
      </c>
      <c r="BZ44" s="70">
        <v>0.59259259259259223</v>
      </c>
    </row>
    <row r="45" spans="4:78">
      <c r="G45" s="17" t="s">
        <v>68</v>
      </c>
      <c r="H45" s="87">
        <v>22</v>
      </c>
      <c r="I45" s="43">
        <f t="shared" si="3"/>
        <v>4.5454545454545456E-2</v>
      </c>
      <c r="AE45" s="17" t="s">
        <v>129</v>
      </c>
      <c r="AF45" s="87">
        <v>3</v>
      </c>
      <c r="AG45" s="43">
        <f t="shared" si="11"/>
        <v>0.33333333333333331</v>
      </c>
      <c r="AK45" s="17" t="s">
        <v>69</v>
      </c>
      <c r="AL45" s="87">
        <v>18</v>
      </c>
      <c r="AM45" s="43">
        <f t="shared" si="13"/>
        <v>5.5555555555555552E-2</v>
      </c>
      <c r="BV45" s="18" t="s">
        <v>102</v>
      </c>
      <c r="BW45" s="43">
        <v>0.5</v>
      </c>
      <c r="BY45" s="69" t="s">
        <v>54</v>
      </c>
      <c r="BZ45" s="70">
        <v>0.26190476190476186</v>
      </c>
    </row>
    <row r="46" spans="4:78">
      <c r="G46" s="17" t="s">
        <v>69</v>
      </c>
      <c r="H46" s="87">
        <v>18</v>
      </c>
      <c r="I46" s="43">
        <f t="shared" si="3"/>
        <v>5.5555555555555552E-2</v>
      </c>
      <c r="AE46" s="17" t="s">
        <v>109</v>
      </c>
      <c r="AF46" s="87">
        <v>17</v>
      </c>
      <c r="AG46" s="43">
        <f t="shared" si="11"/>
        <v>5.8823529411764705E-2</v>
      </c>
      <c r="BV46" s="18" t="s">
        <v>120</v>
      </c>
      <c r="BW46" s="43">
        <v>1</v>
      </c>
      <c r="BY46" s="69" t="s">
        <v>110</v>
      </c>
      <c r="BZ46" s="70">
        <v>1.0833333333333335</v>
      </c>
    </row>
    <row r="47" spans="4:78">
      <c r="AE47" s="17" t="s">
        <v>89</v>
      </c>
      <c r="AF47" s="87">
        <v>2</v>
      </c>
      <c r="AG47" s="43">
        <f t="shared" si="11"/>
        <v>0.5</v>
      </c>
      <c r="BV47" s="18" t="s">
        <v>126</v>
      </c>
      <c r="BW47" s="43">
        <v>0.5</v>
      </c>
      <c r="BY47" s="69" t="s">
        <v>106</v>
      </c>
      <c r="BZ47" s="70">
        <v>0.5</v>
      </c>
    </row>
    <row r="48" spans="4:78">
      <c r="AE48" s="17" t="s">
        <v>60</v>
      </c>
      <c r="AF48" s="87">
        <v>14</v>
      </c>
      <c r="AG48" s="43">
        <f t="shared" si="11"/>
        <v>7.1428571428571425E-2</v>
      </c>
      <c r="BV48" s="18" t="s">
        <v>124</v>
      </c>
      <c r="BW48" s="43">
        <v>0.5</v>
      </c>
      <c r="BY48" s="69" t="s">
        <v>103</v>
      </c>
      <c r="BZ48" s="70">
        <v>0.6</v>
      </c>
    </row>
    <row r="49" spans="31:78">
      <c r="AE49" s="17" t="s">
        <v>37</v>
      </c>
      <c r="AF49" s="87">
        <v>25</v>
      </c>
      <c r="AG49" s="43">
        <f t="shared" si="11"/>
        <v>0.04</v>
      </c>
      <c r="BV49" s="17" t="s">
        <v>30</v>
      </c>
      <c r="BW49" s="43">
        <v>5.8823529411764705E-2</v>
      </c>
      <c r="BY49" s="69" t="s">
        <v>114</v>
      </c>
      <c r="BZ49" s="70">
        <v>0.8</v>
      </c>
    </row>
    <row r="50" spans="31:78">
      <c r="AE50" s="17" t="s">
        <v>63</v>
      </c>
      <c r="AF50" s="87">
        <v>13</v>
      </c>
      <c r="AG50" s="43">
        <f t="shared" si="11"/>
        <v>7.6923076923076927E-2</v>
      </c>
      <c r="BV50" s="17" t="s">
        <v>31</v>
      </c>
      <c r="BW50" s="43">
        <v>1.9607843137254902E-2</v>
      </c>
      <c r="BY50" s="69" t="s">
        <v>47</v>
      </c>
      <c r="BZ50" s="70">
        <v>0.25581395348837205</v>
      </c>
    </row>
    <row r="51" spans="31:78">
      <c r="AE51" s="17" t="s">
        <v>59</v>
      </c>
      <c r="AF51" s="87">
        <v>9</v>
      </c>
      <c r="AG51" s="43">
        <f t="shared" si="11"/>
        <v>0.1111111111111111</v>
      </c>
      <c r="BV51" s="17" t="s">
        <v>48</v>
      </c>
      <c r="BW51" s="43">
        <v>3.7037037037037035E-2</v>
      </c>
      <c r="BY51" s="69" t="s">
        <v>104</v>
      </c>
      <c r="BZ51" s="70">
        <v>0.4</v>
      </c>
    </row>
    <row r="52" spans="31:78">
      <c r="AE52" s="17" t="s">
        <v>99</v>
      </c>
      <c r="AF52" s="87">
        <v>22</v>
      </c>
      <c r="AG52" s="43">
        <f t="shared" si="11"/>
        <v>4.5454545454545456E-2</v>
      </c>
      <c r="BV52" s="18" t="s">
        <v>100</v>
      </c>
      <c r="BW52" s="43">
        <v>0.125</v>
      </c>
      <c r="BY52" s="69" t="s">
        <v>121</v>
      </c>
      <c r="BZ52" s="70">
        <v>0.5</v>
      </c>
    </row>
    <row r="53" spans="31:78">
      <c r="AE53" s="18" t="s">
        <v>66</v>
      </c>
      <c r="AF53" s="87">
        <v>15</v>
      </c>
      <c r="AG53" s="43">
        <f t="shared" si="11"/>
        <v>6.6666666666666666E-2</v>
      </c>
      <c r="BV53" s="17" t="s">
        <v>52</v>
      </c>
      <c r="BW53" s="43">
        <v>9.0909090909090912E-2</v>
      </c>
      <c r="BY53" s="69" t="s">
        <v>125</v>
      </c>
      <c r="BZ53" s="70">
        <v>0.5</v>
      </c>
    </row>
    <row r="54" spans="31:78">
      <c r="AE54" s="17" t="s">
        <v>53</v>
      </c>
      <c r="AF54" s="87">
        <v>23</v>
      </c>
      <c r="AG54" s="43">
        <f t="shared" si="11"/>
        <v>4.3478260869565216E-2</v>
      </c>
      <c r="BV54" s="13" t="s">
        <v>107</v>
      </c>
      <c r="BW54" s="43">
        <v>0.5</v>
      </c>
      <c r="BY54" s="69" t="s">
        <v>127</v>
      </c>
      <c r="BZ54" s="70">
        <v>1</v>
      </c>
    </row>
    <row r="55" spans="31:78">
      <c r="AE55" s="18" t="s">
        <v>62</v>
      </c>
      <c r="AF55" s="87">
        <v>10</v>
      </c>
      <c r="AG55" s="43">
        <f t="shared" si="11"/>
        <v>0.1</v>
      </c>
      <c r="BV55" s="17" t="s">
        <v>56</v>
      </c>
      <c r="BW55" s="43">
        <v>5.5555555555555552E-2</v>
      </c>
      <c r="BY55" s="69" t="s">
        <v>122</v>
      </c>
      <c r="BZ55" s="70">
        <v>1</v>
      </c>
    </row>
    <row r="56" spans="31:78">
      <c r="AE56" s="18" t="s">
        <v>46</v>
      </c>
      <c r="AF56" s="87">
        <v>21</v>
      </c>
      <c r="AG56" s="43">
        <f t="shared" si="11"/>
        <v>4.7619047619047616E-2</v>
      </c>
      <c r="BV56" s="17" t="s">
        <v>43</v>
      </c>
      <c r="BW56" s="43">
        <v>2.8571428571428571E-2</v>
      </c>
      <c r="BY56" s="69" t="s">
        <v>123</v>
      </c>
      <c r="BZ56" s="70">
        <v>1</v>
      </c>
    </row>
    <row r="57" spans="31:78">
      <c r="AE57" s="18" t="s">
        <v>70</v>
      </c>
      <c r="AF57" s="87">
        <v>6</v>
      </c>
      <c r="AG57" s="43">
        <f t="shared" si="11"/>
        <v>0.16666666666666666</v>
      </c>
      <c r="BV57" s="18" t="s">
        <v>112</v>
      </c>
      <c r="BW57" s="43">
        <v>7.6923076923076927E-2</v>
      </c>
      <c r="BY57" s="69" t="s">
        <v>128</v>
      </c>
      <c r="BZ57" s="70">
        <v>2</v>
      </c>
    </row>
    <row r="58" spans="31:78">
      <c r="AE58" s="18" t="s">
        <v>64</v>
      </c>
      <c r="AF58" s="87">
        <v>19</v>
      </c>
      <c r="AG58" s="43">
        <f t="shared" si="11"/>
        <v>5.2631578947368418E-2</v>
      </c>
      <c r="BV58" s="17" t="s">
        <v>51</v>
      </c>
      <c r="BW58" s="43">
        <v>0.14285714285714285</v>
      </c>
      <c r="BY58" s="69" t="s">
        <v>55</v>
      </c>
      <c r="BZ58" s="70">
        <v>0.51923076923076905</v>
      </c>
    </row>
    <row r="59" spans="31:78">
      <c r="AE59" s="18" t="s">
        <v>72</v>
      </c>
      <c r="AF59" s="87">
        <v>2</v>
      </c>
      <c r="AG59" s="43">
        <f t="shared" si="11"/>
        <v>0.5</v>
      </c>
      <c r="BV59" s="17" t="s">
        <v>93</v>
      </c>
      <c r="BW59" s="43">
        <v>0.1111111111111111</v>
      </c>
      <c r="BY59" s="69" t="s">
        <v>57</v>
      </c>
      <c r="BZ59" s="70">
        <v>0.26190476190476186</v>
      </c>
    </row>
    <row r="60" spans="31:78">
      <c r="AE60" s="17" t="s">
        <v>58</v>
      </c>
      <c r="AF60" s="87">
        <v>16</v>
      </c>
      <c r="AG60" s="43">
        <f t="shared" si="11"/>
        <v>6.25E-2</v>
      </c>
      <c r="BV60" s="17" t="s">
        <v>34</v>
      </c>
      <c r="BW60" s="43">
        <v>7.1428571428571425E-2</v>
      </c>
      <c r="BY60" s="69" t="s">
        <v>129</v>
      </c>
      <c r="BZ60" s="70">
        <v>0.33333333333333331</v>
      </c>
    </row>
    <row r="61" spans="31:78">
      <c r="AE61" s="17" t="s">
        <v>67</v>
      </c>
      <c r="AF61" s="87">
        <v>24</v>
      </c>
      <c r="AG61" s="43">
        <f t="shared" si="11"/>
        <v>4.1666666666666664E-2</v>
      </c>
      <c r="BV61" s="19" t="s">
        <v>97</v>
      </c>
      <c r="BW61" s="43">
        <v>0.125</v>
      </c>
      <c r="BY61" s="69" t="s">
        <v>109</v>
      </c>
      <c r="BZ61" s="70">
        <v>0.35294117647058826</v>
      </c>
    </row>
    <row r="62" spans="31:78">
      <c r="AE62" s="17" t="s">
        <v>102</v>
      </c>
      <c r="AF62" s="87">
        <v>20</v>
      </c>
      <c r="AG62" s="43">
        <f t="shared" si="11"/>
        <v>0.05</v>
      </c>
      <c r="BV62" s="17" t="s">
        <v>28</v>
      </c>
      <c r="BW62" s="43">
        <v>2.564102564102564E-2</v>
      </c>
      <c r="BY62" s="69" t="s">
        <v>89</v>
      </c>
      <c r="BZ62" s="70">
        <v>0.5</v>
      </c>
    </row>
    <row r="63" spans="31:78">
      <c r="AE63" s="17" t="s">
        <v>117</v>
      </c>
      <c r="AF63" s="87">
        <v>20</v>
      </c>
      <c r="AG63" s="43">
        <f t="shared" si="11"/>
        <v>0.05</v>
      </c>
      <c r="BV63" s="17" t="s">
        <v>101</v>
      </c>
      <c r="BW63" s="43">
        <v>7.6923076923076927E-2</v>
      </c>
      <c r="BY63" s="69" t="s">
        <v>60</v>
      </c>
      <c r="BZ63" s="70">
        <v>1.0714285714285712</v>
      </c>
    </row>
    <row r="64" spans="31:78">
      <c r="AE64" s="17" t="s">
        <v>96</v>
      </c>
      <c r="AF64" s="87">
        <v>21</v>
      </c>
      <c r="AG64" s="43">
        <f t="shared" si="11"/>
        <v>4.7619047619047616E-2</v>
      </c>
      <c r="BV64" s="17" t="s">
        <v>95</v>
      </c>
      <c r="BW64" s="43">
        <v>6.6666666666666666E-2</v>
      </c>
      <c r="BY64" s="69" t="s">
        <v>37</v>
      </c>
      <c r="BZ64" s="70">
        <v>1.02</v>
      </c>
    </row>
    <row r="65" spans="31:78">
      <c r="AE65" s="17" t="s">
        <v>105</v>
      </c>
      <c r="AF65" s="87">
        <v>11</v>
      </c>
      <c r="AG65" s="43">
        <f t="shared" si="11"/>
        <v>9.0909090909090912E-2</v>
      </c>
      <c r="BV65" s="17" t="s">
        <v>50</v>
      </c>
      <c r="BW65" s="43">
        <v>2.1739130434782608E-2</v>
      </c>
      <c r="BY65" s="69" t="s">
        <v>63</v>
      </c>
      <c r="BZ65" s="70">
        <v>0.96153846153846123</v>
      </c>
    </row>
    <row r="66" spans="31:78">
      <c r="AE66" s="17" t="s">
        <v>108</v>
      </c>
      <c r="AF66" s="87">
        <v>12</v>
      </c>
      <c r="AG66" s="43">
        <f t="shared" si="11"/>
        <v>8.3333333333333329E-2</v>
      </c>
      <c r="BV66" s="17" t="s">
        <v>39</v>
      </c>
      <c r="BW66" s="43">
        <v>2.3809523809523808E-2</v>
      </c>
      <c r="BY66" s="69" t="s">
        <v>59</v>
      </c>
      <c r="BZ66" s="70">
        <v>0.94444444444444464</v>
      </c>
    </row>
    <row r="67" spans="31:78">
      <c r="AE67" s="17" t="s">
        <v>91</v>
      </c>
      <c r="AF67" s="87">
        <v>13</v>
      </c>
      <c r="AG67" s="43">
        <f t="shared" si="11"/>
        <v>7.6923076923076927E-2</v>
      </c>
      <c r="BV67" s="5" t="s">
        <v>115</v>
      </c>
      <c r="BW67" s="43">
        <v>0.1111111111111111</v>
      </c>
      <c r="BY67" s="69" t="s">
        <v>99</v>
      </c>
      <c r="BZ67" s="70">
        <v>1.045454545454545</v>
      </c>
    </row>
    <row r="68" spans="31:78">
      <c r="AE68" s="17" t="s">
        <v>68</v>
      </c>
      <c r="AF68" s="87">
        <v>22</v>
      </c>
      <c r="AG68" s="43">
        <f>1/AF68</f>
        <v>4.5454545454545456E-2</v>
      </c>
      <c r="BV68" s="17" t="s">
        <v>38</v>
      </c>
      <c r="BW68" s="43">
        <v>1.8518518518518517E-2</v>
      </c>
      <c r="BY68" s="69" t="s">
        <v>66</v>
      </c>
      <c r="BZ68" s="70">
        <v>0.53333333333333333</v>
      </c>
    </row>
    <row r="69" spans="31:78">
      <c r="AE69" s="17" t="s">
        <v>119</v>
      </c>
      <c r="AF69" s="87">
        <v>13</v>
      </c>
      <c r="AG69" s="43">
        <f>1/AF69</f>
        <v>7.6923076923076927E-2</v>
      </c>
      <c r="BV69" s="17" t="s">
        <v>54</v>
      </c>
      <c r="BW69" s="43">
        <v>2.3809523809523808E-2</v>
      </c>
      <c r="BY69" s="69" t="s">
        <v>53</v>
      </c>
      <c r="BZ69" s="70">
        <v>0.47826086956521729</v>
      </c>
    </row>
    <row r="70" spans="31:78">
      <c r="AE70" s="17" t="s">
        <v>69</v>
      </c>
      <c r="AF70" s="87">
        <v>18</v>
      </c>
      <c r="AG70" s="43">
        <f>1/AF70</f>
        <v>5.5555555555555552E-2</v>
      </c>
      <c r="BV70" s="17" t="s">
        <v>110</v>
      </c>
      <c r="BW70" s="43">
        <v>8.3333333333333329E-2</v>
      </c>
      <c r="BY70" s="69" t="s">
        <v>62</v>
      </c>
      <c r="BZ70" s="70">
        <v>0.5</v>
      </c>
    </row>
    <row r="71" spans="31:78">
      <c r="BV71" s="19" t="s">
        <v>106</v>
      </c>
      <c r="BW71" s="43">
        <v>8.3333333333333329E-2</v>
      </c>
      <c r="BY71" s="69" t="s">
        <v>46</v>
      </c>
      <c r="BZ71" s="70">
        <v>0.42857142857142855</v>
      </c>
    </row>
    <row r="72" spans="31:78">
      <c r="BV72" s="17" t="s">
        <v>103</v>
      </c>
      <c r="BW72" s="43">
        <v>0.1</v>
      </c>
      <c r="BY72" s="69" t="s">
        <v>70</v>
      </c>
      <c r="BZ72" s="70">
        <v>0.5</v>
      </c>
    </row>
    <row r="73" spans="31:78">
      <c r="BV73" s="19" t="s">
        <v>114</v>
      </c>
      <c r="BW73" s="43">
        <v>0.05</v>
      </c>
      <c r="BY73" s="69" t="s">
        <v>64</v>
      </c>
      <c r="BZ73" s="70">
        <v>0.9210526315789469</v>
      </c>
    </row>
    <row r="74" spans="31:78">
      <c r="BV74" s="17" t="s">
        <v>47</v>
      </c>
      <c r="BW74" s="43">
        <v>2.3255813953488372E-2</v>
      </c>
      <c r="BY74" s="69" t="s">
        <v>72</v>
      </c>
      <c r="BZ74" s="70">
        <v>0.5</v>
      </c>
    </row>
    <row r="75" spans="31:78">
      <c r="BV75" s="17" t="s">
        <v>122</v>
      </c>
      <c r="BW75" s="43">
        <v>0.5</v>
      </c>
      <c r="BY75" s="69" t="s">
        <v>58</v>
      </c>
      <c r="BZ75" s="70">
        <v>0.375</v>
      </c>
    </row>
    <row r="76" spans="31:78">
      <c r="BV76" s="19" t="s">
        <v>123</v>
      </c>
      <c r="BW76" s="43">
        <v>0.5</v>
      </c>
      <c r="BY76" s="69" t="s">
        <v>67</v>
      </c>
      <c r="BZ76" s="70">
        <v>0.79166666666666641</v>
      </c>
    </row>
    <row r="77" spans="31:78">
      <c r="BV77" s="17" t="s">
        <v>55</v>
      </c>
      <c r="BW77" s="43">
        <v>3.8461538461538464E-2</v>
      </c>
      <c r="BY77" s="69" t="s">
        <v>102</v>
      </c>
      <c r="BZ77" s="70">
        <v>1</v>
      </c>
    </row>
    <row r="78" spans="31:78">
      <c r="BV78" s="17" t="s">
        <v>57</v>
      </c>
      <c r="BW78" s="43">
        <v>2.3809523809523808E-2</v>
      </c>
      <c r="BY78" s="69" t="s">
        <v>117</v>
      </c>
      <c r="BZ78" s="70">
        <v>0.5</v>
      </c>
    </row>
    <row r="79" spans="31:78">
      <c r="BV79" s="17" t="s">
        <v>109</v>
      </c>
      <c r="BW79" s="43">
        <v>5.8823529411764705E-2</v>
      </c>
      <c r="BY79" s="69" t="s">
        <v>96</v>
      </c>
      <c r="BZ79" s="70">
        <v>0.5714285714285714</v>
      </c>
    </row>
    <row r="80" spans="31:78">
      <c r="BV80" s="17" t="s">
        <v>99</v>
      </c>
      <c r="BW80" s="43">
        <v>4.5454545454545456E-2</v>
      </c>
      <c r="BY80" s="69" t="s">
        <v>105</v>
      </c>
      <c r="BZ80" s="70">
        <v>0.54545454545454553</v>
      </c>
    </row>
    <row r="81" spans="74:78">
      <c r="BV81" s="18" t="s">
        <v>66</v>
      </c>
      <c r="BW81" s="43">
        <v>6.6666666666666666E-2</v>
      </c>
      <c r="BY81" s="69" t="s">
        <v>108</v>
      </c>
      <c r="BZ81" s="70">
        <v>0.58333333333333326</v>
      </c>
    </row>
    <row r="82" spans="74:78">
      <c r="BV82" s="18" t="s">
        <v>64</v>
      </c>
      <c r="BW82" s="43">
        <v>5.2631578947368418E-2</v>
      </c>
      <c r="BY82" s="69" t="s">
        <v>118</v>
      </c>
      <c r="BZ82" s="70">
        <v>0.5</v>
      </c>
    </row>
    <row r="83" spans="74:78">
      <c r="BV83" s="17" t="s">
        <v>67</v>
      </c>
      <c r="BW83" s="43">
        <v>4.1666666666666664E-2</v>
      </c>
      <c r="BY83" s="69" t="s">
        <v>120</v>
      </c>
      <c r="BZ83" s="70">
        <v>2</v>
      </c>
    </row>
    <row r="84" spans="74:78">
      <c r="BV84" s="17" t="s">
        <v>117</v>
      </c>
      <c r="BW84" s="43">
        <v>0.05</v>
      </c>
      <c r="BY84" s="69" t="s">
        <v>126</v>
      </c>
      <c r="BZ84" s="70">
        <v>1</v>
      </c>
    </row>
    <row r="85" spans="74:78">
      <c r="BV85" s="17" t="s">
        <v>96</v>
      </c>
      <c r="BW85" s="43">
        <v>4.7619047619047616E-2</v>
      </c>
      <c r="BY85" s="69" t="s">
        <v>124</v>
      </c>
      <c r="BZ85" s="70">
        <v>1</v>
      </c>
    </row>
    <row r="86" spans="74:78">
      <c r="BV86" s="17" t="s">
        <v>105</v>
      </c>
      <c r="BW86" s="43">
        <v>9.0909090909090912E-2</v>
      </c>
      <c r="BY86" s="69" t="s">
        <v>91</v>
      </c>
      <c r="BZ86" s="70">
        <v>0.46153846153846156</v>
      </c>
    </row>
    <row r="87" spans="74:78">
      <c r="BV87" s="17" t="s">
        <v>108</v>
      </c>
      <c r="BW87" s="43">
        <v>8.3333333333333329E-2</v>
      </c>
      <c r="BY87" s="69" t="s">
        <v>68</v>
      </c>
      <c r="BZ87" s="70">
        <v>0.27272727272727276</v>
      </c>
    </row>
    <row r="88" spans="74:78">
      <c r="BV88" s="17" t="s">
        <v>118</v>
      </c>
      <c r="BW88" s="43">
        <v>0.125</v>
      </c>
      <c r="BY88" s="69" t="s">
        <v>119</v>
      </c>
      <c r="BZ88" s="70">
        <v>0.30769230769230771</v>
      </c>
    </row>
    <row r="89" spans="74:78">
      <c r="BV89" s="17" t="s">
        <v>126</v>
      </c>
      <c r="BW89" s="43">
        <v>0.5</v>
      </c>
      <c r="BY89" s="69" t="s">
        <v>69</v>
      </c>
      <c r="BZ89" s="70">
        <v>0.27777777777777779</v>
      </c>
    </row>
    <row r="90" spans="74:78">
      <c r="BV90" s="17" t="s">
        <v>91</v>
      </c>
      <c r="BW90" s="43">
        <v>7.6923076923076927E-2</v>
      </c>
      <c r="BY90" s="69" t="s">
        <v>73</v>
      </c>
      <c r="BZ90" s="70"/>
    </row>
    <row r="91" spans="74:78">
      <c r="BV91" s="17" t="s">
        <v>68</v>
      </c>
      <c r="BW91" s="43">
        <v>4.5454545454545456E-2</v>
      </c>
      <c r="BY91" s="71" t="s">
        <v>74</v>
      </c>
      <c r="BZ91" s="72">
        <v>59.398748160464834</v>
      </c>
    </row>
    <row r="92" spans="74:78">
      <c r="BV92" s="17" t="s">
        <v>69</v>
      </c>
      <c r="BW92" s="43">
        <v>5.5555555555555552E-2</v>
      </c>
    </row>
    <row r="93" spans="74:78">
      <c r="BV93" s="17" t="s">
        <v>31</v>
      </c>
      <c r="BW93" s="43">
        <v>1.9607843137254902E-2</v>
      </c>
    </row>
    <row r="94" spans="74:78">
      <c r="BV94" s="18" t="s">
        <v>92</v>
      </c>
      <c r="BW94" s="43">
        <v>6.6666666666666666E-2</v>
      </c>
    </row>
    <row r="95" spans="74:78">
      <c r="BV95" s="18" t="s">
        <v>40</v>
      </c>
      <c r="BW95" s="43">
        <v>3.8461538461538464E-2</v>
      </c>
    </row>
    <row r="96" spans="74:78">
      <c r="BV96" s="17" t="s">
        <v>49</v>
      </c>
      <c r="BW96" s="43">
        <v>3.3333333333333333E-2</v>
      </c>
    </row>
    <row r="97" spans="74:75">
      <c r="BV97" s="17" t="s">
        <v>43</v>
      </c>
      <c r="BW97" s="43">
        <v>2.8571428571428571E-2</v>
      </c>
    </row>
    <row r="98" spans="74:75">
      <c r="BV98" s="17" t="s">
        <v>93</v>
      </c>
      <c r="BW98" s="43">
        <v>0.1111111111111111</v>
      </c>
    </row>
    <row r="99" spans="74:75">
      <c r="BV99" s="17" t="s">
        <v>90</v>
      </c>
      <c r="BW99" s="43">
        <v>0.16666666666666666</v>
      </c>
    </row>
    <row r="100" spans="74:75">
      <c r="BV100" s="17" t="s">
        <v>34</v>
      </c>
      <c r="BW100" s="43">
        <v>7.1428571428571425E-2</v>
      </c>
    </row>
    <row r="101" spans="74:75">
      <c r="BV101" s="17" t="s">
        <v>113</v>
      </c>
      <c r="BW101" s="43">
        <v>0.5</v>
      </c>
    </row>
    <row r="102" spans="74:75">
      <c r="BV102" s="19" t="s">
        <v>97</v>
      </c>
      <c r="BW102" s="43">
        <v>0.125</v>
      </c>
    </row>
    <row r="103" spans="74:75">
      <c r="BV103" s="17" t="s">
        <v>28</v>
      </c>
      <c r="BW103" s="43">
        <v>2.564102564102564E-2</v>
      </c>
    </row>
    <row r="104" spans="74:75">
      <c r="BV104" s="17" t="s">
        <v>101</v>
      </c>
      <c r="BW104" s="43">
        <v>7.6923076923076927E-2</v>
      </c>
    </row>
    <row r="105" spans="74:75">
      <c r="BV105" s="17" t="s">
        <v>95</v>
      </c>
      <c r="BW105" s="43">
        <v>6.6666666666666666E-2</v>
      </c>
    </row>
    <row r="106" spans="74:75">
      <c r="BV106" s="17" t="s">
        <v>50</v>
      </c>
      <c r="BW106" s="43">
        <v>2.1739130434782608E-2</v>
      </c>
    </row>
    <row r="107" spans="74:75">
      <c r="BV107" s="17" t="s">
        <v>39</v>
      </c>
      <c r="BW107" s="43">
        <v>2.3809523809523808E-2</v>
      </c>
    </row>
    <row r="108" spans="74:75">
      <c r="BV108" s="5" t="s">
        <v>115</v>
      </c>
      <c r="BW108" s="43">
        <v>0.1111111111111111</v>
      </c>
    </row>
    <row r="109" spans="74:75">
      <c r="BV109" s="17" t="s">
        <v>38</v>
      </c>
      <c r="BW109" s="43">
        <v>1.8518518518518517E-2</v>
      </c>
    </row>
    <row r="110" spans="74:75">
      <c r="BV110" s="17" t="s">
        <v>54</v>
      </c>
      <c r="BW110" s="43">
        <v>2.3809523809523808E-2</v>
      </c>
    </row>
    <row r="111" spans="74:75">
      <c r="BV111" s="17" t="s">
        <v>110</v>
      </c>
      <c r="BW111" s="43">
        <v>8.3333333333333329E-2</v>
      </c>
    </row>
    <row r="112" spans="74:75">
      <c r="BV112" s="19" t="s">
        <v>106</v>
      </c>
      <c r="BW112" s="43">
        <v>8.3333333333333329E-2</v>
      </c>
    </row>
    <row r="113" spans="74:75">
      <c r="BV113" s="19" t="s">
        <v>114</v>
      </c>
      <c r="BW113" s="43">
        <v>0.05</v>
      </c>
    </row>
    <row r="114" spans="74:75">
      <c r="BV114" s="17" t="s">
        <v>47</v>
      </c>
      <c r="BW114" s="43">
        <v>2.3255813953488372E-2</v>
      </c>
    </row>
    <row r="115" spans="74:75">
      <c r="BV115" s="17" t="s">
        <v>57</v>
      </c>
      <c r="BW115" s="43">
        <v>2.3809523809523808E-2</v>
      </c>
    </row>
    <row r="116" spans="74:75">
      <c r="BV116" s="17" t="s">
        <v>60</v>
      </c>
      <c r="BW116" s="43">
        <v>7.1428571428571425E-2</v>
      </c>
    </row>
    <row r="117" spans="74:75">
      <c r="BV117" s="17" t="s">
        <v>37</v>
      </c>
      <c r="BW117" s="43">
        <v>0.04</v>
      </c>
    </row>
    <row r="118" spans="74:75">
      <c r="BV118" s="17" t="s">
        <v>63</v>
      </c>
      <c r="BW118" s="43">
        <v>7.6923076923076927E-2</v>
      </c>
    </row>
    <row r="119" spans="74:75">
      <c r="BV119" s="17" t="s">
        <v>59</v>
      </c>
      <c r="BW119" s="43">
        <v>0.1111111111111111</v>
      </c>
    </row>
    <row r="120" spans="74:75">
      <c r="BV120" s="18" t="s">
        <v>66</v>
      </c>
      <c r="BW120" s="43">
        <v>6.6666666666666666E-2</v>
      </c>
    </row>
    <row r="121" spans="74:75">
      <c r="BV121" s="18" t="s">
        <v>62</v>
      </c>
      <c r="BW121" s="43">
        <v>0.1</v>
      </c>
    </row>
    <row r="122" spans="74:75">
      <c r="BV122" s="18" t="s">
        <v>46</v>
      </c>
      <c r="BW122" s="43">
        <v>4.7619047619047616E-2</v>
      </c>
    </row>
    <row r="123" spans="74:75">
      <c r="BV123" s="18" t="s">
        <v>64</v>
      </c>
      <c r="BW123" s="43">
        <v>5.2631578947368418E-2</v>
      </c>
    </row>
    <row r="124" spans="74:75">
      <c r="BV124" s="17" t="s">
        <v>67</v>
      </c>
      <c r="BW124" s="43">
        <v>4.1666666666666664E-2</v>
      </c>
    </row>
    <row r="125" spans="74:75">
      <c r="BV125" s="17" t="s">
        <v>102</v>
      </c>
      <c r="BW125" s="43">
        <v>0.05</v>
      </c>
    </row>
    <row r="126" spans="74:75">
      <c r="BV126" s="17" t="s">
        <v>117</v>
      </c>
      <c r="BW126" s="43">
        <v>0.05</v>
      </c>
    </row>
    <row r="127" spans="74:75">
      <c r="BV127" s="17" t="s">
        <v>105</v>
      </c>
      <c r="BW127" s="43">
        <v>9.0909090909090912E-2</v>
      </c>
    </row>
    <row r="128" spans="74:75">
      <c r="BV128" s="17" t="s">
        <v>68</v>
      </c>
      <c r="BW128" s="43">
        <v>4.5454545454545456E-2</v>
      </c>
    </row>
    <row r="129" spans="74:75">
      <c r="BV129" s="17" t="s">
        <v>69</v>
      </c>
      <c r="BW129" s="43">
        <v>5.5555555555555552E-2</v>
      </c>
    </row>
    <row r="130" spans="74:75">
      <c r="BV130" s="17" t="s">
        <v>32</v>
      </c>
      <c r="BW130" s="43">
        <v>3.5714285714285712E-2</v>
      </c>
    </row>
    <row r="131" spans="74:75">
      <c r="BV131" s="17" t="s">
        <v>93</v>
      </c>
      <c r="BW131" s="43">
        <v>0.1111111111111111</v>
      </c>
    </row>
    <row r="132" spans="74:75">
      <c r="BV132" s="19" t="s">
        <v>97</v>
      </c>
      <c r="BW132" s="43">
        <v>0.125</v>
      </c>
    </row>
    <row r="133" spans="74:75">
      <c r="BV133" s="17" t="s">
        <v>39</v>
      </c>
      <c r="BW133" s="43">
        <v>2.3809523809523808E-2</v>
      </c>
    </row>
    <row r="134" spans="74:75">
      <c r="BV134" s="17" t="s">
        <v>103</v>
      </c>
      <c r="BW134" s="43">
        <v>0.1</v>
      </c>
    </row>
    <row r="135" spans="74:75">
      <c r="BV135" s="17" t="s">
        <v>47</v>
      </c>
      <c r="BW135" s="43">
        <v>2.3255813953488372E-2</v>
      </c>
    </row>
    <row r="136" spans="74:75">
      <c r="BV136" s="17" t="s">
        <v>104</v>
      </c>
      <c r="BW136" s="43">
        <v>0.2</v>
      </c>
    </row>
    <row r="137" spans="74:75">
      <c r="BV137" s="17" t="s">
        <v>55</v>
      </c>
      <c r="BW137" s="43">
        <v>3.8461538461538464E-2</v>
      </c>
    </row>
    <row r="138" spans="74:75">
      <c r="BV138" s="17" t="s">
        <v>57</v>
      </c>
      <c r="BW138" s="43">
        <v>2.3809523809523808E-2</v>
      </c>
    </row>
    <row r="139" spans="74:75">
      <c r="BV139" s="17" t="s">
        <v>60</v>
      </c>
      <c r="BW139" s="43">
        <v>7.1428571428571425E-2</v>
      </c>
    </row>
    <row r="140" spans="74:75">
      <c r="BV140" s="17" t="s">
        <v>59</v>
      </c>
      <c r="BW140" s="43">
        <v>0.1111111111111111</v>
      </c>
    </row>
    <row r="141" spans="74:75">
      <c r="BV141" s="17" t="s">
        <v>99</v>
      </c>
      <c r="BW141" s="43">
        <v>4.5454545454545456E-2</v>
      </c>
    </row>
    <row r="142" spans="74:75">
      <c r="BV142" s="18" t="s">
        <v>66</v>
      </c>
      <c r="BW142" s="43">
        <v>6.6666666666666666E-2</v>
      </c>
    </row>
    <row r="143" spans="74:75">
      <c r="BV143" s="17" t="s">
        <v>53</v>
      </c>
      <c r="BW143" s="43">
        <v>4.3478260869565216E-2</v>
      </c>
    </row>
    <row r="144" spans="74:75">
      <c r="BV144" s="18" t="s">
        <v>62</v>
      </c>
      <c r="BW144" s="43">
        <v>0.1</v>
      </c>
    </row>
    <row r="145" spans="74:75">
      <c r="BV145" s="17" t="s">
        <v>67</v>
      </c>
      <c r="BW145" s="43">
        <v>4.1666666666666664E-2</v>
      </c>
    </row>
    <row r="146" spans="74:75">
      <c r="BV146" s="17" t="s">
        <v>102</v>
      </c>
      <c r="BW146" s="43">
        <v>0.05</v>
      </c>
    </row>
    <row r="147" spans="74:75">
      <c r="BV147" s="17" t="s">
        <v>117</v>
      </c>
      <c r="BW147" s="43">
        <v>0.05</v>
      </c>
    </row>
    <row r="148" spans="74:75">
      <c r="BV148" s="17" t="s">
        <v>96</v>
      </c>
      <c r="BW148" s="43">
        <v>4.7619047619047616E-2</v>
      </c>
    </row>
    <row r="149" spans="74:75">
      <c r="BV149" s="17" t="s">
        <v>108</v>
      </c>
      <c r="BW149" s="43">
        <v>8.3333333333333329E-2</v>
      </c>
    </row>
    <row r="150" spans="74:75">
      <c r="BV150" s="17" t="s">
        <v>118</v>
      </c>
      <c r="BW150" s="43">
        <v>0.125</v>
      </c>
    </row>
    <row r="151" spans="74:75">
      <c r="BV151" s="17" t="s">
        <v>120</v>
      </c>
      <c r="BW151" s="43">
        <v>1</v>
      </c>
    </row>
    <row r="152" spans="74:75">
      <c r="BV152" s="17" t="s">
        <v>32</v>
      </c>
      <c r="BW152" s="43">
        <v>3.5714285714285712E-2</v>
      </c>
    </row>
    <row r="153" spans="74:75">
      <c r="BV153" s="17" t="s">
        <v>31</v>
      </c>
      <c r="BW153" s="43">
        <v>1.9607843137254902E-2</v>
      </c>
    </row>
    <row r="154" spans="74:75">
      <c r="BV154" s="17" t="s">
        <v>35</v>
      </c>
      <c r="BW154" s="43">
        <v>5.2631578947368418E-2</v>
      </c>
    </row>
    <row r="155" spans="74:75">
      <c r="BV155" s="17" t="s">
        <v>48</v>
      </c>
      <c r="BW155" s="43">
        <v>3.7037037037037035E-2</v>
      </c>
    </row>
    <row r="156" spans="74:75">
      <c r="BV156" s="18" t="s">
        <v>100</v>
      </c>
      <c r="BW156" s="43">
        <v>0.125</v>
      </c>
    </row>
    <row r="157" spans="74:75">
      <c r="BV157" s="18" t="s">
        <v>92</v>
      </c>
      <c r="BW157" s="43">
        <v>6.6666666666666666E-2</v>
      </c>
    </row>
    <row r="158" spans="74:75">
      <c r="BV158" s="18" t="s">
        <v>40</v>
      </c>
      <c r="BW158" s="43">
        <v>3.8461538461538464E-2</v>
      </c>
    </row>
    <row r="159" spans="74:75">
      <c r="BV159" s="17" t="s">
        <v>111</v>
      </c>
      <c r="BW159" s="43">
        <v>0.14285714285714285</v>
      </c>
    </row>
    <row r="160" spans="74:75">
      <c r="BV160" s="17" t="s">
        <v>49</v>
      </c>
      <c r="BW160" s="43">
        <v>3.3333333333333333E-2</v>
      </c>
    </row>
    <row r="161" spans="74:75">
      <c r="BV161" s="17" t="s">
        <v>61</v>
      </c>
      <c r="BW161" s="43">
        <v>0.16666666666666666</v>
      </c>
    </row>
    <row r="162" spans="74:75">
      <c r="BV162" s="17" t="s">
        <v>45</v>
      </c>
      <c r="BW162" s="43">
        <v>5.5555555555555552E-2</v>
      </c>
    </row>
    <row r="163" spans="74:75">
      <c r="BV163" s="17" t="s">
        <v>93</v>
      </c>
      <c r="BW163" s="43">
        <v>0.1111111111111111</v>
      </c>
    </row>
    <row r="164" spans="74:75">
      <c r="BV164" s="17" t="s">
        <v>34</v>
      </c>
      <c r="BW164" s="43">
        <v>7.1428571428571425E-2</v>
      </c>
    </row>
    <row r="165" spans="74:75">
      <c r="BV165" s="19" t="s">
        <v>97</v>
      </c>
      <c r="BW165" s="43">
        <v>0.125</v>
      </c>
    </row>
    <row r="166" spans="74:75">
      <c r="BV166" s="17" t="s">
        <v>28</v>
      </c>
      <c r="BW166" s="43">
        <v>2.564102564102564E-2</v>
      </c>
    </row>
    <row r="167" spans="74:75">
      <c r="BV167" s="17" t="s">
        <v>101</v>
      </c>
      <c r="BW167" s="43">
        <v>7.6923076923076927E-2</v>
      </c>
    </row>
    <row r="168" spans="74:75">
      <c r="BV168" s="17" t="s">
        <v>95</v>
      </c>
      <c r="BW168" s="43">
        <v>6.6666666666666666E-2</v>
      </c>
    </row>
    <row r="169" spans="74:75">
      <c r="BV169" s="17" t="s">
        <v>50</v>
      </c>
      <c r="BW169" s="43">
        <v>2.1739130434782608E-2</v>
      </c>
    </row>
    <row r="170" spans="74:75">
      <c r="BV170" s="17" t="s">
        <v>39</v>
      </c>
      <c r="BW170" s="43">
        <v>2.3809523809523808E-2</v>
      </c>
    </row>
    <row r="171" spans="74:75">
      <c r="BV171" s="5" t="s">
        <v>115</v>
      </c>
      <c r="BW171" s="43">
        <v>0.1111111111111111</v>
      </c>
    </row>
    <row r="172" spans="74:75">
      <c r="BV172" s="17" t="s">
        <v>38</v>
      </c>
      <c r="BW172" s="43">
        <v>1.8518518518518517E-2</v>
      </c>
    </row>
    <row r="173" spans="74:75">
      <c r="BV173" s="17" t="s">
        <v>110</v>
      </c>
      <c r="BW173" s="43">
        <v>8.3333333333333329E-2</v>
      </c>
    </row>
    <row r="174" spans="74:75">
      <c r="BV174" s="19" t="s">
        <v>106</v>
      </c>
      <c r="BW174" s="43">
        <v>8.3333333333333329E-2</v>
      </c>
    </row>
    <row r="175" spans="74:75">
      <c r="BV175" s="17" t="s">
        <v>103</v>
      </c>
      <c r="BW175" s="43">
        <v>0.1</v>
      </c>
    </row>
    <row r="176" spans="74:75">
      <c r="BV176" s="19" t="s">
        <v>114</v>
      </c>
      <c r="BW176" s="43">
        <v>0.05</v>
      </c>
    </row>
    <row r="177" spans="74:75">
      <c r="BV177" s="17" t="s">
        <v>47</v>
      </c>
      <c r="BW177" s="43">
        <v>2.3255813953488372E-2</v>
      </c>
    </row>
    <row r="178" spans="74:75">
      <c r="BV178" s="17" t="s">
        <v>57</v>
      </c>
      <c r="BW178" s="43">
        <v>2.3809523809523808E-2</v>
      </c>
    </row>
    <row r="179" spans="74:75">
      <c r="BV179" s="17" t="s">
        <v>37</v>
      </c>
      <c r="BW179" s="43">
        <v>0.04</v>
      </c>
    </row>
    <row r="180" spans="74:75">
      <c r="BV180" s="17" t="s">
        <v>99</v>
      </c>
      <c r="BW180" s="43">
        <v>4.5454545454545456E-2</v>
      </c>
    </row>
    <row r="181" spans="74:75">
      <c r="BV181" s="18" t="s">
        <v>64</v>
      </c>
      <c r="BW181" s="43">
        <v>5.2631578947368418E-2</v>
      </c>
    </row>
    <row r="182" spans="74:75">
      <c r="BV182" s="17" t="s">
        <v>58</v>
      </c>
      <c r="BW182" s="43">
        <v>6.25E-2</v>
      </c>
    </row>
    <row r="183" spans="74:75">
      <c r="BV183" s="17" t="s">
        <v>117</v>
      </c>
      <c r="BW183" s="43">
        <v>0.05</v>
      </c>
    </row>
    <row r="184" spans="74:75">
      <c r="BV184" s="17" t="s">
        <v>96</v>
      </c>
      <c r="BW184" s="43">
        <v>4.7619047619047616E-2</v>
      </c>
    </row>
    <row r="185" spans="74:75">
      <c r="BV185" s="17" t="s">
        <v>108</v>
      </c>
      <c r="BW185" s="43">
        <v>8.3333333333333329E-2</v>
      </c>
    </row>
    <row r="186" spans="74:75">
      <c r="BV186" s="17" t="s">
        <v>118</v>
      </c>
      <c r="BW186" s="43">
        <v>0.125</v>
      </c>
    </row>
    <row r="187" spans="74:75">
      <c r="BV187" s="17" t="s">
        <v>124</v>
      </c>
      <c r="BW187" s="43">
        <v>0.5</v>
      </c>
    </row>
    <row r="188" spans="74:75">
      <c r="BV188" s="17" t="s">
        <v>68</v>
      </c>
      <c r="BW188" s="43">
        <v>4.5454545454545456E-2</v>
      </c>
    </row>
    <row r="189" spans="74:75">
      <c r="BV189" s="17" t="s">
        <v>119</v>
      </c>
      <c r="BW189" s="43">
        <v>7.6923076923076927E-2</v>
      </c>
    </row>
    <row r="190" spans="74:75">
      <c r="BV190" s="17" t="s">
        <v>31</v>
      </c>
      <c r="BW190" s="43">
        <v>1.9607843137254902E-2</v>
      </c>
    </row>
    <row r="191" spans="74:75">
      <c r="BV191" s="17" t="s">
        <v>41</v>
      </c>
      <c r="BW191" s="43">
        <v>4.5454545454545456E-2</v>
      </c>
    </row>
    <row r="192" spans="74:75">
      <c r="BV192" s="17" t="s">
        <v>48</v>
      </c>
      <c r="BW192" s="43">
        <v>3.7037037037037035E-2</v>
      </c>
    </row>
    <row r="193" spans="74:75">
      <c r="BV193" s="18" t="s">
        <v>92</v>
      </c>
      <c r="BW193" s="43">
        <v>6.6666666666666666E-2</v>
      </c>
    </row>
    <row r="194" spans="74:75">
      <c r="BV194" s="18" t="s">
        <v>40</v>
      </c>
      <c r="BW194" s="43">
        <v>3.8461538461538464E-2</v>
      </c>
    </row>
    <row r="195" spans="74:75">
      <c r="BV195" s="17" t="s">
        <v>49</v>
      </c>
      <c r="BW195" s="43">
        <v>3.3333333333333333E-2</v>
      </c>
    </row>
    <row r="196" spans="74:75">
      <c r="BV196" s="17" t="s">
        <v>45</v>
      </c>
      <c r="BW196" s="43">
        <v>5.5555555555555552E-2</v>
      </c>
    </row>
    <row r="197" spans="74:75">
      <c r="BV197" s="17" t="s">
        <v>28</v>
      </c>
      <c r="BW197" s="43">
        <v>2.564102564102564E-2</v>
      </c>
    </row>
    <row r="198" spans="74:75">
      <c r="BV198" s="17" t="s">
        <v>50</v>
      </c>
      <c r="BW198" s="43">
        <v>2.1739130434782608E-2</v>
      </c>
    </row>
    <row r="199" spans="74:75">
      <c r="BV199" s="17" t="s">
        <v>38</v>
      </c>
      <c r="BW199" s="43">
        <v>1.8518518518518517E-2</v>
      </c>
    </row>
    <row r="200" spans="74:75">
      <c r="BV200" s="17" t="s">
        <v>54</v>
      </c>
      <c r="BW200" s="43">
        <v>2.3809523809523808E-2</v>
      </c>
    </row>
    <row r="201" spans="74:75">
      <c r="BV201" s="17" t="s">
        <v>57</v>
      </c>
      <c r="BW201" s="43">
        <v>2.3809523809523808E-2</v>
      </c>
    </row>
    <row r="202" spans="74:75">
      <c r="BV202" s="17" t="s">
        <v>60</v>
      </c>
      <c r="BW202" s="43">
        <v>7.1428571428571425E-2</v>
      </c>
    </row>
    <row r="203" spans="74:75">
      <c r="BV203" s="17" t="s">
        <v>37</v>
      </c>
      <c r="BW203" s="43">
        <v>0.04</v>
      </c>
    </row>
    <row r="204" spans="74:75">
      <c r="BV204" s="18" t="s">
        <v>66</v>
      </c>
      <c r="BW204" s="43">
        <v>6.6666666666666666E-2</v>
      </c>
    </row>
    <row r="205" spans="74:75">
      <c r="BV205" s="17" t="s">
        <v>53</v>
      </c>
      <c r="BW205" s="43">
        <v>4.3478260869565216E-2</v>
      </c>
    </row>
    <row r="206" spans="74:75">
      <c r="BV206" s="18" t="s">
        <v>46</v>
      </c>
      <c r="BW206" s="43">
        <v>4.7619047619047616E-2</v>
      </c>
    </row>
    <row r="207" spans="74:75">
      <c r="BV207" s="17" t="s">
        <v>67</v>
      </c>
      <c r="BW207" s="43">
        <v>4.1666666666666664E-2</v>
      </c>
    </row>
    <row r="208" spans="74:75">
      <c r="BV208" s="17" t="s">
        <v>96</v>
      </c>
      <c r="BW208" s="43">
        <v>4.7619047619047616E-2</v>
      </c>
    </row>
    <row r="209" spans="74:75">
      <c r="BV209" s="17" t="s">
        <v>33</v>
      </c>
      <c r="BW209" s="43">
        <v>5.2631578947368418E-2</v>
      </c>
    </row>
    <row r="210" spans="74:75">
      <c r="BV210" s="17" t="s">
        <v>36</v>
      </c>
      <c r="BW210" s="43">
        <v>5.2631578947368418E-2</v>
      </c>
    </row>
    <row r="211" spans="74:75">
      <c r="BV211" s="17" t="s">
        <v>30</v>
      </c>
      <c r="BW211" s="43">
        <v>5.8823529411764705E-2</v>
      </c>
    </row>
    <row r="212" spans="74:75">
      <c r="BV212" s="17" t="s">
        <v>31</v>
      </c>
      <c r="BW212" s="43">
        <v>1.9607843137254902E-2</v>
      </c>
    </row>
    <row r="213" spans="74:75">
      <c r="BV213" s="17" t="s">
        <v>35</v>
      </c>
      <c r="BW213" s="43">
        <v>5.2631578947368418E-2</v>
      </c>
    </row>
    <row r="214" spans="74:75">
      <c r="BV214" s="17" t="s">
        <v>41</v>
      </c>
      <c r="BW214" s="43">
        <v>4.5454545454545456E-2</v>
      </c>
    </row>
    <row r="215" spans="74:75">
      <c r="BV215" s="17" t="s">
        <v>48</v>
      </c>
      <c r="BW215" s="43">
        <v>3.7037037037037035E-2</v>
      </c>
    </row>
    <row r="216" spans="74:75">
      <c r="BV216" s="17" t="s">
        <v>52</v>
      </c>
      <c r="BW216" s="43">
        <v>9.0909090909090912E-2</v>
      </c>
    </row>
    <row r="217" spans="74:75">
      <c r="BV217" s="18" t="s">
        <v>92</v>
      </c>
      <c r="BW217" s="43">
        <v>6.6666666666666666E-2</v>
      </c>
    </row>
    <row r="218" spans="74:75">
      <c r="BV218" s="18" t="s">
        <v>40</v>
      </c>
      <c r="BW218" s="43">
        <v>3.8461538461538464E-2</v>
      </c>
    </row>
    <row r="219" spans="74:75">
      <c r="BV219" s="17" t="s">
        <v>111</v>
      </c>
      <c r="BW219" s="43">
        <v>0.14285714285714285</v>
      </c>
    </row>
    <row r="220" spans="74:75">
      <c r="BV220" s="17" t="s">
        <v>56</v>
      </c>
      <c r="BW220" s="43">
        <v>5.5555555555555552E-2</v>
      </c>
    </row>
    <row r="221" spans="74:75">
      <c r="BV221" s="17" t="s">
        <v>49</v>
      </c>
      <c r="BW221" s="43">
        <v>3.3333333333333333E-2</v>
      </c>
    </row>
    <row r="222" spans="74:75">
      <c r="BV222" s="17" t="s">
        <v>61</v>
      </c>
      <c r="BW222" s="43">
        <v>0.16666666666666666</v>
      </c>
    </row>
    <row r="223" spans="74:75">
      <c r="BV223" s="18" t="s">
        <v>98</v>
      </c>
      <c r="BW223" s="43">
        <v>0.14285714285714285</v>
      </c>
    </row>
    <row r="224" spans="74:75">
      <c r="BV224" s="17" t="s">
        <v>43</v>
      </c>
      <c r="BW224" s="43">
        <v>2.8571428571428571E-2</v>
      </c>
    </row>
    <row r="225" spans="74:75">
      <c r="BV225" s="18" t="s">
        <v>112</v>
      </c>
      <c r="BW225" s="43">
        <v>7.6923076923076927E-2</v>
      </c>
    </row>
    <row r="226" spans="74:75">
      <c r="BV226" s="17" t="s">
        <v>71</v>
      </c>
      <c r="BW226" s="43">
        <v>5.5555555555555552E-2</v>
      </c>
    </row>
    <row r="227" spans="74:75">
      <c r="BV227" s="19" t="s">
        <v>97</v>
      </c>
      <c r="BW227" s="43">
        <v>0.125</v>
      </c>
    </row>
    <row r="228" spans="74:75">
      <c r="BV228" s="17" t="s">
        <v>101</v>
      </c>
      <c r="BW228" s="43">
        <v>7.6923076923076927E-2</v>
      </c>
    </row>
    <row r="229" spans="74:75">
      <c r="BV229" s="19" t="s">
        <v>114</v>
      </c>
      <c r="BW229" s="43">
        <v>0.05</v>
      </c>
    </row>
    <row r="230" spans="74:75">
      <c r="BV230" s="17" t="s">
        <v>55</v>
      </c>
      <c r="BW230" s="43">
        <v>3.8461538461538464E-2</v>
      </c>
    </row>
    <row r="231" spans="74:75">
      <c r="BV231" s="17" t="s">
        <v>57</v>
      </c>
      <c r="BW231" s="43">
        <v>2.3809523809523808E-2</v>
      </c>
    </row>
    <row r="232" spans="74:75">
      <c r="BV232" s="17" t="s">
        <v>60</v>
      </c>
      <c r="BW232" s="43">
        <v>7.1428571428571425E-2</v>
      </c>
    </row>
    <row r="233" spans="74:75">
      <c r="BV233" s="17" t="s">
        <v>37</v>
      </c>
      <c r="BW233" s="43">
        <v>0.04</v>
      </c>
    </row>
    <row r="234" spans="74:75">
      <c r="BV234" s="17" t="s">
        <v>63</v>
      </c>
      <c r="BW234" s="43">
        <v>7.6923076923076927E-2</v>
      </c>
    </row>
    <row r="235" spans="74:75">
      <c r="BV235" s="17" t="s">
        <v>59</v>
      </c>
      <c r="BW235" s="43">
        <v>0.1111111111111111</v>
      </c>
    </row>
    <row r="236" spans="74:75">
      <c r="BV236" s="17" t="s">
        <v>99</v>
      </c>
      <c r="BW236" s="43">
        <v>4.5454545454545456E-2</v>
      </c>
    </row>
    <row r="237" spans="74:75">
      <c r="BV237" s="18" t="s">
        <v>66</v>
      </c>
      <c r="BW237" s="43">
        <v>6.6666666666666666E-2</v>
      </c>
    </row>
    <row r="238" spans="74:75">
      <c r="BV238" s="17" t="s">
        <v>53</v>
      </c>
      <c r="BW238" s="43">
        <v>4.3478260869565216E-2</v>
      </c>
    </row>
    <row r="239" spans="74:75">
      <c r="BV239" s="18" t="s">
        <v>62</v>
      </c>
      <c r="BW239" s="43">
        <v>0.1</v>
      </c>
    </row>
    <row r="240" spans="74:75">
      <c r="BV240" s="18" t="s">
        <v>46</v>
      </c>
      <c r="BW240" s="43">
        <v>4.7619047619047616E-2</v>
      </c>
    </row>
    <row r="241" spans="74:75">
      <c r="BV241" s="18" t="s">
        <v>70</v>
      </c>
      <c r="BW241" s="43">
        <v>0.16666666666666666</v>
      </c>
    </row>
    <row r="242" spans="74:75">
      <c r="BV242" s="18" t="s">
        <v>64</v>
      </c>
      <c r="BW242" s="43">
        <v>5.2631578947368418E-2</v>
      </c>
    </row>
    <row r="243" spans="74:75">
      <c r="BV243" s="17" t="s">
        <v>58</v>
      </c>
      <c r="BW243" s="43">
        <v>6.25E-2</v>
      </c>
    </row>
    <row r="244" spans="74:75">
      <c r="BV244" s="17" t="s">
        <v>117</v>
      </c>
      <c r="BW244" s="43">
        <v>0.05</v>
      </c>
    </row>
    <row r="245" spans="74:75">
      <c r="BV245" s="17" t="s">
        <v>91</v>
      </c>
      <c r="BW245" s="43">
        <v>7.6923076923076927E-2</v>
      </c>
    </row>
    <row r="246" spans="74:75">
      <c r="BV246" s="17" t="s">
        <v>90</v>
      </c>
      <c r="BW246" s="43">
        <v>0.16666666666666666</v>
      </c>
    </row>
    <row r="247" spans="74:75">
      <c r="BV247" s="17" t="s">
        <v>34</v>
      </c>
      <c r="BW247" s="43">
        <v>7.1428571428571425E-2</v>
      </c>
    </row>
    <row r="248" spans="74:75">
      <c r="BV248" s="17" t="s">
        <v>28</v>
      </c>
      <c r="BW248" s="43">
        <v>2.564102564102564E-2</v>
      </c>
    </row>
    <row r="249" spans="74:75">
      <c r="BV249" s="17" t="s">
        <v>101</v>
      </c>
      <c r="BW249" s="43">
        <v>7.6923076923076927E-2</v>
      </c>
    </row>
    <row r="250" spans="74:75">
      <c r="BV250" s="17" t="s">
        <v>95</v>
      </c>
      <c r="BW250" s="43">
        <v>6.6666666666666666E-2</v>
      </c>
    </row>
    <row r="251" spans="74:75">
      <c r="BV251" s="17" t="s">
        <v>50</v>
      </c>
      <c r="BW251" s="43">
        <v>2.1739130434782608E-2</v>
      </c>
    </row>
    <row r="252" spans="74:75">
      <c r="BV252" s="17" t="s">
        <v>39</v>
      </c>
      <c r="BW252" s="43">
        <v>2.3809523809523808E-2</v>
      </c>
    </row>
    <row r="253" spans="74:75">
      <c r="BV253" s="17" t="s">
        <v>38</v>
      </c>
      <c r="BW253" s="43">
        <v>1.8518518518518517E-2</v>
      </c>
    </row>
    <row r="254" spans="74:75">
      <c r="BV254" s="17" t="s">
        <v>54</v>
      </c>
      <c r="BW254" s="43">
        <v>2.3809523809523808E-2</v>
      </c>
    </row>
    <row r="255" spans="74:75">
      <c r="BV255" s="17" t="s">
        <v>110</v>
      </c>
      <c r="BW255" s="43">
        <v>8.3333333333333329E-2</v>
      </c>
    </row>
    <row r="256" spans="74:75">
      <c r="BV256" s="19" t="s">
        <v>106</v>
      </c>
      <c r="BW256" s="43">
        <v>8.3333333333333329E-2</v>
      </c>
    </row>
    <row r="257" spans="74:75">
      <c r="BV257" s="17" t="s">
        <v>103</v>
      </c>
      <c r="BW257" s="43">
        <v>0.1</v>
      </c>
    </row>
    <row r="258" spans="74:75">
      <c r="BV258" s="17" t="s">
        <v>47</v>
      </c>
      <c r="BW258" s="43">
        <v>2.3255813953488372E-2</v>
      </c>
    </row>
    <row r="259" spans="74:75">
      <c r="BV259" s="17" t="s">
        <v>109</v>
      </c>
      <c r="BW259" s="43">
        <v>5.8823529411764705E-2</v>
      </c>
    </row>
    <row r="260" spans="74:75">
      <c r="BV260" s="17" t="s">
        <v>63</v>
      </c>
      <c r="BW260" s="43">
        <v>7.6923076923076927E-2</v>
      </c>
    </row>
    <row r="261" spans="74:75">
      <c r="BV261" s="17" t="s">
        <v>53</v>
      </c>
      <c r="BW261" s="43">
        <v>4.3478260869565216E-2</v>
      </c>
    </row>
    <row r="262" spans="74:75">
      <c r="BV262" s="18" t="s">
        <v>64</v>
      </c>
      <c r="BW262" s="43">
        <v>5.2631578947368418E-2</v>
      </c>
    </row>
    <row r="263" spans="74:75">
      <c r="BV263" s="17" t="s">
        <v>58</v>
      </c>
      <c r="BW263" s="43">
        <v>6.25E-2</v>
      </c>
    </row>
    <row r="264" spans="74:75">
      <c r="BV264" s="17" t="s">
        <v>67</v>
      </c>
      <c r="BW264" s="43">
        <v>4.1666666666666664E-2</v>
      </c>
    </row>
    <row r="265" spans="74:75">
      <c r="BV265" s="17" t="s">
        <v>117</v>
      </c>
      <c r="BW265" s="43">
        <v>0.05</v>
      </c>
    </row>
    <row r="266" spans="74:75">
      <c r="BV266" s="17" t="s">
        <v>108</v>
      </c>
      <c r="BW266" s="43">
        <v>8.3333333333333329E-2</v>
      </c>
    </row>
    <row r="267" spans="74:75">
      <c r="BV267" s="17" t="s">
        <v>91</v>
      </c>
      <c r="BW267" s="43">
        <v>7.6923076923076927E-2</v>
      </c>
    </row>
    <row r="268" spans="74:75">
      <c r="BV268" s="17" t="s">
        <v>68</v>
      </c>
      <c r="BW268" s="43">
        <v>4.5454545454545456E-2</v>
      </c>
    </row>
    <row r="269" spans="74:75">
      <c r="BV269" s="17" t="s">
        <v>69</v>
      </c>
      <c r="BW269" s="43">
        <v>5.5555555555555552E-2</v>
      </c>
    </row>
    <row r="270" spans="74:75">
      <c r="BV270" s="17" t="s">
        <v>31</v>
      </c>
      <c r="BW270" s="43">
        <v>1.9607843137254902E-2</v>
      </c>
    </row>
    <row r="271" spans="74:75">
      <c r="BV271" s="18" t="s">
        <v>94</v>
      </c>
      <c r="BW271" s="43">
        <v>0.33333333333333331</v>
      </c>
    </row>
    <row r="272" spans="74:75">
      <c r="BV272" s="18" t="s">
        <v>40</v>
      </c>
      <c r="BW272" s="43">
        <v>3.8461538461538464E-2</v>
      </c>
    </row>
    <row r="273" spans="74:75">
      <c r="BV273" s="19" t="s">
        <v>97</v>
      </c>
      <c r="BW273" s="43">
        <v>0.125</v>
      </c>
    </row>
    <row r="274" spans="74:75">
      <c r="BV274" s="17" t="s">
        <v>28</v>
      </c>
      <c r="BW274" s="43">
        <v>2.564102564102564E-2</v>
      </c>
    </row>
    <row r="275" spans="74:75">
      <c r="BV275" s="17" t="s">
        <v>95</v>
      </c>
      <c r="BW275" s="43">
        <v>6.6666666666666666E-2</v>
      </c>
    </row>
    <row r="276" spans="74:75">
      <c r="BV276" s="17" t="s">
        <v>50</v>
      </c>
      <c r="BW276" s="43">
        <v>2.1739130434782608E-2</v>
      </c>
    </row>
    <row r="277" spans="74:75">
      <c r="BV277" s="17" t="s">
        <v>39</v>
      </c>
      <c r="BW277" s="43">
        <v>2.3809523809523808E-2</v>
      </c>
    </row>
    <row r="278" spans="74:75">
      <c r="BV278" s="5" t="s">
        <v>115</v>
      </c>
      <c r="BW278" s="43">
        <v>0.1111111111111111</v>
      </c>
    </row>
    <row r="279" spans="74:75">
      <c r="BV279" s="17" t="s">
        <v>38</v>
      </c>
      <c r="BW279" s="43">
        <v>1.8518518518518517E-2</v>
      </c>
    </row>
    <row r="280" spans="74:75">
      <c r="BV280" s="17" t="s">
        <v>110</v>
      </c>
      <c r="BW280" s="43">
        <v>8.3333333333333329E-2</v>
      </c>
    </row>
    <row r="281" spans="74:75">
      <c r="BV281" s="17" t="s">
        <v>103</v>
      </c>
      <c r="BW281" s="43">
        <v>0.1</v>
      </c>
    </row>
    <row r="282" spans="74:75">
      <c r="BV282" s="19" t="s">
        <v>114</v>
      </c>
      <c r="BW282" s="43">
        <v>0.05</v>
      </c>
    </row>
    <row r="283" spans="74:75">
      <c r="BV283" s="17" t="s">
        <v>47</v>
      </c>
      <c r="BW283" s="43">
        <v>2.3255813953488372E-2</v>
      </c>
    </row>
    <row r="284" spans="74:75">
      <c r="BV284" s="17" t="s">
        <v>55</v>
      </c>
      <c r="BW284" s="43">
        <v>3.8461538461538464E-2</v>
      </c>
    </row>
    <row r="285" spans="74:75">
      <c r="BV285" s="17" t="s">
        <v>57</v>
      </c>
      <c r="BW285" s="43">
        <v>2.3809523809523808E-2</v>
      </c>
    </row>
    <row r="286" spans="74:75">
      <c r="BV286" s="17" t="s">
        <v>109</v>
      </c>
      <c r="BW286" s="43">
        <v>5.8823529411764705E-2</v>
      </c>
    </row>
    <row r="287" spans="74:75">
      <c r="BV287" s="17" t="s">
        <v>60</v>
      </c>
      <c r="BW287" s="43">
        <v>7.1428571428571425E-2</v>
      </c>
    </row>
    <row r="288" spans="74:75">
      <c r="BV288" s="17" t="s">
        <v>37</v>
      </c>
      <c r="BW288" s="43">
        <v>0.04</v>
      </c>
    </row>
    <row r="289" spans="74:75">
      <c r="BV289" s="17" t="s">
        <v>63</v>
      </c>
      <c r="BW289" s="43">
        <v>7.6923076923076927E-2</v>
      </c>
    </row>
    <row r="290" spans="74:75">
      <c r="BV290" s="17" t="s">
        <v>99</v>
      </c>
      <c r="BW290" s="43">
        <v>4.5454545454545456E-2</v>
      </c>
    </row>
    <row r="291" spans="74:75">
      <c r="BV291" s="17" t="s">
        <v>53</v>
      </c>
      <c r="BW291" s="43">
        <v>4.3478260869565216E-2</v>
      </c>
    </row>
    <row r="292" spans="74:75">
      <c r="BV292" s="18" t="s">
        <v>62</v>
      </c>
      <c r="BW292" s="43">
        <v>0.1</v>
      </c>
    </row>
    <row r="293" spans="74:75">
      <c r="BV293" s="17" t="s">
        <v>102</v>
      </c>
      <c r="BW293" s="43">
        <v>0.05</v>
      </c>
    </row>
    <row r="294" spans="74:75">
      <c r="BV294" s="17" t="s">
        <v>105</v>
      </c>
      <c r="BW294" s="43">
        <v>9.0909090909090912E-2</v>
      </c>
    </row>
    <row r="295" spans="74:75">
      <c r="BV295" s="17" t="s">
        <v>108</v>
      </c>
      <c r="BW295" s="43">
        <v>8.3333333333333329E-2</v>
      </c>
    </row>
    <row r="296" spans="74:75">
      <c r="BV296" s="17" t="s">
        <v>32</v>
      </c>
      <c r="BW296" s="43">
        <v>3.5714285714285712E-2</v>
      </c>
    </row>
    <row r="297" spans="74:75">
      <c r="BV297" s="17" t="s">
        <v>33</v>
      </c>
      <c r="BW297" s="43">
        <v>5.2631578947368418E-2</v>
      </c>
    </row>
    <row r="298" spans="74:75">
      <c r="BV298" s="17" t="s">
        <v>30</v>
      </c>
      <c r="BW298" s="43">
        <v>5.8823529411764705E-2</v>
      </c>
    </row>
    <row r="299" spans="74:75">
      <c r="BV299" s="17" t="s">
        <v>31</v>
      </c>
      <c r="BW299" s="43">
        <v>1.9607843137254902E-2</v>
      </c>
    </row>
    <row r="300" spans="74:75">
      <c r="BV300" s="17" t="s">
        <v>35</v>
      </c>
      <c r="BW300" s="43">
        <v>5.2631578947368418E-2</v>
      </c>
    </row>
    <row r="301" spans="74:75">
      <c r="BV301" s="17" t="s">
        <v>41</v>
      </c>
      <c r="BW301" s="43">
        <v>4.5454545454545456E-2</v>
      </c>
    </row>
    <row r="302" spans="74:75">
      <c r="BV302" s="18" t="s">
        <v>116</v>
      </c>
      <c r="BW302" s="43">
        <v>0.5</v>
      </c>
    </row>
    <row r="303" spans="74:75">
      <c r="BV303" s="17" t="s">
        <v>48</v>
      </c>
      <c r="BW303" s="43">
        <v>3.7037037037037035E-2</v>
      </c>
    </row>
    <row r="304" spans="74:75">
      <c r="BV304" s="18" t="s">
        <v>94</v>
      </c>
      <c r="BW304" s="43">
        <v>0.33333333333333331</v>
      </c>
    </row>
    <row r="305" spans="74:75">
      <c r="BV305" s="17" t="s">
        <v>65</v>
      </c>
      <c r="BW305" s="43">
        <v>0.125</v>
      </c>
    </row>
    <row r="306" spans="74:75">
      <c r="BV306" s="18" t="s">
        <v>100</v>
      </c>
      <c r="BW306" s="43">
        <v>0.125</v>
      </c>
    </row>
    <row r="307" spans="74:75">
      <c r="BV307" s="17" t="s">
        <v>52</v>
      </c>
      <c r="BW307" s="43">
        <v>9.0909090909090912E-2</v>
      </c>
    </row>
    <row r="308" spans="74:75">
      <c r="BV308" s="18" t="s">
        <v>92</v>
      </c>
      <c r="BW308" s="43">
        <v>6.6666666666666666E-2</v>
      </c>
    </row>
    <row r="309" spans="74:75">
      <c r="BV309" s="18" t="s">
        <v>40</v>
      </c>
      <c r="BW309" s="43">
        <v>3.8461538461538464E-2</v>
      </c>
    </row>
    <row r="310" spans="74:75">
      <c r="BV310" s="17" t="s">
        <v>111</v>
      </c>
      <c r="BW310" s="43">
        <v>0.14285714285714285</v>
      </c>
    </row>
    <row r="311" spans="74:75">
      <c r="BV311" s="17" t="s">
        <v>56</v>
      </c>
      <c r="BW311" s="43">
        <v>5.5555555555555552E-2</v>
      </c>
    </row>
    <row r="312" spans="74:75">
      <c r="BV312" s="17" t="s">
        <v>49</v>
      </c>
      <c r="BW312" s="43">
        <v>3.3333333333333333E-2</v>
      </c>
    </row>
    <row r="313" spans="74:75">
      <c r="BV313" s="17" t="s">
        <v>61</v>
      </c>
      <c r="BW313" s="43">
        <v>0.16666666666666666</v>
      </c>
    </row>
    <row r="314" spans="74:75">
      <c r="BV314" s="17" t="s">
        <v>45</v>
      </c>
      <c r="BW314" s="43">
        <v>5.5555555555555552E-2</v>
      </c>
    </row>
    <row r="315" spans="74:75">
      <c r="BV315" s="18" t="s">
        <v>98</v>
      </c>
      <c r="BW315" s="43">
        <v>0.14285714285714285</v>
      </c>
    </row>
    <row r="316" spans="74:75">
      <c r="BV316" s="17" t="s">
        <v>43</v>
      </c>
      <c r="BW316" s="43">
        <v>2.8571428571428571E-2</v>
      </c>
    </row>
    <row r="317" spans="74:75">
      <c r="BV317" s="18" t="s">
        <v>112</v>
      </c>
      <c r="BW317" s="43">
        <v>7.6923076923076927E-2</v>
      </c>
    </row>
    <row r="318" spans="74:75">
      <c r="BV318" s="17" t="s">
        <v>71</v>
      </c>
      <c r="BW318" s="43">
        <v>5.5555555555555552E-2</v>
      </c>
    </row>
    <row r="319" spans="74:75">
      <c r="BV319" s="17" t="s">
        <v>93</v>
      </c>
      <c r="BW319" s="43">
        <v>0.1111111111111111</v>
      </c>
    </row>
    <row r="320" spans="74:75">
      <c r="BV320" s="19" t="s">
        <v>97</v>
      </c>
      <c r="BW320" s="43">
        <v>0.125</v>
      </c>
    </row>
    <row r="321" spans="74:75">
      <c r="BV321" s="17" t="s">
        <v>101</v>
      </c>
      <c r="BW321" s="43">
        <v>7.6923076923076927E-2</v>
      </c>
    </row>
    <row r="322" spans="74:75">
      <c r="BV322" s="17" t="s">
        <v>95</v>
      </c>
      <c r="BW322" s="43">
        <v>6.6666666666666666E-2</v>
      </c>
    </row>
    <row r="323" spans="74:75">
      <c r="BV323" s="17" t="s">
        <v>50</v>
      </c>
      <c r="BW323" s="43">
        <v>2.1739130434782608E-2</v>
      </c>
    </row>
    <row r="324" spans="74:75">
      <c r="BV324" s="17" t="s">
        <v>39</v>
      </c>
      <c r="BW324" s="43">
        <v>2.3809523809523808E-2</v>
      </c>
    </row>
    <row r="325" spans="74:75">
      <c r="BV325" s="5" t="s">
        <v>115</v>
      </c>
      <c r="BW325" s="43">
        <v>0.1111111111111111</v>
      </c>
    </row>
    <row r="326" spans="74:75">
      <c r="BV326" s="17" t="s">
        <v>38</v>
      </c>
      <c r="BW326" s="43">
        <v>1.8518518518518517E-2</v>
      </c>
    </row>
    <row r="327" spans="74:75">
      <c r="BV327" s="17" t="s">
        <v>54</v>
      </c>
      <c r="BW327" s="43">
        <v>2.3809523809523808E-2</v>
      </c>
    </row>
    <row r="328" spans="74:75">
      <c r="BV328" s="17" t="s">
        <v>110</v>
      </c>
      <c r="BW328" s="43">
        <v>8.3333333333333329E-2</v>
      </c>
    </row>
    <row r="329" spans="74:75">
      <c r="BV329" s="19" t="s">
        <v>106</v>
      </c>
      <c r="BW329" s="43">
        <v>8.3333333333333329E-2</v>
      </c>
    </row>
    <row r="330" spans="74:75">
      <c r="BV330" s="17" t="s">
        <v>103</v>
      </c>
      <c r="BW330" s="43">
        <v>0.1</v>
      </c>
    </row>
    <row r="331" spans="74:75">
      <c r="BV331" s="19" t="s">
        <v>114</v>
      </c>
      <c r="BW331" s="43">
        <v>0.05</v>
      </c>
    </row>
    <row r="332" spans="74:75">
      <c r="BV332" s="17" t="s">
        <v>47</v>
      </c>
      <c r="BW332" s="43">
        <v>2.3255813953488372E-2</v>
      </c>
    </row>
    <row r="333" spans="74:75">
      <c r="BV333" s="17" t="s">
        <v>125</v>
      </c>
      <c r="BW333" s="43">
        <v>0.5</v>
      </c>
    </row>
    <row r="334" spans="74:75">
      <c r="BV334" s="19" t="s">
        <v>127</v>
      </c>
      <c r="BW334" s="43">
        <v>0.5</v>
      </c>
    </row>
    <row r="335" spans="74:75">
      <c r="BV335" s="13" t="s">
        <v>128</v>
      </c>
      <c r="BW335" s="43">
        <v>1</v>
      </c>
    </row>
    <row r="336" spans="74:75">
      <c r="BV336" s="17" t="s">
        <v>55</v>
      </c>
      <c r="BW336" s="43">
        <v>3.8461538461538464E-2</v>
      </c>
    </row>
    <row r="337" spans="74:75">
      <c r="BV337" s="17" t="s">
        <v>57</v>
      </c>
      <c r="BW337" s="43">
        <v>2.3809523809523808E-2</v>
      </c>
    </row>
    <row r="338" spans="74:75">
      <c r="BV338" s="17" t="s">
        <v>129</v>
      </c>
      <c r="BW338" s="43">
        <v>0.33333333333333331</v>
      </c>
    </row>
    <row r="339" spans="74:75">
      <c r="BV339" s="17" t="s">
        <v>109</v>
      </c>
      <c r="BW339" s="43">
        <v>5.8823529411764705E-2</v>
      </c>
    </row>
    <row r="340" spans="74:75">
      <c r="BV340" s="17" t="s">
        <v>89</v>
      </c>
      <c r="BW340" s="43">
        <v>0.5</v>
      </c>
    </row>
    <row r="341" spans="74:75">
      <c r="BV341" s="17" t="s">
        <v>60</v>
      </c>
      <c r="BW341" s="43">
        <v>7.1428571428571425E-2</v>
      </c>
    </row>
    <row r="342" spans="74:75">
      <c r="BV342" s="17" t="s">
        <v>37</v>
      </c>
      <c r="BW342" s="43">
        <v>0.04</v>
      </c>
    </row>
    <row r="343" spans="74:75">
      <c r="BV343" s="17" t="s">
        <v>63</v>
      </c>
      <c r="BW343" s="43">
        <v>7.6923076923076927E-2</v>
      </c>
    </row>
    <row r="344" spans="74:75">
      <c r="BV344" s="17" t="s">
        <v>59</v>
      </c>
      <c r="BW344" s="43">
        <v>0.1111111111111111</v>
      </c>
    </row>
    <row r="345" spans="74:75">
      <c r="BV345" s="17" t="s">
        <v>99</v>
      </c>
      <c r="BW345" s="43">
        <v>4.5454545454545456E-2</v>
      </c>
    </row>
    <row r="346" spans="74:75">
      <c r="BV346" s="18" t="s">
        <v>66</v>
      </c>
      <c r="BW346" s="43">
        <v>6.6666666666666666E-2</v>
      </c>
    </row>
    <row r="347" spans="74:75">
      <c r="BV347" s="17" t="s">
        <v>53</v>
      </c>
      <c r="BW347" s="43">
        <v>4.3478260869565216E-2</v>
      </c>
    </row>
    <row r="348" spans="74:75">
      <c r="BV348" s="18" t="s">
        <v>62</v>
      </c>
      <c r="BW348" s="43">
        <v>0.1</v>
      </c>
    </row>
    <row r="349" spans="74:75">
      <c r="BV349" s="18" t="s">
        <v>46</v>
      </c>
      <c r="BW349" s="43">
        <v>4.7619047619047616E-2</v>
      </c>
    </row>
    <row r="350" spans="74:75">
      <c r="BV350" s="18" t="s">
        <v>70</v>
      </c>
      <c r="BW350" s="43">
        <v>0.16666666666666666</v>
      </c>
    </row>
    <row r="351" spans="74:75">
      <c r="BV351" s="18" t="s">
        <v>64</v>
      </c>
      <c r="BW351" s="43">
        <v>5.2631578947368418E-2</v>
      </c>
    </row>
    <row r="352" spans="74:75">
      <c r="BV352" s="18" t="s">
        <v>72</v>
      </c>
      <c r="BW352" s="43">
        <v>0.5</v>
      </c>
    </row>
    <row r="353" spans="74:75">
      <c r="BV353" s="17" t="s">
        <v>58</v>
      </c>
      <c r="BW353" s="43">
        <v>6.25E-2</v>
      </c>
    </row>
    <row r="354" spans="74:75">
      <c r="BV354" s="17" t="s">
        <v>67</v>
      </c>
      <c r="BW354" s="43">
        <v>4.1666666666666664E-2</v>
      </c>
    </row>
    <row r="355" spans="74:75">
      <c r="BV355" s="17" t="s">
        <v>102</v>
      </c>
      <c r="BW355" s="43">
        <v>0.05</v>
      </c>
    </row>
    <row r="356" spans="74:75">
      <c r="BV356" s="17" t="s">
        <v>117</v>
      </c>
      <c r="BW356" s="43">
        <v>0.05</v>
      </c>
    </row>
    <row r="357" spans="74:75">
      <c r="BV357" s="17" t="s">
        <v>96</v>
      </c>
      <c r="BW357" s="43">
        <v>4.7619047619047616E-2</v>
      </c>
    </row>
    <row r="358" spans="74:75">
      <c r="BV358" s="17" t="s">
        <v>105</v>
      </c>
      <c r="BW358" s="43">
        <v>9.0909090909090912E-2</v>
      </c>
    </row>
    <row r="359" spans="74:75">
      <c r="BV359" s="17" t="s">
        <v>108</v>
      </c>
      <c r="BW359" s="43">
        <v>8.3333333333333329E-2</v>
      </c>
    </row>
    <row r="360" spans="74:75">
      <c r="BV360" s="17" t="s">
        <v>91</v>
      </c>
      <c r="BW360" s="43">
        <v>7.6923076923076927E-2</v>
      </c>
    </row>
    <row r="361" spans="74:75">
      <c r="BV361" s="17" t="s">
        <v>68</v>
      </c>
      <c r="BW361" s="43">
        <v>4.5454545454545456E-2</v>
      </c>
    </row>
    <row r="362" spans="74:75">
      <c r="BV362" s="17" t="s">
        <v>119</v>
      </c>
      <c r="BW362" s="43">
        <v>7.6923076923076927E-2</v>
      </c>
    </row>
    <row r="363" spans="74:75">
      <c r="BV363" s="17" t="s">
        <v>69</v>
      </c>
      <c r="BW363" s="43">
        <v>5.5555555555555552E-2</v>
      </c>
    </row>
    <row r="364" spans="74:75">
      <c r="BV364" s="17" t="s">
        <v>31</v>
      </c>
      <c r="BW364" s="43">
        <v>1.9607843137254902E-2</v>
      </c>
    </row>
    <row r="365" spans="74:75">
      <c r="BV365" s="18" t="s">
        <v>92</v>
      </c>
      <c r="BW365" s="43">
        <v>6.6666666666666666E-2</v>
      </c>
    </row>
    <row r="366" spans="74:75">
      <c r="BV366" s="17" t="s">
        <v>28</v>
      </c>
      <c r="BW366" s="43">
        <v>2.564102564102564E-2</v>
      </c>
    </row>
    <row r="367" spans="74:75">
      <c r="BV367" s="17" t="s">
        <v>95</v>
      </c>
      <c r="BW367" s="43">
        <v>6.6666666666666666E-2</v>
      </c>
    </row>
    <row r="368" spans="74:75">
      <c r="BV368" s="17" t="s">
        <v>50</v>
      </c>
      <c r="BW368" s="43">
        <v>2.1739130434782608E-2</v>
      </c>
    </row>
    <row r="369" spans="74:75">
      <c r="BV369" s="17" t="s">
        <v>39</v>
      </c>
      <c r="BW369" s="43">
        <v>2.3809523809523808E-2</v>
      </c>
    </row>
    <row r="370" spans="74:75">
      <c r="BV370" s="17" t="s">
        <v>38</v>
      </c>
      <c r="BW370" s="43">
        <v>1.8518518518518517E-2</v>
      </c>
    </row>
    <row r="371" spans="74:75">
      <c r="BV371" s="17" t="s">
        <v>54</v>
      </c>
      <c r="BW371" s="43">
        <v>2.3809523809523808E-2</v>
      </c>
    </row>
    <row r="372" spans="74:75">
      <c r="BV372" s="17" t="s">
        <v>47</v>
      </c>
      <c r="BW372" s="43">
        <v>2.3255813953488372E-2</v>
      </c>
    </row>
    <row r="373" spans="74:75">
      <c r="BV373" s="17" t="s">
        <v>57</v>
      </c>
      <c r="BW373" s="43">
        <v>2.3809523809523808E-2</v>
      </c>
    </row>
    <row r="374" spans="74:75">
      <c r="BV374" s="17" t="s">
        <v>99</v>
      </c>
      <c r="BW374" s="43">
        <v>4.5454545454545456E-2</v>
      </c>
    </row>
    <row r="375" spans="74:75">
      <c r="BV375" s="18" t="s">
        <v>66</v>
      </c>
      <c r="BW375" s="43">
        <v>6.6666666666666666E-2</v>
      </c>
    </row>
    <row r="376" spans="74:75">
      <c r="BV376" s="17" t="s">
        <v>58</v>
      </c>
      <c r="BW376" s="43">
        <v>6.25E-2</v>
      </c>
    </row>
    <row r="377" spans="74:75">
      <c r="BV377" s="17" t="s">
        <v>102</v>
      </c>
      <c r="BW377" s="43">
        <v>0.05</v>
      </c>
    </row>
    <row r="378" spans="74:75">
      <c r="BV378" s="17" t="s">
        <v>32</v>
      </c>
      <c r="BW378" s="43">
        <v>3.5714285714285712E-2</v>
      </c>
    </row>
    <row r="379" spans="74:75">
      <c r="BV379" s="17" t="s">
        <v>33</v>
      </c>
      <c r="BW379" s="43">
        <v>5.2631578947368418E-2</v>
      </c>
    </row>
    <row r="380" spans="74:75">
      <c r="BV380" s="17" t="s">
        <v>36</v>
      </c>
      <c r="BW380" s="43">
        <v>5.2631578947368418E-2</v>
      </c>
    </row>
    <row r="381" spans="74:75">
      <c r="BV381" s="17" t="s">
        <v>30</v>
      </c>
      <c r="BW381" s="43">
        <v>5.8823529411764705E-2</v>
      </c>
    </row>
    <row r="382" spans="74:75">
      <c r="BV382" s="17" t="s">
        <v>31</v>
      </c>
      <c r="BW382" s="43">
        <v>1.9607843137254902E-2</v>
      </c>
    </row>
    <row r="383" spans="74:75">
      <c r="BV383" s="17" t="s">
        <v>35</v>
      </c>
      <c r="BW383" s="43">
        <v>5.2631578947368418E-2</v>
      </c>
    </row>
    <row r="384" spans="74:75">
      <c r="BV384" s="17" t="s">
        <v>41</v>
      </c>
      <c r="BW384" s="43">
        <v>4.5454545454545456E-2</v>
      </c>
    </row>
    <row r="385" spans="74:75">
      <c r="BV385" s="17" t="s">
        <v>48</v>
      </c>
      <c r="BW385" s="43">
        <v>3.7037037037037035E-2</v>
      </c>
    </row>
    <row r="386" spans="74:75">
      <c r="BV386" s="18" t="s">
        <v>100</v>
      </c>
      <c r="BW386" s="43">
        <v>0.125</v>
      </c>
    </row>
    <row r="387" spans="74:75">
      <c r="BV387" s="17" t="s">
        <v>52</v>
      </c>
      <c r="BW387" s="43">
        <v>9.0909090909090912E-2</v>
      </c>
    </row>
    <row r="388" spans="74:75">
      <c r="BV388" s="18" t="s">
        <v>92</v>
      </c>
      <c r="BW388" s="43">
        <v>6.6666666666666666E-2</v>
      </c>
    </row>
    <row r="389" spans="74:75">
      <c r="BV389" s="18" t="s">
        <v>40</v>
      </c>
      <c r="BW389" s="43">
        <v>3.8461538461538464E-2</v>
      </c>
    </row>
    <row r="390" spans="74:75">
      <c r="BV390" s="17" t="s">
        <v>56</v>
      </c>
      <c r="BW390" s="43">
        <v>5.5555555555555552E-2</v>
      </c>
    </row>
    <row r="391" spans="74:75">
      <c r="BV391" s="17" t="s">
        <v>49</v>
      </c>
      <c r="BW391" s="43">
        <v>3.3333333333333333E-2</v>
      </c>
    </row>
    <row r="392" spans="74:75">
      <c r="BV392" s="17" t="s">
        <v>43</v>
      </c>
      <c r="BW392" s="43">
        <v>2.8571428571428571E-2</v>
      </c>
    </row>
    <row r="393" spans="74:75">
      <c r="BV393" s="18" t="s">
        <v>112</v>
      </c>
      <c r="BW393" s="43">
        <v>7.6923076923076927E-2</v>
      </c>
    </row>
    <row r="394" spans="74:75">
      <c r="BV394" s="17" t="s">
        <v>71</v>
      </c>
      <c r="BW394" s="43">
        <v>5.5555555555555552E-2</v>
      </c>
    </row>
    <row r="395" spans="74:75">
      <c r="BV395" s="17" t="s">
        <v>28</v>
      </c>
      <c r="BW395" s="43">
        <v>2.564102564102564E-2</v>
      </c>
    </row>
    <row r="396" spans="74:75">
      <c r="BV396" s="17" t="s">
        <v>50</v>
      </c>
      <c r="BW396" s="43">
        <v>2.1739130434782608E-2</v>
      </c>
    </row>
    <row r="397" spans="74:75">
      <c r="BV397" s="17" t="s">
        <v>39</v>
      </c>
      <c r="BW397" s="43">
        <v>2.3809523809523808E-2</v>
      </c>
    </row>
    <row r="398" spans="74:75">
      <c r="BV398" s="17" t="s">
        <v>38</v>
      </c>
      <c r="BW398" s="43">
        <v>1.8518518518518517E-2</v>
      </c>
    </row>
    <row r="399" spans="74:75">
      <c r="BV399" s="17" t="s">
        <v>54</v>
      </c>
      <c r="BW399" s="43">
        <v>2.3809523809523808E-2</v>
      </c>
    </row>
    <row r="400" spans="74:75">
      <c r="BV400" s="17" t="s">
        <v>121</v>
      </c>
      <c r="BW400" s="43">
        <v>0.5</v>
      </c>
    </row>
    <row r="401" spans="74:75">
      <c r="BV401" s="17" t="s">
        <v>55</v>
      </c>
      <c r="BW401" s="43">
        <v>3.8461538461538464E-2</v>
      </c>
    </row>
    <row r="402" spans="74:75">
      <c r="BV402" s="17" t="s">
        <v>57</v>
      </c>
      <c r="BW402" s="43">
        <v>2.3809523809523808E-2</v>
      </c>
    </row>
    <row r="403" spans="74:75">
      <c r="BV403" s="17" t="s">
        <v>109</v>
      </c>
      <c r="BW403" s="43">
        <v>5.8823529411764705E-2</v>
      </c>
    </row>
    <row r="404" spans="74:75">
      <c r="BV404" s="17" t="s">
        <v>60</v>
      </c>
      <c r="BW404" s="43">
        <v>7.1428571428571425E-2</v>
      </c>
    </row>
    <row r="405" spans="74:75">
      <c r="BV405" s="17" t="s">
        <v>37</v>
      </c>
      <c r="BW405" s="43">
        <v>0.04</v>
      </c>
    </row>
    <row r="406" spans="74:75">
      <c r="BV406" s="17" t="s">
        <v>63</v>
      </c>
      <c r="BW406" s="43">
        <v>7.6923076923076927E-2</v>
      </c>
    </row>
    <row r="407" spans="74:75">
      <c r="BV407" s="17" t="s">
        <v>99</v>
      </c>
      <c r="BW407" s="43">
        <v>4.5454545454545456E-2</v>
      </c>
    </row>
    <row r="408" spans="74:75">
      <c r="BV408" s="18" t="s">
        <v>66</v>
      </c>
      <c r="BW408" s="43">
        <v>6.6666666666666666E-2</v>
      </c>
    </row>
    <row r="409" spans="74:75">
      <c r="BV409" s="17" t="s">
        <v>53</v>
      </c>
      <c r="BW409" s="43">
        <v>4.3478260869565216E-2</v>
      </c>
    </row>
    <row r="410" spans="74:75">
      <c r="BV410" s="18" t="s">
        <v>46</v>
      </c>
      <c r="BW410" s="43">
        <v>4.7619047619047616E-2</v>
      </c>
    </row>
    <row r="411" spans="74:75">
      <c r="BV411" s="18" t="s">
        <v>70</v>
      </c>
      <c r="BW411" s="43">
        <v>0.16666666666666666</v>
      </c>
    </row>
    <row r="412" spans="74:75">
      <c r="BV412" s="18" t="s">
        <v>64</v>
      </c>
      <c r="BW412" s="43">
        <v>5.2631578947368418E-2</v>
      </c>
    </row>
    <row r="413" spans="74:75">
      <c r="BV413" s="17" t="s">
        <v>58</v>
      </c>
      <c r="BW413" s="43">
        <v>6.25E-2</v>
      </c>
    </row>
    <row r="414" spans="74:75">
      <c r="BV414" s="17" t="s">
        <v>102</v>
      </c>
      <c r="BW414" s="43">
        <v>0.05</v>
      </c>
    </row>
    <row r="415" spans="74:75">
      <c r="BV415" s="17" t="s">
        <v>117</v>
      </c>
      <c r="BW415" s="43">
        <v>0.05</v>
      </c>
    </row>
    <row r="416" spans="74:75">
      <c r="BV416" s="17" t="s">
        <v>96</v>
      </c>
      <c r="BW416" s="43">
        <v>4.7619047619047616E-2</v>
      </c>
    </row>
    <row r="417" spans="74:75">
      <c r="BV417" s="17" t="s">
        <v>91</v>
      </c>
      <c r="BW417" s="43">
        <v>7.6923076923076927E-2</v>
      </c>
    </row>
    <row r="418" spans="74:75">
      <c r="BV418" s="17" t="s">
        <v>68</v>
      </c>
      <c r="BW418" s="43">
        <v>4.5454545454545456E-2</v>
      </c>
    </row>
    <row r="419" spans="74:75">
      <c r="BV419" s="17" t="s">
        <v>119</v>
      </c>
      <c r="BW419" s="43">
        <v>7.6923076923076927E-2</v>
      </c>
    </row>
    <row r="420" spans="74:75">
      <c r="BV420" s="17" t="s">
        <v>69</v>
      </c>
      <c r="BW420" s="43">
        <v>5.5555555555555552E-2</v>
      </c>
    </row>
    <row r="421" spans="74:75">
      <c r="BV421" s="17" t="s">
        <v>31</v>
      </c>
      <c r="BW421" s="43">
        <v>1.9607843137254902E-2</v>
      </c>
    </row>
    <row r="422" spans="74:75">
      <c r="BV422" s="17" t="s">
        <v>65</v>
      </c>
      <c r="BW422" s="43">
        <v>0.125</v>
      </c>
    </row>
    <row r="423" spans="74:75">
      <c r="BV423" s="17" t="s">
        <v>49</v>
      </c>
      <c r="BW423" s="43">
        <v>3.3333333333333333E-2</v>
      </c>
    </row>
    <row r="424" spans="74:75">
      <c r="BV424" s="17" t="s">
        <v>45</v>
      </c>
      <c r="BW424" s="43">
        <v>5.5555555555555552E-2</v>
      </c>
    </row>
    <row r="425" spans="74:75">
      <c r="BV425" s="17" t="s">
        <v>43</v>
      </c>
      <c r="BW425" s="43">
        <v>2.8571428571428571E-2</v>
      </c>
    </row>
    <row r="426" spans="74:75">
      <c r="BV426" s="17" t="s">
        <v>34</v>
      </c>
      <c r="BW426" s="43">
        <v>7.1428571428571425E-2</v>
      </c>
    </row>
    <row r="427" spans="74:75">
      <c r="BV427" s="19" t="s">
        <v>97</v>
      </c>
      <c r="BW427" s="43">
        <v>0.125</v>
      </c>
    </row>
    <row r="428" spans="74:75">
      <c r="BV428" s="17" t="s">
        <v>28</v>
      </c>
      <c r="BW428" s="43">
        <v>2.564102564102564E-2</v>
      </c>
    </row>
    <row r="429" spans="74:75">
      <c r="BV429" s="17" t="s">
        <v>50</v>
      </c>
      <c r="BW429" s="43">
        <v>2.1739130434782608E-2</v>
      </c>
    </row>
    <row r="430" spans="74:75">
      <c r="BV430" s="17" t="s">
        <v>38</v>
      </c>
      <c r="BW430" s="43">
        <v>1.8518518518518517E-2</v>
      </c>
    </row>
    <row r="431" spans="74:75">
      <c r="BV431" s="17" t="s">
        <v>47</v>
      </c>
      <c r="BW431" s="43">
        <v>2.3255813953488372E-2</v>
      </c>
    </row>
    <row r="432" spans="74:75">
      <c r="BV432" s="17" t="s">
        <v>37</v>
      </c>
      <c r="BW432" s="43">
        <v>0.04</v>
      </c>
    </row>
    <row r="433" spans="74:75">
      <c r="BV433" s="18" t="s">
        <v>46</v>
      </c>
      <c r="BW433" s="43">
        <v>4.7619047619047616E-2</v>
      </c>
    </row>
    <row r="434" spans="74:75">
      <c r="BV434" s="17" t="s">
        <v>67</v>
      </c>
      <c r="BW434" s="43">
        <v>4.1666666666666664E-2</v>
      </c>
    </row>
    <row r="435" spans="74:75">
      <c r="BV435" s="17" t="s">
        <v>102</v>
      </c>
      <c r="BW435" s="43">
        <v>0.05</v>
      </c>
    </row>
    <row r="436" spans="74:75">
      <c r="BV436" s="17" t="s">
        <v>96</v>
      </c>
      <c r="BW436" s="43">
        <v>4.7619047619047616E-2</v>
      </c>
    </row>
    <row r="437" spans="74:75">
      <c r="BV437" s="17" t="s">
        <v>91</v>
      </c>
      <c r="BW437" s="43">
        <v>7.6923076923076927E-2</v>
      </c>
    </row>
    <row r="438" spans="74:75">
      <c r="BV438" s="17" t="s">
        <v>28</v>
      </c>
      <c r="BW438" s="43">
        <v>2.564102564102564E-2</v>
      </c>
    </row>
    <row r="439" spans="74:75">
      <c r="BV439" s="17" t="s">
        <v>95</v>
      </c>
      <c r="BW439" s="43">
        <v>6.6666666666666666E-2</v>
      </c>
    </row>
    <row r="440" spans="74:75">
      <c r="BV440" s="17" t="s">
        <v>50</v>
      </c>
      <c r="BW440" s="43">
        <v>2.1739130434782608E-2</v>
      </c>
    </row>
    <row r="441" spans="74:75">
      <c r="BV441" s="17" t="s">
        <v>39</v>
      </c>
      <c r="BW441" s="43">
        <v>2.3809523809523808E-2</v>
      </c>
    </row>
    <row r="442" spans="74:75">
      <c r="BV442" s="17" t="s">
        <v>38</v>
      </c>
      <c r="BW442" s="43">
        <v>1.8518518518518517E-2</v>
      </c>
    </row>
    <row r="443" spans="74:75">
      <c r="BV443" s="17" t="s">
        <v>54</v>
      </c>
      <c r="BW443" s="43">
        <v>2.3809523809523808E-2</v>
      </c>
    </row>
    <row r="444" spans="74:75">
      <c r="BV444" s="17" t="s">
        <v>110</v>
      </c>
      <c r="BW444" s="43">
        <v>8.3333333333333329E-2</v>
      </c>
    </row>
    <row r="445" spans="74:75">
      <c r="BV445" s="17" t="s">
        <v>47</v>
      </c>
      <c r="BW445" s="43">
        <v>2.3255813953488372E-2</v>
      </c>
    </row>
    <row r="446" spans="74:75">
      <c r="BV446" s="17" t="s">
        <v>37</v>
      </c>
      <c r="BW446" s="43">
        <v>0.04</v>
      </c>
    </row>
    <row r="447" spans="74:75">
      <c r="BV447" s="17" t="s">
        <v>96</v>
      </c>
      <c r="BW447" s="43">
        <v>4.7619047619047616E-2</v>
      </c>
    </row>
    <row r="448" spans="74:75">
      <c r="BV448" s="17" t="s">
        <v>105</v>
      </c>
      <c r="BW448" s="43">
        <v>9.0909090909090912E-2</v>
      </c>
    </row>
    <row r="449" spans="74:75">
      <c r="BV449" s="17" t="s">
        <v>35</v>
      </c>
      <c r="BW449" s="43">
        <v>5.2631578947368418E-2</v>
      </c>
    </row>
    <row r="450" spans="74:75">
      <c r="BV450" s="17" t="s">
        <v>43</v>
      </c>
      <c r="BW450" s="43">
        <v>2.8571428571428571E-2</v>
      </c>
    </row>
    <row r="451" spans="74:75">
      <c r="BV451" s="17" t="s">
        <v>51</v>
      </c>
      <c r="BW451" s="43">
        <v>0.14285714285714285</v>
      </c>
    </row>
    <row r="452" spans="74:75">
      <c r="BV452" s="17" t="s">
        <v>53</v>
      </c>
      <c r="BW452" s="43">
        <v>4.3478260869565216E-2</v>
      </c>
    </row>
    <row r="453" spans="74:75">
      <c r="BV453" s="17" t="s">
        <v>32</v>
      </c>
      <c r="BW453" s="43">
        <v>3.5714285714285712E-2</v>
      </c>
    </row>
    <row r="454" spans="74:75">
      <c r="BV454" s="18" t="s">
        <v>98</v>
      </c>
      <c r="BW454" s="43">
        <v>0.14285714285714285</v>
      </c>
    </row>
    <row r="455" spans="74:75">
      <c r="BV455" s="17" t="s">
        <v>34</v>
      </c>
      <c r="BW455" s="43">
        <v>7.1428571428571425E-2</v>
      </c>
    </row>
    <row r="456" spans="74:75">
      <c r="BV456" s="17" t="s">
        <v>28</v>
      </c>
      <c r="BW456" s="43">
        <v>2.564102564102564E-2</v>
      </c>
    </row>
    <row r="457" spans="74:75">
      <c r="BV457" s="17" t="s">
        <v>37</v>
      </c>
      <c r="BW457" s="43">
        <v>0.04</v>
      </c>
    </row>
    <row r="458" spans="74:75">
      <c r="BV458" s="17" t="s">
        <v>99</v>
      </c>
      <c r="BW458" s="43">
        <v>4.5454545454545456E-2</v>
      </c>
    </row>
    <row r="459" spans="74:75">
      <c r="BV459" s="17" t="s">
        <v>53</v>
      </c>
      <c r="BW459" s="43">
        <v>4.3478260869565216E-2</v>
      </c>
    </row>
    <row r="460" spans="74:75">
      <c r="BV460" s="17" t="s">
        <v>102</v>
      </c>
      <c r="BW460" s="43">
        <v>0.05</v>
      </c>
    </row>
    <row r="461" spans="74:75">
      <c r="BV461" s="17" t="s">
        <v>117</v>
      </c>
      <c r="BW461" s="43">
        <v>0.05</v>
      </c>
    </row>
    <row r="462" spans="74:75">
      <c r="BV462" s="17" t="s">
        <v>32</v>
      </c>
      <c r="BW462" s="43">
        <v>3.5714285714285712E-2</v>
      </c>
    </row>
    <row r="463" spans="74:75">
      <c r="BV463" s="17" t="s">
        <v>45</v>
      </c>
      <c r="BW463" s="43">
        <v>5.5555555555555552E-2</v>
      </c>
    </row>
    <row r="464" spans="74:75">
      <c r="BV464" s="17" t="s">
        <v>38</v>
      </c>
      <c r="BW464" s="43">
        <v>1.8518518518518517E-2</v>
      </c>
    </row>
    <row r="465" spans="74:75">
      <c r="BV465" s="17" t="s">
        <v>54</v>
      </c>
      <c r="BW465" s="43">
        <v>2.3809523809523808E-2</v>
      </c>
    </row>
    <row r="466" spans="74:75">
      <c r="BV466" s="17" t="s">
        <v>104</v>
      </c>
      <c r="BW466" s="43">
        <v>0.2</v>
      </c>
    </row>
    <row r="467" spans="74:75">
      <c r="BV467" s="17" t="s">
        <v>55</v>
      </c>
      <c r="BW467" s="43">
        <v>3.8461538461538464E-2</v>
      </c>
    </row>
    <row r="468" spans="74:75">
      <c r="BV468" s="17" t="s">
        <v>37</v>
      </c>
      <c r="BW468" s="43">
        <v>0.04</v>
      </c>
    </row>
    <row r="469" spans="74:75">
      <c r="BV469" s="17" t="s">
        <v>99</v>
      </c>
      <c r="BW469" s="43">
        <v>4.5454545454545456E-2</v>
      </c>
    </row>
    <row r="470" spans="74:75">
      <c r="BV470" s="17" t="s">
        <v>53</v>
      </c>
      <c r="BW470" s="43">
        <v>4.3478260869565216E-2</v>
      </c>
    </row>
    <row r="471" spans="74:75">
      <c r="BV471" s="18" t="s">
        <v>46</v>
      </c>
      <c r="BW471" s="43">
        <v>4.7619047619047616E-2</v>
      </c>
    </row>
    <row r="472" spans="74:75">
      <c r="BV472" s="17" t="s">
        <v>117</v>
      </c>
      <c r="BW472" s="43">
        <v>0.05</v>
      </c>
    </row>
    <row r="473" spans="74:75">
      <c r="BV473" s="17" t="s">
        <v>96</v>
      </c>
      <c r="BW473" s="43">
        <v>4.7619047619047616E-2</v>
      </c>
    </row>
    <row r="474" spans="74:75">
      <c r="BV474" s="17" t="s">
        <v>119</v>
      </c>
      <c r="BW474" s="43">
        <v>7.6923076923076927E-2</v>
      </c>
    </row>
    <row r="475" spans="74:75">
      <c r="BV475" s="17" t="s">
        <v>47</v>
      </c>
      <c r="BW475" s="43">
        <v>2.3255813953488372E-2</v>
      </c>
    </row>
    <row r="476" spans="74:75">
      <c r="BV476" s="17" t="s">
        <v>60</v>
      </c>
      <c r="BW476" s="43">
        <v>7.1428571428571425E-2</v>
      </c>
    </row>
    <row r="477" spans="74:75">
      <c r="BV477" s="17" t="s">
        <v>99</v>
      </c>
      <c r="BW477" s="43">
        <v>4.5454545454545456E-2</v>
      </c>
    </row>
    <row r="478" spans="74:75">
      <c r="BV478" s="17" t="s">
        <v>102</v>
      </c>
      <c r="BW478" s="43">
        <v>0.05</v>
      </c>
    </row>
    <row r="479" spans="74:75">
      <c r="BV479" s="17" t="s">
        <v>105</v>
      </c>
      <c r="BW479" s="43">
        <v>9.0909090909090912E-2</v>
      </c>
    </row>
    <row r="480" spans="74:75">
      <c r="BV480" s="17" t="s">
        <v>108</v>
      </c>
      <c r="BW480" s="43">
        <v>8.3333333333333329E-2</v>
      </c>
    </row>
    <row r="481" spans="74:75">
      <c r="BV481" s="17" t="s">
        <v>31</v>
      </c>
      <c r="BW481" s="43">
        <v>1.9607843137254902E-2</v>
      </c>
    </row>
    <row r="482" spans="74:75">
      <c r="BV482" s="17" t="s">
        <v>50</v>
      </c>
      <c r="BW482" s="43">
        <v>2.1739130434782608E-2</v>
      </c>
    </row>
    <row r="483" spans="74:75">
      <c r="BV483" s="17" t="s">
        <v>39</v>
      </c>
      <c r="BW483" s="43">
        <v>2.3809523809523808E-2</v>
      </c>
    </row>
    <row r="484" spans="74:75">
      <c r="BV484" s="17" t="s">
        <v>38</v>
      </c>
      <c r="BW484" s="43">
        <v>1.8518518518518517E-2</v>
      </c>
    </row>
    <row r="485" spans="74:75">
      <c r="BV485" s="17" t="s">
        <v>54</v>
      </c>
      <c r="BW485" s="43">
        <v>2.3809523809523808E-2</v>
      </c>
    </row>
    <row r="486" spans="74:75">
      <c r="BV486" s="17" t="s">
        <v>57</v>
      </c>
      <c r="BW486" s="43">
        <v>2.3809523809523808E-2</v>
      </c>
    </row>
    <row r="487" spans="74:75">
      <c r="BV487" s="17" t="s">
        <v>109</v>
      </c>
      <c r="BW487" s="43">
        <v>5.8823529411764705E-2</v>
      </c>
    </row>
    <row r="488" spans="74:75">
      <c r="BV488" s="17" t="s">
        <v>37</v>
      </c>
      <c r="BW488" s="43">
        <v>0.04</v>
      </c>
    </row>
    <row r="489" spans="74:75">
      <c r="BV489" s="17" t="s">
        <v>99</v>
      </c>
      <c r="BW489" s="43">
        <v>4.5454545454545456E-2</v>
      </c>
    </row>
    <row r="490" spans="74:75">
      <c r="BV490" s="17" t="s">
        <v>53</v>
      </c>
      <c r="BW490" s="43">
        <v>4.3478260869565216E-2</v>
      </c>
    </row>
    <row r="491" spans="74:75">
      <c r="BV491" s="18" t="s">
        <v>46</v>
      </c>
      <c r="BW491" s="43">
        <v>4.7619047619047616E-2</v>
      </c>
    </row>
    <row r="492" spans="74:75">
      <c r="BV492" s="17" t="s">
        <v>102</v>
      </c>
      <c r="BW492" s="43">
        <v>0.05</v>
      </c>
    </row>
    <row r="493" spans="74:75">
      <c r="BV493" s="17" t="s">
        <v>96</v>
      </c>
      <c r="BW493" s="43">
        <v>4.7619047619047616E-2</v>
      </c>
    </row>
    <row r="494" spans="74:75">
      <c r="BV494" s="17" t="s">
        <v>118</v>
      </c>
      <c r="BW494" s="43">
        <v>0.125</v>
      </c>
    </row>
    <row r="495" spans="74:75">
      <c r="BV495" s="17" t="s">
        <v>37</v>
      </c>
      <c r="BW495" s="43">
        <v>0.04</v>
      </c>
    </row>
    <row r="496" spans="74:75">
      <c r="BV496" s="18" t="s">
        <v>46</v>
      </c>
      <c r="BW496" s="43">
        <v>4.7619047619047616E-2</v>
      </c>
    </row>
    <row r="497" spans="74:75">
      <c r="BV497" s="18" t="s">
        <v>64</v>
      </c>
      <c r="BW497" s="43">
        <v>5.2631578947368418E-2</v>
      </c>
    </row>
    <row r="498" spans="74:75">
      <c r="BV498" s="17" t="s">
        <v>96</v>
      </c>
      <c r="BW498" s="43">
        <v>4.7619047619047616E-2</v>
      </c>
    </row>
    <row r="499" spans="74:75">
      <c r="BV499" s="17" t="s">
        <v>34</v>
      </c>
      <c r="BW499" s="43">
        <v>7.1428571428571425E-2</v>
      </c>
    </row>
    <row r="500" spans="74:75">
      <c r="BV500" s="17" t="s">
        <v>39</v>
      </c>
      <c r="BW500" s="43">
        <v>2.3809523809523808E-2</v>
      </c>
    </row>
    <row r="501" spans="74:75">
      <c r="BV501" s="17" t="s">
        <v>38</v>
      </c>
      <c r="BW501" s="43">
        <v>1.8518518518518517E-2</v>
      </c>
    </row>
    <row r="502" spans="74:75">
      <c r="BV502" s="17" t="s">
        <v>54</v>
      </c>
      <c r="BW502" s="43">
        <v>2.3809523809523808E-2</v>
      </c>
    </row>
    <row r="503" spans="74:75">
      <c r="BV503" s="19" t="s">
        <v>106</v>
      </c>
      <c r="BW503" s="43">
        <v>8.3333333333333329E-2</v>
      </c>
    </row>
    <row r="504" spans="74:75">
      <c r="BV504" s="17" t="s">
        <v>96</v>
      </c>
      <c r="BW504" s="43">
        <v>4.7619047619047616E-2</v>
      </c>
    </row>
  </sheetData>
  <phoneticPr fontId="0" type="noConversion"/>
  <pageMargins left="0.75" right="0.75" top="1" bottom="1" header="0.5" footer="0.5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86"/>
  <sheetViews>
    <sheetView topLeftCell="A19" workbookViewId="0">
      <selection activeCell="A50" sqref="A50:IV50"/>
    </sheetView>
  </sheetViews>
  <sheetFormatPr defaultColWidth="8.85546875" defaultRowHeight="12.75"/>
  <cols>
    <col min="1" max="4" width="8.85546875" customWidth="1"/>
    <col min="5" max="5" width="24.140625" bestFit="1" customWidth="1"/>
    <col min="6" max="13" width="12" bestFit="1" customWidth="1"/>
  </cols>
  <sheetData>
    <row r="1" spans="1:19">
      <c r="A1" t="s">
        <v>1</v>
      </c>
      <c r="B1" t="s">
        <v>2</v>
      </c>
      <c r="C1" t="s">
        <v>248</v>
      </c>
      <c r="E1" s="65" t="s">
        <v>3</v>
      </c>
      <c r="F1" s="65" t="s">
        <v>248</v>
      </c>
      <c r="G1" s="77"/>
      <c r="H1" s="77"/>
      <c r="I1" s="77"/>
      <c r="J1" s="77"/>
      <c r="K1" s="77"/>
      <c r="L1" s="77"/>
      <c r="M1" s="78"/>
    </row>
    <row r="2" spans="1:19">
      <c r="A2" s="67" t="s">
        <v>32</v>
      </c>
      <c r="B2" s="68">
        <v>0.21428571428571425</v>
      </c>
      <c r="C2">
        <v>1</v>
      </c>
      <c r="E2" s="65" t="s">
        <v>1</v>
      </c>
      <c r="F2" s="67">
        <v>1</v>
      </c>
      <c r="G2" s="79">
        <v>2</v>
      </c>
      <c r="H2" s="79">
        <v>3</v>
      </c>
      <c r="I2" s="79">
        <v>4</v>
      </c>
      <c r="J2" s="79">
        <v>5</v>
      </c>
      <c r="K2" s="79">
        <v>6</v>
      </c>
      <c r="L2" s="79" t="s">
        <v>73</v>
      </c>
      <c r="M2" s="66" t="s">
        <v>74</v>
      </c>
      <c r="O2" t="s">
        <v>1</v>
      </c>
      <c r="P2" t="s">
        <v>249</v>
      </c>
      <c r="Q2" t="s">
        <v>169</v>
      </c>
      <c r="R2" t="s">
        <v>250</v>
      </c>
      <c r="S2" t="s">
        <v>251</v>
      </c>
    </row>
    <row r="3" spans="1:19">
      <c r="A3" s="69" t="s">
        <v>42</v>
      </c>
      <c r="B3" s="70">
        <v>0.125</v>
      </c>
      <c r="C3">
        <v>1</v>
      </c>
      <c r="E3" s="67" t="s">
        <v>32</v>
      </c>
      <c r="F3" s="80">
        <v>0.21428571428571425</v>
      </c>
      <c r="G3" s="81">
        <v>0.28571428571428564</v>
      </c>
      <c r="H3" s="81">
        <v>0.66666666666666663</v>
      </c>
      <c r="I3" s="81">
        <v>0.47619047619047611</v>
      </c>
      <c r="J3" s="81">
        <v>0.33333333333333331</v>
      </c>
      <c r="K3" s="81">
        <v>0.46428571428571419</v>
      </c>
      <c r="L3" s="81"/>
      <c r="M3" s="68">
        <v>2.4404761904761898</v>
      </c>
      <c r="O3" s="67" t="s">
        <v>32</v>
      </c>
      <c r="P3" s="68">
        <v>2.4404761904761898</v>
      </c>
      <c r="Q3" s="53">
        <v>2</v>
      </c>
      <c r="R3">
        <f t="shared" ref="R3:R34" si="0">P3/Q3</f>
        <v>1.2202380952380949</v>
      </c>
      <c r="S3" s="18">
        <v>3</v>
      </c>
    </row>
    <row r="4" spans="1:19">
      <c r="A4" s="69" t="s">
        <v>33</v>
      </c>
      <c r="B4" s="70">
        <v>0.15789473684210525</v>
      </c>
      <c r="C4">
        <v>1</v>
      </c>
      <c r="E4" s="69" t="s">
        <v>42</v>
      </c>
      <c r="F4" s="82">
        <v>0.125</v>
      </c>
      <c r="G4" s="83">
        <v>0.125</v>
      </c>
      <c r="H4" s="83">
        <v>0.5</v>
      </c>
      <c r="I4" s="83">
        <v>0.25</v>
      </c>
      <c r="J4" s="83"/>
      <c r="K4" s="83">
        <v>0.33333333333333331</v>
      </c>
      <c r="L4" s="83"/>
      <c r="M4" s="70">
        <v>1.3333333333333333</v>
      </c>
      <c r="O4" s="69" t="s">
        <v>42</v>
      </c>
      <c r="P4" s="70">
        <v>1.3333333333333333</v>
      </c>
      <c r="Q4" s="53">
        <v>1</v>
      </c>
      <c r="R4">
        <f t="shared" si="0"/>
        <v>1.3333333333333333</v>
      </c>
      <c r="S4" s="43">
        <v>3</v>
      </c>
    </row>
    <row r="5" spans="1:19">
      <c r="A5" s="69" t="s">
        <v>36</v>
      </c>
      <c r="B5" s="70">
        <v>0.21052631578947367</v>
      </c>
      <c r="C5">
        <v>1</v>
      </c>
      <c r="E5" s="69" t="s">
        <v>33</v>
      </c>
      <c r="F5" s="82">
        <v>0.15789473684210525</v>
      </c>
      <c r="G5" s="83">
        <v>0.21052631578947367</v>
      </c>
      <c r="H5" s="83">
        <v>0.66666666666666663</v>
      </c>
      <c r="I5" s="83">
        <v>0.38596491228070173</v>
      </c>
      <c r="J5" s="83">
        <v>0.33333333333333331</v>
      </c>
      <c r="K5" s="83">
        <v>0.49122807017543857</v>
      </c>
      <c r="L5" s="83"/>
      <c r="M5" s="70">
        <v>2.2456140350877192</v>
      </c>
      <c r="O5" s="69" t="s">
        <v>33</v>
      </c>
      <c r="P5" s="70">
        <v>2.2456140350877192</v>
      </c>
      <c r="Q5" s="53">
        <v>2</v>
      </c>
      <c r="R5">
        <f t="shared" si="0"/>
        <v>1.1228070175438596</v>
      </c>
      <c r="S5" s="43">
        <v>3</v>
      </c>
    </row>
    <row r="6" spans="1:19">
      <c r="A6" s="69" t="s">
        <v>30</v>
      </c>
      <c r="B6" s="70">
        <v>0.23529411764705882</v>
      </c>
      <c r="C6">
        <v>1</v>
      </c>
      <c r="E6" s="69" t="s">
        <v>36</v>
      </c>
      <c r="F6" s="82">
        <v>0.21052631578947367</v>
      </c>
      <c r="G6" s="83">
        <v>0.26315789473684209</v>
      </c>
      <c r="H6" s="83">
        <v>0.66666666666666663</v>
      </c>
      <c r="I6" s="83">
        <v>0.33333333333333331</v>
      </c>
      <c r="J6" s="83">
        <v>0.33333333333333331</v>
      </c>
      <c r="K6" s="83">
        <v>0.60526315789473673</v>
      </c>
      <c r="L6" s="83"/>
      <c r="M6" s="70">
        <v>2.4122807017543857</v>
      </c>
      <c r="O6" s="69" t="s">
        <v>36</v>
      </c>
      <c r="P6" s="70">
        <v>2.4122807017543857</v>
      </c>
      <c r="Q6" s="53">
        <v>2</v>
      </c>
      <c r="R6">
        <f t="shared" si="0"/>
        <v>1.2061403508771928</v>
      </c>
      <c r="S6" s="43">
        <v>3</v>
      </c>
    </row>
    <row r="7" spans="1:19">
      <c r="A7" s="69" t="s">
        <v>44</v>
      </c>
      <c r="B7" s="70">
        <v>0.30769230769230771</v>
      </c>
      <c r="C7">
        <v>1</v>
      </c>
      <c r="E7" s="69" t="s">
        <v>30</v>
      </c>
      <c r="F7" s="82">
        <v>0.23529411764705882</v>
      </c>
      <c r="G7" s="83">
        <v>0.29411764705882354</v>
      </c>
      <c r="H7" s="83">
        <v>0.66666666666666663</v>
      </c>
      <c r="I7" s="83">
        <v>0.39215686274509803</v>
      </c>
      <c r="J7" s="83">
        <v>0.33333333333333331</v>
      </c>
      <c r="K7" s="83">
        <v>0.73529411764705888</v>
      </c>
      <c r="L7" s="83"/>
      <c r="M7" s="70">
        <v>2.6568627450980391</v>
      </c>
      <c r="O7" s="69" t="s">
        <v>30</v>
      </c>
      <c r="P7" s="70">
        <v>2.6568627450980391</v>
      </c>
      <c r="Q7" s="53">
        <v>2</v>
      </c>
      <c r="R7">
        <f t="shared" si="0"/>
        <v>1.3284313725490196</v>
      </c>
      <c r="S7" s="43">
        <v>4</v>
      </c>
    </row>
    <row r="8" spans="1:19">
      <c r="A8" s="69" t="s">
        <v>31</v>
      </c>
      <c r="B8" s="70">
        <v>0.21568627450980388</v>
      </c>
      <c r="C8">
        <v>1</v>
      </c>
      <c r="E8" s="69" t="s">
        <v>44</v>
      </c>
      <c r="F8" s="82">
        <v>0.30769230769230771</v>
      </c>
      <c r="G8" s="83">
        <v>0.38461538461538464</v>
      </c>
      <c r="H8" s="83">
        <v>0.5</v>
      </c>
      <c r="I8" s="83">
        <v>7.6923076923076927E-2</v>
      </c>
      <c r="J8" s="83"/>
      <c r="K8" s="83">
        <v>0.5</v>
      </c>
      <c r="L8" s="83"/>
      <c r="M8" s="70">
        <v>1.7692307692307692</v>
      </c>
      <c r="O8" s="69" t="s">
        <v>44</v>
      </c>
      <c r="P8" s="70">
        <v>1.7692307692307692</v>
      </c>
      <c r="Q8" s="53">
        <v>1</v>
      </c>
      <c r="R8">
        <f t="shared" si="0"/>
        <v>1.7692307692307692</v>
      </c>
      <c r="S8" s="43">
        <v>3</v>
      </c>
    </row>
    <row r="9" spans="1:19">
      <c r="A9" s="69" t="s">
        <v>35</v>
      </c>
      <c r="B9" s="70">
        <v>0.26315789473684209</v>
      </c>
      <c r="C9">
        <v>1</v>
      </c>
      <c r="E9" s="69" t="s">
        <v>31</v>
      </c>
      <c r="F9" s="82">
        <v>0.21568627450980388</v>
      </c>
      <c r="G9" s="83">
        <v>0.31372549019607832</v>
      </c>
      <c r="H9" s="83">
        <v>0.66666666666666663</v>
      </c>
      <c r="I9" s="83">
        <v>0.45098039215686264</v>
      </c>
      <c r="J9" s="83">
        <v>0.33333333333333331</v>
      </c>
      <c r="K9" s="83">
        <v>0.46568627450980377</v>
      </c>
      <c r="L9" s="83"/>
      <c r="M9" s="70">
        <v>2.4460784313725483</v>
      </c>
      <c r="O9" s="69" t="s">
        <v>31</v>
      </c>
      <c r="P9" s="70">
        <v>2.4460784313725483</v>
      </c>
      <c r="Q9" s="53">
        <v>2</v>
      </c>
      <c r="R9">
        <f t="shared" si="0"/>
        <v>1.2230392156862742</v>
      </c>
      <c r="S9" s="43">
        <v>5</v>
      </c>
    </row>
    <row r="10" spans="1:19">
      <c r="A10" s="69" t="s">
        <v>41</v>
      </c>
      <c r="B10" s="70">
        <v>0.18181818181818182</v>
      </c>
      <c r="C10">
        <v>1</v>
      </c>
      <c r="E10" s="69" t="s">
        <v>144</v>
      </c>
      <c r="F10" s="82"/>
      <c r="G10" s="83"/>
      <c r="H10" s="83">
        <v>1</v>
      </c>
      <c r="I10" s="83"/>
      <c r="J10" s="83"/>
      <c r="K10" s="83"/>
      <c r="L10" s="83"/>
      <c r="M10" s="70">
        <v>1</v>
      </c>
      <c r="O10" s="69" t="s">
        <v>144</v>
      </c>
      <c r="P10" s="70">
        <v>1</v>
      </c>
      <c r="Q10" s="53">
        <v>1</v>
      </c>
      <c r="R10">
        <f t="shared" si="0"/>
        <v>1</v>
      </c>
      <c r="S10" s="43">
        <v>3</v>
      </c>
    </row>
    <row r="11" spans="1:19">
      <c r="A11" s="69" t="s">
        <v>48</v>
      </c>
      <c r="B11" s="70">
        <v>0.22222222222222221</v>
      </c>
      <c r="C11">
        <v>1</v>
      </c>
      <c r="E11" s="69" t="s">
        <v>35</v>
      </c>
      <c r="F11" s="82">
        <v>0.26315789473684209</v>
      </c>
      <c r="G11" s="83">
        <v>0.31578947368421051</v>
      </c>
      <c r="H11" s="83">
        <v>0.66666666666666663</v>
      </c>
      <c r="I11" s="83">
        <v>0.33333333333333331</v>
      </c>
      <c r="J11" s="83">
        <v>0.33333333333333331</v>
      </c>
      <c r="K11" s="83">
        <v>0.76315789473684181</v>
      </c>
      <c r="L11" s="83"/>
      <c r="M11" s="70">
        <v>2.6754385964912277</v>
      </c>
      <c r="O11" s="69" t="s">
        <v>35</v>
      </c>
      <c r="P11" s="70">
        <v>2.6754385964912277</v>
      </c>
      <c r="Q11" s="53">
        <v>2</v>
      </c>
      <c r="R11">
        <f t="shared" si="0"/>
        <v>1.3377192982456139</v>
      </c>
      <c r="S11" s="43">
        <v>3</v>
      </c>
    </row>
    <row r="12" spans="1:19">
      <c r="A12" s="69" t="s">
        <v>65</v>
      </c>
      <c r="B12" s="70">
        <v>0.125</v>
      </c>
      <c r="C12">
        <v>1</v>
      </c>
      <c r="E12" s="69" t="s">
        <v>41</v>
      </c>
      <c r="F12" s="82">
        <v>0.18181818181818182</v>
      </c>
      <c r="G12" s="83">
        <v>0.22727272727272729</v>
      </c>
      <c r="H12" s="83">
        <v>0.66666666666666663</v>
      </c>
      <c r="I12" s="83">
        <v>0.37878787878787878</v>
      </c>
      <c r="J12" s="83">
        <v>0.33333333333333331</v>
      </c>
      <c r="K12" s="83">
        <v>0.68181818181818166</v>
      </c>
      <c r="L12" s="83"/>
      <c r="M12" s="70">
        <v>2.4696969696969697</v>
      </c>
      <c r="O12" s="69" t="s">
        <v>41</v>
      </c>
      <c r="P12" s="70">
        <v>2.4696969696969697</v>
      </c>
      <c r="Q12" s="53">
        <v>2</v>
      </c>
      <c r="R12">
        <f t="shared" si="0"/>
        <v>1.2348484848484849</v>
      </c>
      <c r="S12" s="43">
        <v>3</v>
      </c>
    </row>
    <row r="13" spans="1:19">
      <c r="A13" s="69" t="s">
        <v>52</v>
      </c>
      <c r="B13" s="70">
        <v>0.36363636363636365</v>
      </c>
      <c r="C13">
        <v>1</v>
      </c>
      <c r="E13" s="69" t="s">
        <v>116</v>
      </c>
      <c r="F13" s="82"/>
      <c r="G13" s="83">
        <v>0.5</v>
      </c>
      <c r="H13" s="83">
        <v>0.5</v>
      </c>
      <c r="I13" s="83">
        <v>0.5</v>
      </c>
      <c r="J13" s="83">
        <v>0.5</v>
      </c>
      <c r="K13" s="83">
        <v>1</v>
      </c>
      <c r="L13" s="83"/>
      <c r="M13" s="70">
        <v>3</v>
      </c>
      <c r="O13" s="69" t="s">
        <v>116</v>
      </c>
      <c r="P13" s="70">
        <v>3</v>
      </c>
      <c r="Q13" s="53">
        <v>1</v>
      </c>
      <c r="R13">
        <f t="shared" si="0"/>
        <v>3</v>
      </c>
      <c r="S13" s="43">
        <v>2</v>
      </c>
    </row>
    <row r="14" spans="1:19">
      <c r="A14" s="69" t="s">
        <v>40</v>
      </c>
      <c r="B14" s="70">
        <v>0.23076923076923078</v>
      </c>
      <c r="C14">
        <v>1</v>
      </c>
      <c r="E14" s="69" t="s">
        <v>48</v>
      </c>
      <c r="F14" s="82">
        <v>0.22222222222222221</v>
      </c>
      <c r="G14" s="83">
        <v>0.25925925925925924</v>
      </c>
      <c r="H14" s="83">
        <v>0.66666666666666663</v>
      </c>
      <c r="I14" s="83">
        <v>0.37037037037037035</v>
      </c>
      <c r="J14" s="83">
        <v>0.33333333333333331</v>
      </c>
      <c r="K14" s="83">
        <v>0.72222222222222188</v>
      </c>
      <c r="L14" s="83"/>
      <c r="M14" s="70">
        <v>2.5740740740740735</v>
      </c>
      <c r="O14" s="69" t="s">
        <v>48</v>
      </c>
      <c r="P14" s="70">
        <v>2.5740740740740735</v>
      </c>
      <c r="Q14" s="53">
        <v>2</v>
      </c>
      <c r="R14">
        <f t="shared" si="0"/>
        <v>1.2870370370370368</v>
      </c>
      <c r="S14" s="43">
        <v>3</v>
      </c>
    </row>
    <row r="15" spans="1:19">
      <c r="A15" s="69" t="s">
        <v>56</v>
      </c>
      <c r="B15" s="70">
        <v>0.22222222222222221</v>
      </c>
      <c r="C15">
        <v>1</v>
      </c>
      <c r="E15" s="69" t="s">
        <v>94</v>
      </c>
      <c r="F15" s="82"/>
      <c r="G15" s="83">
        <v>0.66666666666666663</v>
      </c>
      <c r="H15" s="83">
        <v>0.5</v>
      </c>
      <c r="I15" s="83">
        <v>0.83333333333333326</v>
      </c>
      <c r="J15" s="83">
        <v>0.5</v>
      </c>
      <c r="K15" s="83">
        <v>0.66666666666666663</v>
      </c>
      <c r="L15" s="83"/>
      <c r="M15" s="70">
        <v>3.1666666666666665</v>
      </c>
      <c r="O15" s="69" t="s">
        <v>94</v>
      </c>
      <c r="P15" s="70">
        <v>3.1666666666666665</v>
      </c>
      <c r="Q15" s="53">
        <v>1</v>
      </c>
      <c r="R15">
        <f t="shared" si="0"/>
        <v>3.1666666666666665</v>
      </c>
      <c r="S15" s="43">
        <v>2</v>
      </c>
    </row>
    <row r="16" spans="1:19">
      <c r="A16" s="69" t="s">
        <v>49</v>
      </c>
      <c r="B16" s="70">
        <v>0.2</v>
      </c>
      <c r="C16">
        <v>1</v>
      </c>
      <c r="E16" s="69" t="s">
        <v>65</v>
      </c>
      <c r="F16" s="82">
        <v>0.125</v>
      </c>
      <c r="G16" s="83">
        <v>0.25</v>
      </c>
      <c r="H16" s="83">
        <v>0.66666666666666663</v>
      </c>
      <c r="I16" s="83">
        <v>0.45833333333333331</v>
      </c>
      <c r="J16" s="83">
        <v>0.33333333333333331</v>
      </c>
      <c r="K16" s="83">
        <v>0.25</v>
      </c>
      <c r="L16" s="83"/>
      <c r="M16" s="70">
        <v>2.083333333333333</v>
      </c>
      <c r="O16" s="69" t="s">
        <v>65</v>
      </c>
      <c r="P16" s="70">
        <v>2.083333333333333</v>
      </c>
      <c r="Q16" s="53">
        <v>1</v>
      </c>
      <c r="R16">
        <f t="shared" si="0"/>
        <v>2.083333333333333</v>
      </c>
      <c r="S16" s="43">
        <v>3</v>
      </c>
    </row>
    <row r="17" spans="1:19">
      <c r="A17" s="69" t="s">
        <v>61</v>
      </c>
      <c r="B17" s="70">
        <v>0.5</v>
      </c>
      <c r="C17">
        <v>1</v>
      </c>
      <c r="E17" s="69" t="s">
        <v>100</v>
      </c>
      <c r="F17" s="82"/>
      <c r="G17" s="83">
        <v>0.5</v>
      </c>
      <c r="H17" s="83">
        <v>0.5</v>
      </c>
      <c r="I17" s="83">
        <v>0.5</v>
      </c>
      <c r="J17" s="83">
        <v>0.5</v>
      </c>
      <c r="K17" s="83">
        <v>0.5</v>
      </c>
      <c r="L17" s="83"/>
      <c r="M17" s="70">
        <v>2.5</v>
      </c>
      <c r="O17" s="69" t="s">
        <v>100</v>
      </c>
      <c r="P17" s="70">
        <v>2.5</v>
      </c>
      <c r="Q17" s="53">
        <v>2</v>
      </c>
      <c r="R17">
        <f t="shared" si="0"/>
        <v>1.25</v>
      </c>
      <c r="S17" s="43">
        <v>2</v>
      </c>
    </row>
    <row r="18" spans="1:19">
      <c r="A18" s="69" t="s">
        <v>45</v>
      </c>
      <c r="B18" s="70">
        <v>0.27777777777777779</v>
      </c>
      <c r="C18">
        <v>1</v>
      </c>
      <c r="E18" s="69" t="s">
        <v>52</v>
      </c>
      <c r="F18" s="82">
        <v>0.36363636363636365</v>
      </c>
      <c r="G18" s="83">
        <v>0.45454545454545459</v>
      </c>
      <c r="H18" s="83">
        <v>0.5</v>
      </c>
      <c r="I18" s="83">
        <v>0.5</v>
      </c>
      <c r="J18" s="83">
        <v>0.5</v>
      </c>
      <c r="K18" s="83">
        <v>0.86363636363636376</v>
      </c>
      <c r="L18" s="83"/>
      <c r="M18" s="70">
        <v>3.1818181818181821</v>
      </c>
      <c r="O18" s="69" t="s">
        <v>52</v>
      </c>
      <c r="P18" s="70">
        <v>3.1818181818181821</v>
      </c>
      <c r="Q18" s="53">
        <v>1</v>
      </c>
      <c r="R18">
        <f t="shared" si="0"/>
        <v>3.1818181818181821</v>
      </c>
      <c r="S18" s="43">
        <v>2</v>
      </c>
    </row>
    <row r="19" spans="1:19">
      <c r="A19" s="69" t="s">
        <v>43</v>
      </c>
      <c r="B19" s="70">
        <v>0.2</v>
      </c>
      <c r="C19">
        <v>1</v>
      </c>
      <c r="E19" s="69" t="s">
        <v>92</v>
      </c>
      <c r="F19" s="82"/>
      <c r="G19" s="83">
        <v>0.53333333333333333</v>
      </c>
      <c r="H19" s="83">
        <v>0.5</v>
      </c>
      <c r="I19" s="83">
        <v>0.5</v>
      </c>
      <c r="J19" s="83">
        <v>0.5</v>
      </c>
      <c r="K19" s="83">
        <v>0.96666666666666656</v>
      </c>
      <c r="L19" s="83"/>
      <c r="M19" s="70">
        <v>3</v>
      </c>
      <c r="O19" s="69" t="s">
        <v>92</v>
      </c>
      <c r="P19" s="70">
        <v>3</v>
      </c>
      <c r="Q19" s="53">
        <v>1</v>
      </c>
      <c r="R19">
        <f t="shared" si="0"/>
        <v>3</v>
      </c>
      <c r="S19" s="43">
        <v>3</v>
      </c>
    </row>
    <row r="20" spans="1:19">
      <c r="A20" s="69" t="s">
        <v>71</v>
      </c>
      <c r="B20" s="70">
        <v>0.16666666666666666</v>
      </c>
      <c r="C20">
        <v>1</v>
      </c>
      <c r="E20" s="69" t="s">
        <v>107</v>
      </c>
      <c r="F20" s="82"/>
      <c r="G20" s="83">
        <v>0.5</v>
      </c>
      <c r="H20" s="83">
        <v>0.5</v>
      </c>
      <c r="I20" s="83">
        <v>0.5</v>
      </c>
      <c r="J20" s="83">
        <v>0.5</v>
      </c>
      <c r="K20" s="83">
        <v>1</v>
      </c>
      <c r="L20" s="83"/>
      <c r="M20" s="70">
        <v>3</v>
      </c>
      <c r="O20" s="69" t="s">
        <v>107</v>
      </c>
      <c r="P20" s="70">
        <v>3</v>
      </c>
      <c r="Q20" s="53">
        <v>1</v>
      </c>
      <c r="R20">
        <f t="shared" si="0"/>
        <v>3</v>
      </c>
      <c r="S20" s="55">
        <v>1</v>
      </c>
    </row>
    <row r="21" spans="1:19">
      <c r="A21" s="69" t="s">
        <v>51</v>
      </c>
      <c r="B21" s="70">
        <v>0.42857142857142855</v>
      </c>
      <c r="C21">
        <v>1</v>
      </c>
      <c r="E21" s="69" t="s">
        <v>40</v>
      </c>
      <c r="F21" s="82">
        <v>0.23076923076923078</v>
      </c>
      <c r="G21" s="83">
        <v>0.30769230769230771</v>
      </c>
      <c r="H21" s="83">
        <v>0.66666666666666663</v>
      </c>
      <c r="I21" s="83">
        <v>0.44871794871794868</v>
      </c>
      <c r="J21" s="83">
        <v>0.33333333333333331</v>
      </c>
      <c r="K21" s="83">
        <v>0.26923076923076927</v>
      </c>
      <c r="L21" s="83"/>
      <c r="M21" s="70">
        <v>2.2564102564102564</v>
      </c>
      <c r="O21" s="69" t="s">
        <v>40</v>
      </c>
      <c r="P21" s="70">
        <v>2.2564102564102564</v>
      </c>
      <c r="Q21" s="53">
        <v>2</v>
      </c>
      <c r="R21">
        <f t="shared" si="0"/>
        <v>1.1282051282051282</v>
      </c>
      <c r="S21" s="43">
        <v>3</v>
      </c>
    </row>
    <row r="22" spans="1:19">
      <c r="A22" s="69" t="s">
        <v>34</v>
      </c>
      <c r="B22" s="70">
        <v>0.42857142857142849</v>
      </c>
      <c r="C22">
        <v>1</v>
      </c>
      <c r="E22" s="69" t="s">
        <v>111</v>
      </c>
      <c r="F22" s="82"/>
      <c r="G22" s="83">
        <v>0.5714285714285714</v>
      </c>
      <c r="H22" s="83">
        <v>0.5</v>
      </c>
      <c r="I22" s="83">
        <v>0.5</v>
      </c>
      <c r="J22" s="83">
        <v>0.5</v>
      </c>
      <c r="K22" s="83">
        <v>0.92857142857142838</v>
      </c>
      <c r="L22" s="83"/>
      <c r="M22" s="70">
        <v>3</v>
      </c>
      <c r="O22" s="69" t="s">
        <v>111</v>
      </c>
      <c r="P22" s="70">
        <v>3</v>
      </c>
      <c r="Q22" s="53">
        <v>1</v>
      </c>
      <c r="R22">
        <f t="shared" si="0"/>
        <v>3</v>
      </c>
      <c r="S22" s="43">
        <v>3</v>
      </c>
    </row>
    <row r="23" spans="1:19">
      <c r="A23" s="69" t="s">
        <v>28</v>
      </c>
      <c r="B23" s="70">
        <v>0.31623931623931623</v>
      </c>
      <c r="C23">
        <v>1</v>
      </c>
      <c r="E23" s="69" t="s">
        <v>56</v>
      </c>
      <c r="F23" s="82">
        <v>0.22222222222222221</v>
      </c>
      <c r="G23" s="83">
        <v>0.27777777777777779</v>
      </c>
      <c r="H23" s="83">
        <v>0.66666666666666663</v>
      </c>
      <c r="I23" s="83">
        <v>0.33333333333333331</v>
      </c>
      <c r="J23" s="83">
        <v>0.33333333333333331</v>
      </c>
      <c r="K23" s="83">
        <v>0.72222222222222232</v>
      </c>
      <c r="L23" s="83"/>
      <c r="M23" s="70">
        <v>2.5555555555555554</v>
      </c>
      <c r="O23" s="69" t="s">
        <v>56</v>
      </c>
      <c r="P23" s="70">
        <v>2.5555555555555554</v>
      </c>
      <c r="Q23" s="53">
        <v>2</v>
      </c>
      <c r="R23">
        <f t="shared" si="0"/>
        <v>1.2777777777777777</v>
      </c>
      <c r="S23" s="43">
        <v>3</v>
      </c>
    </row>
    <row r="24" spans="1:19">
      <c r="A24" s="69" t="s">
        <v>50</v>
      </c>
      <c r="B24" s="70">
        <v>0.19565217391304346</v>
      </c>
      <c r="C24">
        <v>1</v>
      </c>
      <c r="E24" s="69" t="s">
        <v>49</v>
      </c>
      <c r="F24" s="82">
        <v>0.2</v>
      </c>
      <c r="G24" s="83">
        <v>0.26666666666666666</v>
      </c>
      <c r="H24" s="83">
        <v>0.66666666666666663</v>
      </c>
      <c r="I24" s="83">
        <v>0.36666666666666664</v>
      </c>
      <c r="J24" s="83">
        <v>0.33333333333333331</v>
      </c>
      <c r="K24" s="83">
        <v>0.73333333333333328</v>
      </c>
      <c r="L24" s="83"/>
      <c r="M24" s="70">
        <v>2.5666666666666664</v>
      </c>
      <c r="O24" s="69" t="s">
        <v>49</v>
      </c>
      <c r="P24" s="70">
        <v>2.5666666666666664</v>
      </c>
      <c r="Q24" s="53">
        <v>2</v>
      </c>
      <c r="R24">
        <f t="shared" si="0"/>
        <v>1.2833333333333332</v>
      </c>
      <c r="S24" s="43">
        <v>3</v>
      </c>
    </row>
    <row r="25" spans="1:19">
      <c r="A25" s="69" t="s">
        <v>39</v>
      </c>
      <c r="B25" s="70">
        <v>0.27619047619047621</v>
      </c>
      <c r="C25">
        <v>1</v>
      </c>
      <c r="E25" s="69" t="s">
        <v>148</v>
      </c>
      <c r="F25" s="82"/>
      <c r="G25" s="83"/>
      <c r="H25" s="83">
        <v>1</v>
      </c>
      <c r="I25" s="83">
        <v>1</v>
      </c>
      <c r="J25" s="83"/>
      <c r="K25" s="83">
        <v>0.5</v>
      </c>
      <c r="L25" s="83"/>
      <c r="M25" s="70">
        <v>2.5</v>
      </c>
      <c r="O25" s="69" t="s">
        <v>148</v>
      </c>
      <c r="P25" s="70">
        <v>2.5</v>
      </c>
      <c r="Q25" s="53">
        <v>1</v>
      </c>
      <c r="R25">
        <f t="shared" si="0"/>
        <v>2.5</v>
      </c>
      <c r="S25" s="43">
        <v>2</v>
      </c>
    </row>
    <row r="26" spans="1:19">
      <c r="A26" s="69" t="s">
        <v>38</v>
      </c>
      <c r="B26" s="70">
        <v>0.35185185185185175</v>
      </c>
      <c r="C26">
        <v>1</v>
      </c>
      <c r="E26" s="69" t="s">
        <v>61</v>
      </c>
      <c r="F26" s="82">
        <v>0.5</v>
      </c>
      <c r="G26" s="83">
        <v>0.5</v>
      </c>
      <c r="H26" s="83">
        <v>0.5</v>
      </c>
      <c r="I26" s="83">
        <v>0.5</v>
      </c>
      <c r="J26" s="83">
        <v>0.5</v>
      </c>
      <c r="K26" s="83">
        <v>1</v>
      </c>
      <c r="L26" s="83"/>
      <c r="M26" s="70">
        <v>3.5</v>
      </c>
      <c r="O26" s="69" t="s">
        <v>61</v>
      </c>
      <c r="P26" s="70">
        <v>3.5</v>
      </c>
      <c r="Q26" s="53">
        <v>2</v>
      </c>
      <c r="R26">
        <f t="shared" si="0"/>
        <v>1.75</v>
      </c>
      <c r="S26" s="43">
        <v>3</v>
      </c>
    </row>
    <row r="27" spans="1:19">
      <c r="A27" s="69" t="s">
        <v>54</v>
      </c>
      <c r="B27" s="70">
        <v>0.16666666666666666</v>
      </c>
      <c r="C27">
        <v>1</v>
      </c>
      <c r="E27" s="69" t="s">
        <v>45</v>
      </c>
      <c r="F27" s="82">
        <v>0.27777777777777779</v>
      </c>
      <c r="G27" s="83">
        <v>0.33333333333333337</v>
      </c>
      <c r="H27" s="83">
        <v>0.66666666666666663</v>
      </c>
      <c r="I27" s="83">
        <v>0.33333333333333331</v>
      </c>
      <c r="J27" s="83">
        <v>0.33333333333333331</v>
      </c>
      <c r="K27" s="83">
        <v>0.7777777777777779</v>
      </c>
      <c r="L27" s="83"/>
      <c r="M27" s="70">
        <v>2.7222222222222223</v>
      </c>
      <c r="O27" s="69" t="s">
        <v>45</v>
      </c>
      <c r="P27" s="70">
        <v>2.7222222222222223</v>
      </c>
      <c r="Q27" s="53">
        <v>1</v>
      </c>
      <c r="R27">
        <f t="shared" si="0"/>
        <v>2.7222222222222223</v>
      </c>
      <c r="S27" s="43">
        <v>3</v>
      </c>
    </row>
    <row r="28" spans="1:19">
      <c r="A28" s="69" t="s">
        <v>47</v>
      </c>
      <c r="B28" s="70">
        <v>0.29715762273901797</v>
      </c>
      <c r="C28">
        <v>1</v>
      </c>
      <c r="E28" s="69" t="s">
        <v>98</v>
      </c>
      <c r="F28" s="82"/>
      <c r="G28" s="83">
        <v>0.5714285714285714</v>
      </c>
      <c r="H28" s="83">
        <v>0.5</v>
      </c>
      <c r="I28" s="83">
        <v>0.5</v>
      </c>
      <c r="J28" s="83">
        <v>0.5</v>
      </c>
      <c r="K28" s="83">
        <v>0.6785714285714286</v>
      </c>
      <c r="L28" s="83"/>
      <c r="M28" s="70">
        <v>2.75</v>
      </c>
      <c r="O28" s="69" t="s">
        <v>98</v>
      </c>
      <c r="P28" s="70">
        <v>2.75</v>
      </c>
      <c r="Q28" s="53">
        <v>1</v>
      </c>
      <c r="R28">
        <f t="shared" si="0"/>
        <v>2.75</v>
      </c>
      <c r="S28" s="43">
        <v>2</v>
      </c>
    </row>
    <row r="29" spans="1:19">
      <c r="A29" s="69" t="s">
        <v>55</v>
      </c>
      <c r="B29" s="70">
        <v>0.34188034188034189</v>
      </c>
      <c r="C29">
        <v>1</v>
      </c>
      <c r="E29" s="69" t="s">
        <v>43</v>
      </c>
      <c r="F29" s="82">
        <v>0.2</v>
      </c>
      <c r="G29" s="83">
        <v>0.25714285714285717</v>
      </c>
      <c r="H29" s="83">
        <v>0.66666666666666663</v>
      </c>
      <c r="I29" s="83">
        <v>0.44761904761904764</v>
      </c>
      <c r="J29" s="83">
        <v>0.33333333333333331</v>
      </c>
      <c r="K29" s="83">
        <v>0.2</v>
      </c>
      <c r="L29" s="83"/>
      <c r="M29" s="70">
        <v>2.1047619047619048</v>
      </c>
      <c r="O29" s="69" t="s">
        <v>43</v>
      </c>
      <c r="P29" s="70">
        <v>2.1047619047619048</v>
      </c>
      <c r="Q29" s="53">
        <v>1</v>
      </c>
      <c r="R29">
        <f t="shared" si="0"/>
        <v>2.1047619047619048</v>
      </c>
      <c r="S29" s="43">
        <v>1</v>
      </c>
    </row>
    <row r="30" spans="1:19">
      <c r="A30" s="69" t="s">
        <v>57</v>
      </c>
      <c r="B30" s="70">
        <v>0.32539682539682546</v>
      </c>
      <c r="C30">
        <v>1</v>
      </c>
      <c r="E30" s="69" t="s">
        <v>149</v>
      </c>
      <c r="F30" s="82"/>
      <c r="G30" s="83"/>
      <c r="H30" s="83">
        <v>1</v>
      </c>
      <c r="I30" s="83">
        <v>0.75</v>
      </c>
      <c r="J30" s="83"/>
      <c r="K30" s="83">
        <v>0.5</v>
      </c>
      <c r="L30" s="83"/>
      <c r="M30" s="70">
        <v>2.25</v>
      </c>
      <c r="O30" s="69" t="s">
        <v>149</v>
      </c>
      <c r="P30" s="70">
        <v>2.25</v>
      </c>
      <c r="Q30" s="53">
        <v>1</v>
      </c>
      <c r="R30">
        <f t="shared" si="0"/>
        <v>2.25</v>
      </c>
      <c r="S30" s="43">
        <v>3</v>
      </c>
    </row>
    <row r="31" spans="1:19">
      <c r="A31" s="69" t="s">
        <v>60</v>
      </c>
      <c r="B31" s="70">
        <v>0.45238095238095233</v>
      </c>
      <c r="C31">
        <v>1</v>
      </c>
      <c r="E31" s="69" t="s">
        <v>112</v>
      </c>
      <c r="F31" s="82"/>
      <c r="G31" s="83">
        <v>0.30769230769230771</v>
      </c>
      <c r="H31" s="83">
        <v>0.66666666666666663</v>
      </c>
      <c r="I31" s="83">
        <v>0.41025641025641024</v>
      </c>
      <c r="J31" s="83">
        <v>0.33333333333333331</v>
      </c>
      <c r="K31" s="83">
        <v>0.80769230769230749</v>
      </c>
      <c r="L31" s="83"/>
      <c r="M31" s="70">
        <v>2.5256410256410255</v>
      </c>
      <c r="O31" s="69" t="s">
        <v>112</v>
      </c>
      <c r="P31" s="70">
        <v>2.5256410256410255</v>
      </c>
      <c r="Q31" s="53">
        <v>1</v>
      </c>
      <c r="R31">
        <f t="shared" si="0"/>
        <v>2.5256410256410255</v>
      </c>
      <c r="S31" s="43">
        <v>3</v>
      </c>
    </row>
    <row r="32" spans="1:19">
      <c r="A32" s="69" t="s">
        <v>37</v>
      </c>
      <c r="B32" s="70">
        <v>0.52666666666666662</v>
      </c>
      <c r="C32">
        <v>1</v>
      </c>
      <c r="E32" s="69" t="s">
        <v>71</v>
      </c>
      <c r="F32" s="82">
        <v>0.16666666666666666</v>
      </c>
      <c r="G32" s="83">
        <v>0.22222222222222221</v>
      </c>
      <c r="H32" s="83">
        <v>0.66666666666666663</v>
      </c>
      <c r="I32" s="83">
        <v>0.38888888888888884</v>
      </c>
      <c r="J32" s="83">
        <v>0.33333333333333331</v>
      </c>
      <c r="K32" s="83">
        <v>0.66666666666666674</v>
      </c>
      <c r="L32" s="83"/>
      <c r="M32" s="70">
        <v>2.4444444444444442</v>
      </c>
      <c r="O32" s="69" t="s">
        <v>71</v>
      </c>
      <c r="P32" s="70">
        <v>2.4444444444444442</v>
      </c>
      <c r="Q32" s="53">
        <v>1</v>
      </c>
      <c r="R32">
        <f t="shared" si="0"/>
        <v>2.4444444444444442</v>
      </c>
      <c r="S32" s="43">
        <v>1</v>
      </c>
    </row>
    <row r="33" spans="1:19">
      <c r="A33" s="69" t="s">
        <v>63</v>
      </c>
      <c r="B33" s="70">
        <v>0.55128205128205132</v>
      </c>
      <c r="C33">
        <v>1</v>
      </c>
      <c r="E33" s="69" t="s">
        <v>51</v>
      </c>
      <c r="F33" s="82">
        <v>0.42857142857142855</v>
      </c>
      <c r="G33" s="83">
        <v>0.42857142857142855</v>
      </c>
      <c r="H33" s="83">
        <v>0.5</v>
      </c>
      <c r="I33" s="83">
        <v>0.5</v>
      </c>
      <c r="J33" s="83">
        <v>0.5</v>
      </c>
      <c r="K33" s="83">
        <v>0.78571428571428559</v>
      </c>
      <c r="L33" s="83"/>
      <c r="M33" s="70">
        <v>3.1428571428571428</v>
      </c>
      <c r="O33" s="69" t="s">
        <v>51</v>
      </c>
      <c r="P33" s="70">
        <v>3.1428571428571428</v>
      </c>
      <c r="Q33" s="53">
        <v>1</v>
      </c>
      <c r="R33">
        <f t="shared" si="0"/>
        <v>3.1428571428571428</v>
      </c>
      <c r="S33" s="43">
        <v>3</v>
      </c>
    </row>
    <row r="34" spans="1:19">
      <c r="A34" s="69" t="s">
        <v>59</v>
      </c>
      <c r="B34" s="70">
        <v>0.61111111111111116</v>
      </c>
      <c r="C34">
        <v>1</v>
      </c>
      <c r="E34" s="69" t="s">
        <v>93</v>
      </c>
      <c r="F34" s="82"/>
      <c r="G34" s="83">
        <v>0.55555555555555558</v>
      </c>
      <c r="H34" s="83">
        <v>1.5</v>
      </c>
      <c r="I34" s="83">
        <v>0.5</v>
      </c>
      <c r="J34" s="83">
        <v>0.5</v>
      </c>
      <c r="K34" s="83">
        <v>0.55555555555555558</v>
      </c>
      <c r="L34" s="83"/>
      <c r="M34" s="70">
        <v>3.6111111111111107</v>
      </c>
      <c r="O34" s="69" t="s">
        <v>93</v>
      </c>
      <c r="P34" s="70">
        <v>3.6111111111111107</v>
      </c>
      <c r="Q34" s="53">
        <v>2</v>
      </c>
      <c r="R34">
        <f t="shared" si="0"/>
        <v>1.8055555555555554</v>
      </c>
      <c r="S34" s="43">
        <v>3</v>
      </c>
    </row>
    <row r="35" spans="1:19">
      <c r="A35" s="69" t="s">
        <v>66</v>
      </c>
      <c r="B35" s="70">
        <v>0.5</v>
      </c>
      <c r="C35">
        <v>1</v>
      </c>
      <c r="E35" s="69" t="s">
        <v>90</v>
      </c>
      <c r="F35" s="82"/>
      <c r="G35" s="83">
        <v>0.33333333333333331</v>
      </c>
      <c r="H35" s="83">
        <v>1.6666666666666665</v>
      </c>
      <c r="I35" s="83">
        <v>0.33333333333333331</v>
      </c>
      <c r="J35" s="83">
        <v>0.33333333333333331</v>
      </c>
      <c r="K35" s="83">
        <v>0.33333333333333331</v>
      </c>
      <c r="L35" s="83"/>
      <c r="M35" s="70">
        <v>3</v>
      </c>
      <c r="O35" s="69" t="s">
        <v>90</v>
      </c>
      <c r="P35" s="70">
        <v>3</v>
      </c>
      <c r="Q35" s="53">
        <v>2</v>
      </c>
      <c r="R35">
        <f t="shared" ref="R35:R66" si="1">P35/Q35</f>
        <v>1.5</v>
      </c>
      <c r="S35" s="43">
        <v>3</v>
      </c>
    </row>
    <row r="36" spans="1:19">
      <c r="A36" s="69" t="s">
        <v>53</v>
      </c>
      <c r="B36" s="70">
        <v>0.51449275362318825</v>
      </c>
      <c r="C36">
        <v>1</v>
      </c>
      <c r="E36" s="69" t="s">
        <v>34</v>
      </c>
      <c r="F36" s="82">
        <v>0.42857142857142849</v>
      </c>
      <c r="G36" s="83">
        <v>0.57142857142857129</v>
      </c>
      <c r="H36" s="83">
        <v>0.5</v>
      </c>
      <c r="I36" s="83">
        <v>0.5714285714285714</v>
      </c>
      <c r="J36" s="83">
        <v>0.5</v>
      </c>
      <c r="K36" s="83">
        <v>0.5</v>
      </c>
      <c r="L36" s="83"/>
      <c r="M36" s="70">
        <v>3.0714285714285712</v>
      </c>
      <c r="O36" s="69" t="s">
        <v>34</v>
      </c>
      <c r="P36" s="70">
        <v>3.0714285714285712</v>
      </c>
      <c r="Q36" s="53">
        <v>2</v>
      </c>
      <c r="R36">
        <f t="shared" si="1"/>
        <v>1.5357142857142856</v>
      </c>
      <c r="S36" s="43">
        <v>4</v>
      </c>
    </row>
    <row r="37" spans="1:19">
      <c r="A37" s="69" t="s">
        <v>62</v>
      </c>
      <c r="B37" s="70">
        <v>0.56666666666666665</v>
      </c>
      <c r="C37">
        <v>1</v>
      </c>
      <c r="E37" s="69" t="s">
        <v>113</v>
      </c>
      <c r="F37" s="82"/>
      <c r="G37" s="83">
        <v>0.5</v>
      </c>
      <c r="H37" s="83">
        <v>0.5</v>
      </c>
      <c r="I37" s="83">
        <v>0.5</v>
      </c>
      <c r="J37" s="83">
        <v>0.5</v>
      </c>
      <c r="K37" s="83">
        <v>0.5</v>
      </c>
      <c r="L37" s="83"/>
      <c r="M37" s="70">
        <v>2.5</v>
      </c>
      <c r="O37" s="69" t="s">
        <v>113</v>
      </c>
      <c r="P37" s="70">
        <v>2.5</v>
      </c>
      <c r="Q37" s="53">
        <v>1</v>
      </c>
      <c r="R37">
        <f t="shared" si="1"/>
        <v>2.5</v>
      </c>
      <c r="S37" s="43">
        <v>3</v>
      </c>
    </row>
    <row r="38" spans="1:19">
      <c r="A38" s="69" t="s">
        <v>46</v>
      </c>
      <c r="B38" s="70">
        <v>0.5</v>
      </c>
      <c r="C38">
        <v>1</v>
      </c>
      <c r="E38" s="69" t="s">
        <v>97</v>
      </c>
      <c r="F38" s="82"/>
      <c r="G38" s="83">
        <v>1</v>
      </c>
      <c r="H38" s="83"/>
      <c r="I38" s="83">
        <v>0.125</v>
      </c>
      <c r="J38" s="83">
        <v>1</v>
      </c>
      <c r="K38" s="83">
        <v>2</v>
      </c>
      <c r="L38" s="83"/>
      <c r="M38" s="70">
        <v>4.125</v>
      </c>
      <c r="O38" s="69" t="s">
        <v>97</v>
      </c>
      <c r="P38" s="70">
        <v>4.125</v>
      </c>
      <c r="Q38" s="53">
        <v>2</v>
      </c>
      <c r="R38">
        <f t="shared" si="1"/>
        <v>2.0625</v>
      </c>
      <c r="S38" s="32">
        <v>1</v>
      </c>
    </row>
    <row r="39" spans="1:19">
      <c r="A39" s="69" t="s">
        <v>70</v>
      </c>
      <c r="B39" s="70">
        <v>0.5</v>
      </c>
      <c r="C39">
        <v>1</v>
      </c>
      <c r="E39" s="69" t="s">
        <v>28</v>
      </c>
      <c r="F39" s="82">
        <v>0.31623931623931623</v>
      </c>
      <c r="G39" s="83">
        <v>0.33333333333333337</v>
      </c>
      <c r="H39" s="83">
        <v>0.66666666666666674</v>
      </c>
      <c r="I39" s="83">
        <v>0.46153846153846162</v>
      </c>
      <c r="J39" s="83">
        <v>0.33333333333333331</v>
      </c>
      <c r="K39" s="83">
        <v>0.28205128205128205</v>
      </c>
      <c r="L39" s="83"/>
      <c r="M39" s="70">
        <v>2.3931623931623935</v>
      </c>
      <c r="O39" s="69" t="s">
        <v>28</v>
      </c>
      <c r="P39" s="70">
        <v>2.3931623931623935</v>
      </c>
      <c r="Q39" s="53">
        <v>3</v>
      </c>
      <c r="R39">
        <f t="shared" si="1"/>
        <v>0.79772079772079785</v>
      </c>
      <c r="S39" s="18">
        <v>2</v>
      </c>
    </row>
    <row r="40" spans="1:19">
      <c r="A40" s="69" t="s">
        <v>64</v>
      </c>
      <c r="B40" s="70">
        <v>0.58771929824561386</v>
      </c>
      <c r="C40">
        <v>1</v>
      </c>
      <c r="E40" s="69" t="s">
        <v>101</v>
      </c>
      <c r="F40" s="82"/>
      <c r="G40" s="83">
        <v>0.46153846153846156</v>
      </c>
      <c r="H40" s="83">
        <v>0.5</v>
      </c>
      <c r="I40" s="83">
        <v>0.5</v>
      </c>
      <c r="J40" s="83">
        <v>1.5</v>
      </c>
      <c r="K40" s="83">
        <v>1.4615384615384612</v>
      </c>
      <c r="L40" s="83"/>
      <c r="M40" s="70">
        <v>4.4230769230769234</v>
      </c>
      <c r="O40" s="69" t="s">
        <v>101</v>
      </c>
      <c r="P40" s="70">
        <v>4.4230769230769234</v>
      </c>
      <c r="Q40" s="53">
        <v>2</v>
      </c>
      <c r="R40">
        <f t="shared" si="1"/>
        <v>2.2115384615384617</v>
      </c>
      <c r="S40" s="18">
        <v>2</v>
      </c>
    </row>
    <row r="41" spans="1:19">
      <c r="A41" s="69" t="s">
        <v>72</v>
      </c>
      <c r="B41" s="70">
        <v>0.66666666666666663</v>
      </c>
      <c r="C41">
        <v>1</v>
      </c>
      <c r="E41" s="69" t="s">
        <v>95</v>
      </c>
      <c r="F41" s="82"/>
      <c r="G41" s="83">
        <v>0.6</v>
      </c>
      <c r="H41" s="83">
        <v>0.5</v>
      </c>
      <c r="I41" s="83">
        <v>0.7</v>
      </c>
      <c r="J41" s="83">
        <v>0.5</v>
      </c>
      <c r="K41" s="83">
        <v>0.53333333333333333</v>
      </c>
      <c r="L41" s="83"/>
      <c r="M41" s="70">
        <v>2.833333333333333</v>
      </c>
      <c r="O41" s="69" t="s">
        <v>95</v>
      </c>
      <c r="P41" s="70">
        <v>2.833333333333333</v>
      </c>
      <c r="Q41" s="53">
        <v>3</v>
      </c>
      <c r="R41">
        <f t="shared" si="1"/>
        <v>0.94444444444444431</v>
      </c>
      <c r="S41" s="18">
        <v>4</v>
      </c>
    </row>
    <row r="42" spans="1:19">
      <c r="A42" s="69" t="s">
        <v>58</v>
      </c>
      <c r="B42" s="70">
        <v>0.54166666666666663</v>
      </c>
      <c r="C42">
        <v>1</v>
      </c>
      <c r="E42" s="69" t="s">
        <v>50</v>
      </c>
      <c r="F42" s="82">
        <v>0.19565217391304346</v>
      </c>
      <c r="G42" s="83">
        <v>0.32608695652173902</v>
      </c>
      <c r="H42" s="83">
        <v>0.66666666666666663</v>
      </c>
      <c r="I42" s="83">
        <v>0.46376811594202888</v>
      </c>
      <c r="J42" s="83">
        <v>0.33333333333333331</v>
      </c>
      <c r="K42" s="83">
        <v>0.26086956521739124</v>
      </c>
      <c r="L42" s="83"/>
      <c r="M42" s="70">
        <v>2.2463768115942027</v>
      </c>
      <c r="O42" s="69" t="s">
        <v>50</v>
      </c>
      <c r="P42" s="70">
        <v>2.2463768115942027</v>
      </c>
      <c r="Q42" s="53">
        <v>3</v>
      </c>
      <c r="R42">
        <f t="shared" si="1"/>
        <v>0.74879227053140085</v>
      </c>
      <c r="S42" s="18">
        <v>4</v>
      </c>
    </row>
    <row r="43" spans="1:19">
      <c r="A43" s="69" t="s">
        <v>67</v>
      </c>
      <c r="B43" s="70">
        <v>0.25</v>
      </c>
      <c r="C43">
        <v>1</v>
      </c>
      <c r="E43" s="69" t="s">
        <v>39</v>
      </c>
      <c r="F43" s="82">
        <v>0.27619047619047621</v>
      </c>
      <c r="G43" s="83">
        <v>0.30952380952380953</v>
      </c>
      <c r="H43" s="83">
        <v>0.66666666666666663</v>
      </c>
      <c r="I43" s="83">
        <v>0.45238095238095255</v>
      </c>
      <c r="J43" s="83">
        <v>0.33333333333333337</v>
      </c>
      <c r="K43" s="83">
        <v>0.2857142857142857</v>
      </c>
      <c r="L43" s="83"/>
      <c r="M43" s="70">
        <v>2.323809523809524</v>
      </c>
      <c r="O43" s="69" t="s">
        <v>39</v>
      </c>
      <c r="P43" s="70">
        <v>2.323809523809524</v>
      </c>
      <c r="Q43" s="53">
        <v>3</v>
      </c>
      <c r="R43">
        <f t="shared" si="1"/>
        <v>0.77460317460317463</v>
      </c>
      <c r="S43" s="18">
        <v>3</v>
      </c>
    </row>
    <row r="44" spans="1:19">
      <c r="A44" s="69" t="s">
        <v>68</v>
      </c>
      <c r="B44" s="70">
        <v>0.27272727272727276</v>
      </c>
      <c r="C44">
        <v>1</v>
      </c>
      <c r="E44" s="69" t="s">
        <v>115</v>
      </c>
      <c r="F44" s="82"/>
      <c r="G44" s="83">
        <v>0.55555555555555558</v>
      </c>
      <c r="H44" s="83">
        <v>0.5</v>
      </c>
      <c r="I44" s="83">
        <v>0.61111111111111116</v>
      </c>
      <c r="J44" s="83">
        <v>1.5</v>
      </c>
      <c r="K44" s="83">
        <v>1.5555555555555558</v>
      </c>
      <c r="L44" s="83"/>
      <c r="M44" s="70">
        <v>4.7222222222222232</v>
      </c>
      <c r="O44" s="69" t="s">
        <v>115</v>
      </c>
      <c r="P44" s="70">
        <v>4.7222222222222232</v>
      </c>
      <c r="Q44" s="53">
        <v>2</v>
      </c>
      <c r="R44">
        <f t="shared" si="1"/>
        <v>2.3611111111111116</v>
      </c>
      <c r="S44" s="34">
        <v>2</v>
      </c>
    </row>
    <row r="45" spans="1:19">
      <c r="A45" s="69" t="s">
        <v>69</v>
      </c>
      <c r="B45" s="70">
        <v>0.22222222222222221</v>
      </c>
      <c r="C45">
        <v>1</v>
      </c>
      <c r="E45" s="69" t="s">
        <v>38</v>
      </c>
      <c r="F45" s="82">
        <v>0.35185185185185175</v>
      </c>
      <c r="G45" s="83">
        <v>0.31481481481481477</v>
      </c>
      <c r="H45" s="83">
        <v>1</v>
      </c>
      <c r="I45" s="83">
        <v>0.81481481481481455</v>
      </c>
      <c r="J45" s="83">
        <v>0.66666666666666663</v>
      </c>
      <c r="K45" s="83">
        <v>0.59259259259259223</v>
      </c>
      <c r="L45" s="83"/>
      <c r="M45" s="70">
        <v>3.7407407407407396</v>
      </c>
      <c r="O45" s="69" t="s">
        <v>38</v>
      </c>
      <c r="P45" s="70">
        <v>3.7407407407407396</v>
      </c>
      <c r="Q45" s="53">
        <v>3</v>
      </c>
      <c r="R45">
        <f t="shared" si="1"/>
        <v>1.2469135802469131</v>
      </c>
      <c r="S45" s="18">
        <v>4</v>
      </c>
    </row>
    <row r="46" spans="1:19">
      <c r="A46" s="67" t="s">
        <v>32</v>
      </c>
      <c r="B46" s="68">
        <v>0.28571428571428564</v>
      </c>
      <c r="C46">
        <v>2</v>
      </c>
      <c r="E46" s="69" t="s">
        <v>54</v>
      </c>
      <c r="F46" s="82">
        <v>0.16666666666666666</v>
      </c>
      <c r="G46" s="83">
        <v>0.2857142857142857</v>
      </c>
      <c r="H46" s="83">
        <v>0.66666666666666663</v>
      </c>
      <c r="I46" s="83">
        <v>0.47619047619047628</v>
      </c>
      <c r="J46" s="83">
        <v>0.33333333333333331</v>
      </c>
      <c r="K46" s="83">
        <v>0.26190476190476186</v>
      </c>
      <c r="L46" s="83"/>
      <c r="M46" s="70">
        <v>2.1904761904761907</v>
      </c>
      <c r="O46" s="69" t="s">
        <v>54</v>
      </c>
      <c r="P46" s="70">
        <v>2.1904761904761907</v>
      </c>
      <c r="Q46" s="53">
        <v>3</v>
      </c>
      <c r="R46">
        <f t="shared" si="1"/>
        <v>0.73015873015873023</v>
      </c>
      <c r="S46" s="18">
        <v>3</v>
      </c>
    </row>
    <row r="47" spans="1:19">
      <c r="A47" s="69" t="s">
        <v>42</v>
      </c>
      <c r="B47" s="70">
        <v>0.125</v>
      </c>
      <c r="C47">
        <v>2</v>
      </c>
      <c r="E47" s="69" t="s">
        <v>110</v>
      </c>
      <c r="F47" s="82"/>
      <c r="G47" s="83">
        <v>0.58333333333333326</v>
      </c>
      <c r="H47" s="83">
        <v>1</v>
      </c>
      <c r="I47" s="83">
        <v>1.0833333333333333</v>
      </c>
      <c r="J47" s="83">
        <v>1</v>
      </c>
      <c r="K47" s="83">
        <v>1.0833333333333335</v>
      </c>
      <c r="L47" s="83"/>
      <c r="M47" s="70">
        <v>4.75</v>
      </c>
      <c r="O47" s="69" t="s">
        <v>110</v>
      </c>
      <c r="P47" s="70">
        <v>4.75</v>
      </c>
      <c r="Q47" s="53">
        <v>2</v>
      </c>
      <c r="R47">
        <f t="shared" si="1"/>
        <v>2.375</v>
      </c>
      <c r="S47" s="18">
        <v>1</v>
      </c>
    </row>
    <row r="48" spans="1:19">
      <c r="A48" s="69" t="s">
        <v>33</v>
      </c>
      <c r="B48" s="70">
        <v>0.21052631578947367</v>
      </c>
      <c r="C48">
        <v>2</v>
      </c>
      <c r="E48" s="69" t="s">
        <v>106</v>
      </c>
      <c r="F48" s="82"/>
      <c r="G48" s="83">
        <v>0.5</v>
      </c>
      <c r="H48" s="83">
        <v>0.5</v>
      </c>
      <c r="I48" s="83">
        <v>0.58333333333333337</v>
      </c>
      <c r="J48" s="83">
        <v>0.5</v>
      </c>
      <c r="K48" s="83">
        <v>0.5</v>
      </c>
      <c r="L48" s="83"/>
      <c r="M48" s="70">
        <v>2.5833333333333335</v>
      </c>
      <c r="O48" s="69" t="s">
        <v>106</v>
      </c>
      <c r="P48" s="70">
        <v>2.5833333333333335</v>
      </c>
      <c r="Q48" s="53">
        <v>2</v>
      </c>
      <c r="R48">
        <f t="shared" si="1"/>
        <v>1.2916666666666667</v>
      </c>
      <c r="S48" s="32">
        <v>2</v>
      </c>
    </row>
    <row r="49" spans="1:19">
      <c r="A49" s="69" t="s">
        <v>36</v>
      </c>
      <c r="B49" s="70">
        <v>0.26315789473684209</v>
      </c>
      <c r="C49">
        <v>2</v>
      </c>
      <c r="E49" s="69" t="s">
        <v>103</v>
      </c>
      <c r="F49" s="82"/>
      <c r="G49" s="83">
        <v>0.6</v>
      </c>
      <c r="H49" s="83">
        <v>0.5</v>
      </c>
      <c r="I49" s="83">
        <v>0.6</v>
      </c>
      <c r="J49" s="83">
        <v>0.5</v>
      </c>
      <c r="K49" s="83">
        <v>0.6</v>
      </c>
      <c r="L49" s="83"/>
      <c r="M49" s="70">
        <v>2.8</v>
      </c>
      <c r="O49" s="69" t="s">
        <v>103</v>
      </c>
      <c r="P49" s="70">
        <v>2.8</v>
      </c>
      <c r="Q49" s="53">
        <v>2</v>
      </c>
      <c r="R49">
        <f t="shared" si="1"/>
        <v>1.4</v>
      </c>
      <c r="S49" s="18">
        <v>2</v>
      </c>
    </row>
    <row r="50" spans="1:19">
      <c r="A50" s="69" t="s">
        <v>30</v>
      </c>
      <c r="B50" s="70">
        <v>0.29411764705882354</v>
      </c>
      <c r="C50">
        <v>2</v>
      </c>
      <c r="E50" s="69" t="s">
        <v>114</v>
      </c>
      <c r="F50" s="82"/>
      <c r="G50" s="83">
        <v>0.35</v>
      </c>
      <c r="H50" s="83">
        <v>1.1666666666666665</v>
      </c>
      <c r="I50" s="83">
        <v>1.0833333333333335</v>
      </c>
      <c r="J50" s="83">
        <v>0.83333333333333326</v>
      </c>
      <c r="K50" s="83">
        <v>0.8</v>
      </c>
      <c r="L50" s="83"/>
      <c r="M50" s="70">
        <v>4.2333333333333334</v>
      </c>
      <c r="O50" s="69" t="s">
        <v>114</v>
      </c>
      <c r="P50" s="70">
        <v>4.2333333333333334</v>
      </c>
      <c r="Q50" s="53">
        <v>1</v>
      </c>
      <c r="R50">
        <f t="shared" si="1"/>
        <v>4.2333333333333334</v>
      </c>
      <c r="S50" s="32">
        <v>1</v>
      </c>
    </row>
    <row r="51" spans="1:19">
      <c r="A51" s="69" t="s">
        <v>44</v>
      </c>
      <c r="B51" s="70">
        <v>0.38461538461538464</v>
      </c>
      <c r="C51">
        <v>2</v>
      </c>
      <c r="E51" s="69" t="s">
        <v>47</v>
      </c>
      <c r="F51" s="82">
        <v>0.29715762273901797</v>
      </c>
      <c r="G51" s="83">
        <v>0.32558139534883712</v>
      </c>
      <c r="H51" s="83">
        <v>0.66666666666666674</v>
      </c>
      <c r="I51" s="83">
        <v>0.47286821705426346</v>
      </c>
      <c r="J51" s="83">
        <v>0.33333333333333331</v>
      </c>
      <c r="K51" s="83">
        <v>0.25581395348837205</v>
      </c>
      <c r="L51" s="83"/>
      <c r="M51" s="70">
        <v>2.351421188630491</v>
      </c>
      <c r="O51" s="69" t="s">
        <v>47</v>
      </c>
      <c r="P51" s="70">
        <v>2.351421188630491</v>
      </c>
      <c r="Q51" s="53">
        <v>3</v>
      </c>
      <c r="R51">
        <f t="shared" si="1"/>
        <v>0.78380706287683033</v>
      </c>
      <c r="S51" s="18">
        <v>3</v>
      </c>
    </row>
    <row r="52" spans="1:19">
      <c r="A52" s="69" t="s">
        <v>31</v>
      </c>
      <c r="B52" s="70">
        <v>0.31372549019607832</v>
      </c>
      <c r="C52">
        <v>2</v>
      </c>
      <c r="E52" s="69" t="s">
        <v>104</v>
      </c>
      <c r="F52" s="82"/>
      <c r="G52" s="83">
        <v>0.4</v>
      </c>
      <c r="H52" s="83">
        <v>1.6666666666666665</v>
      </c>
      <c r="I52" s="83">
        <v>0.33333333333333331</v>
      </c>
      <c r="J52" s="83">
        <v>0.33333333333333331</v>
      </c>
      <c r="K52" s="83">
        <v>0.4</v>
      </c>
      <c r="L52" s="83"/>
      <c r="M52" s="70">
        <v>3.1333333333333333</v>
      </c>
      <c r="O52" s="69" t="s">
        <v>104</v>
      </c>
      <c r="P52" s="70">
        <v>3.1333333333333333</v>
      </c>
      <c r="Q52" s="53">
        <v>2</v>
      </c>
      <c r="R52">
        <f t="shared" si="1"/>
        <v>1.5666666666666667</v>
      </c>
      <c r="S52" s="43">
        <v>3</v>
      </c>
    </row>
    <row r="53" spans="1:19">
      <c r="A53" s="69" t="s">
        <v>35</v>
      </c>
      <c r="B53" s="70">
        <v>0.31578947368421051</v>
      </c>
      <c r="C53">
        <v>2</v>
      </c>
      <c r="E53" s="69" t="s">
        <v>121</v>
      </c>
      <c r="F53" s="82"/>
      <c r="G53" s="83">
        <v>0.5</v>
      </c>
      <c r="H53" s="83">
        <v>1.6666666666666665</v>
      </c>
      <c r="I53" s="83">
        <v>0.33333333333333331</v>
      </c>
      <c r="J53" s="83">
        <v>0.33333333333333331</v>
      </c>
      <c r="K53" s="83">
        <v>0.5</v>
      </c>
      <c r="L53" s="83"/>
      <c r="M53" s="70">
        <v>3.3333333333333335</v>
      </c>
      <c r="O53" s="69" t="s">
        <v>121</v>
      </c>
      <c r="P53" s="70">
        <v>3.3333333333333335</v>
      </c>
      <c r="Q53" s="53">
        <v>2</v>
      </c>
      <c r="R53">
        <f t="shared" si="1"/>
        <v>1.6666666666666667</v>
      </c>
      <c r="S53" s="43">
        <v>3</v>
      </c>
    </row>
    <row r="54" spans="1:19">
      <c r="A54" s="69" t="s">
        <v>41</v>
      </c>
      <c r="B54" s="70">
        <v>0.22727272727272729</v>
      </c>
      <c r="C54">
        <v>2</v>
      </c>
      <c r="E54" s="69" t="s">
        <v>150</v>
      </c>
      <c r="F54" s="82"/>
      <c r="G54" s="83"/>
      <c r="H54" s="83">
        <v>1</v>
      </c>
      <c r="I54" s="83">
        <v>1</v>
      </c>
      <c r="J54" s="83"/>
      <c r="K54" s="83"/>
      <c r="L54" s="83"/>
      <c r="M54" s="70">
        <v>2</v>
      </c>
      <c r="O54" s="69" t="s">
        <v>150</v>
      </c>
      <c r="P54" s="70">
        <v>2</v>
      </c>
      <c r="Q54" s="53">
        <v>2</v>
      </c>
      <c r="R54">
        <f t="shared" si="1"/>
        <v>1</v>
      </c>
      <c r="S54" s="43">
        <v>3</v>
      </c>
    </row>
    <row r="55" spans="1:19">
      <c r="A55" s="69" t="s">
        <v>116</v>
      </c>
      <c r="B55" s="70">
        <v>0.5</v>
      </c>
      <c r="C55">
        <v>2</v>
      </c>
      <c r="E55" s="69" t="s">
        <v>142</v>
      </c>
      <c r="F55" s="82"/>
      <c r="G55" s="83"/>
      <c r="H55" s="83">
        <v>1</v>
      </c>
      <c r="I55" s="83"/>
      <c r="J55" s="83"/>
      <c r="K55" s="83"/>
      <c r="L55" s="83"/>
      <c r="M55" s="70">
        <v>1</v>
      </c>
      <c r="O55" s="69" t="s">
        <v>142</v>
      </c>
      <c r="P55" s="70">
        <v>1</v>
      </c>
      <c r="Q55" s="53">
        <v>1</v>
      </c>
      <c r="R55">
        <f t="shared" si="1"/>
        <v>1</v>
      </c>
      <c r="S55" s="43">
        <v>5</v>
      </c>
    </row>
    <row r="56" spans="1:19">
      <c r="A56" s="69" t="s">
        <v>48</v>
      </c>
      <c r="B56" s="70">
        <v>0.25925925925925924</v>
      </c>
      <c r="C56">
        <v>2</v>
      </c>
      <c r="E56" s="69" t="s">
        <v>151</v>
      </c>
      <c r="F56" s="82"/>
      <c r="G56" s="83"/>
      <c r="H56" s="83">
        <v>1</v>
      </c>
      <c r="I56" s="83">
        <v>1</v>
      </c>
      <c r="J56" s="83"/>
      <c r="K56" s="83"/>
      <c r="L56" s="83"/>
      <c r="M56" s="70">
        <v>2</v>
      </c>
      <c r="O56" s="69" t="s">
        <v>151</v>
      </c>
      <c r="P56" s="70">
        <v>2</v>
      </c>
      <c r="Q56" s="53">
        <v>1</v>
      </c>
      <c r="R56">
        <f t="shared" si="1"/>
        <v>2</v>
      </c>
      <c r="S56" s="43">
        <v>3</v>
      </c>
    </row>
    <row r="57" spans="1:19">
      <c r="A57" s="69" t="s">
        <v>94</v>
      </c>
      <c r="B57" s="70">
        <v>0.66666666666666663</v>
      </c>
      <c r="C57">
        <v>2</v>
      </c>
      <c r="E57" s="69" t="s">
        <v>125</v>
      </c>
      <c r="F57" s="82"/>
      <c r="G57" s="83">
        <v>0.5</v>
      </c>
      <c r="H57" s="83">
        <v>0.5</v>
      </c>
      <c r="I57" s="83">
        <v>0.5</v>
      </c>
      <c r="J57" s="83">
        <v>0.5</v>
      </c>
      <c r="K57" s="83">
        <v>0.5</v>
      </c>
      <c r="L57" s="83"/>
      <c r="M57" s="70">
        <v>2.5</v>
      </c>
      <c r="O57" s="69" t="s">
        <v>125</v>
      </c>
      <c r="P57" s="70">
        <v>2.5</v>
      </c>
      <c r="Q57" s="53">
        <v>1</v>
      </c>
      <c r="R57">
        <f t="shared" si="1"/>
        <v>2.5</v>
      </c>
      <c r="S57" s="43">
        <v>3</v>
      </c>
    </row>
    <row r="58" spans="1:19">
      <c r="A58" s="69" t="s">
        <v>65</v>
      </c>
      <c r="B58" s="70">
        <v>0.25</v>
      </c>
      <c r="C58">
        <v>2</v>
      </c>
      <c r="E58" s="69" t="s">
        <v>127</v>
      </c>
      <c r="F58" s="82"/>
      <c r="G58" s="83">
        <v>0.5</v>
      </c>
      <c r="H58" s="83">
        <v>0.5</v>
      </c>
      <c r="I58" s="83">
        <v>0.5</v>
      </c>
      <c r="J58" s="83">
        <v>0.5</v>
      </c>
      <c r="K58" s="83">
        <v>1</v>
      </c>
      <c r="L58" s="83"/>
      <c r="M58" s="70">
        <v>3</v>
      </c>
      <c r="O58" s="69" t="s">
        <v>127</v>
      </c>
      <c r="P58" s="70">
        <v>3</v>
      </c>
      <c r="Q58" s="53">
        <v>1</v>
      </c>
      <c r="R58">
        <f t="shared" si="1"/>
        <v>3</v>
      </c>
      <c r="S58" s="58">
        <v>1</v>
      </c>
    </row>
    <row r="59" spans="1:19">
      <c r="A59" s="69" t="s">
        <v>100</v>
      </c>
      <c r="B59" s="70">
        <v>0.5</v>
      </c>
      <c r="C59">
        <v>2</v>
      </c>
      <c r="E59" s="69" t="s">
        <v>122</v>
      </c>
      <c r="F59" s="82"/>
      <c r="G59" s="83">
        <v>0.5</v>
      </c>
      <c r="H59" s="83">
        <v>0.5</v>
      </c>
      <c r="I59" s="83">
        <v>0.5</v>
      </c>
      <c r="J59" s="83">
        <v>0.5</v>
      </c>
      <c r="K59" s="83">
        <v>1</v>
      </c>
      <c r="L59" s="83"/>
      <c r="M59" s="70">
        <v>3</v>
      </c>
      <c r="O59" s="69" t="s">
        <v>122</v>
      </c>
      <c r="P59" s="70">
        <v>3</v>
      </c>
      <c r="Q59" s="53">
        <v>1</v>
      </c>
      <c r="R59">
        <f t="shared" si="1"/>
        <v>3</v>
      </c>
      <c r="S59" s="43">
        <v>1</v>
      </c>
    </row>
    <row r="60" spans="1:19">
      <c r="A60" s="69" t="s">
        <v>52</v>
      </c>
      <c r="B60" s="70">
        <v>0.45454545454545459</v>
      </c>
      <c r="C60">
        <v>2</v>
      </c>
      <c r="E60" s="69" t="s">
        <v>123</v>
      </c>
      <c r="F60" s="82"/>
      <c r="G60" s="83">
        <v>0.5</v>
      </c>
      <c r="H60" s="83">
        <v>0.5</v>
      </c>
      <c r="I60" s="83">
        <v>0.5</v>
      </c>
      <c r="J60" s="83">
        <v>0.5</v>
      </c>
      <c r="K60" s="83">
        <v>1</v>
      </c>
      <c r="L60" s="83"/>
      <c r="M60" s="70">
        <v>3</v>
      </c>
      <c r="O60" s="69" t="s">
        <v>123</v>
      </c>
      <c r="P60" s="70">
        <v>3</v>
      </c>
      <c r="Q60" s="53">
        <v>1</v>
      </c>
      <c r="R60">
        <f t="shared" si="1"/>
        <v>3</v>
      </c>
      <c r="S60" s="58">
        <v>1</v>
      </c>
    </row>
    <row r="61" spans="1:19">
      <c r="A61" s="69" t="s">
        <v>92</v>
      </c>
      <c r="B61" s="70">
        <v>0.53333333333333333</v>
      </c>
      <c r="C61">
        <v>2</v>
      </c>
      <c r="E61" s="69" t="s">
        <v>128</v>
      </c>
      <c r="F61" s="82"/>
      <c r="G61" s="83">
        <v>1</v>
      </c>
      <c r="H61" s="83"/>
      <c r="I61" s="83"/>
      <c r="J61" s="83">
        <v>1</v>
      </c>
      <c r="K61" s="83">
        <v>2</v>
      </c>
      <c r="L61" s="83"/>
      <c r="M61" s="70">
        <v>4</v>
      </c>
      <c r="O61" s="69" t="s">
        <v>128</v>
      </c>
      <c r="P61" s="70">
        <v>4</v>
      </c>
      <c r="Q61" s="53">
        <v>1</v>
      </c>
      <c r="R61">
        <f t="shared" si="1"/>
        <v>4</v>
      </c>
      <c r="S61" s="55">
        <v>3</v>
      </c>
    </row>
    <row r="62" spans="1:19">
      <c r="A62" s="69" t="s">
        <v>107</v>
      </c>
      <c r="B62" s="70">
        <v>0.5</v>
      </c>
      <c r="C62">
        <v>2</v>
      </c>
      <c r="E62" s="69" t="s">
        <v>55</v>
      </c>
      <c r="F62" s="82">
        <v>0.34188034188034189</v>
      </c>
      <c r="G62" s="83">
        <v>0.34615384615384615</v>
      </c>
      <c r="H62" s="83">
        <v>0.66666666666666674</v>
      </c>
      <c r="I62" s="83">
        <v>0.44871794871794868</v>
      </c>
      <c r="J62" s="83">
        <v>0.33333333333333331</v>
      </c>
      <c r="K62" s="83">
        <v>0.51923076923076905</v>
      </c>
      <c r="L62" s="83"/>
      <c r="M62" s="70">
        <v>2.6559829059829059</v>
      </c>
      <c r="O62" s="69" t="s">
        <v>55</v>
      </c>
      <c r="P62" s="70">
        <v>2.6559829059829059</v>
      </c>
      <c r="Q62" s="53">
        <v>2</v>
      </c>
      <c r="R62">
        <f t="shared" si="1"/>
        <v>1.3279914529914529</v>
      </c>
      <c r="S62" s="43">
        <v>2</v>
      </c>
    </row>
    <row r="63" spans="1:19">
      <c r="A63" s="69" t="s">
        <v>40</v>
      </c>
      <c r="B63" s="70">
        <v>0.30769230769230771</v>
      </c>
      <c r="C63">
        <v>2</v>
      </c>
      <c r="E63" s="69" t="s">
        <v>57</v>
      </c>
      <c r="F63" s="82">
        <v>0.32539682539682546</v>
      </c>
      <c r="G63" s="83">
        <v>0.33333333333333337</v>
      </c>
      <c r="H63" s="83">
        <v>0.66666666666666674</v>
      </c>
      <c r="I63" s="83">
        <v>0.40476190476190477</v>
      </c>
      <c r="J63" s="83">
        <v>0.33333333333333331</v>
      </c>
      <c r="K63" s="83">
        <v>0.26190476190476186</v>
      </c>
      <c r="L63" s="83"/>
      <c r="M63" s="70">
        <v>2.3253968253968256</v>
      </c>
      <c r="O63" s="69" t="s">
        <v>57</v>
      </c>
      <c r="P63" s="70">
        <v>2.3253968253968256</v>
      </c>
      <c r="Q63" s="53">
        <v>2</v>
      </c>
      <c r="R63">
        <f t="shared" si="1"/>
        <v>1.1626984126984128</v>
      </c>
      <c r="S63" s="43">
        <v>3</v>
      </c>
    </row>
    <row r="64" spans="1:19">
      <c r="A64" s="69" t="s">
        <v>111</v>
      </c>
      <c r="B64" s="70">
        <v>0.5714285714285714</v>
      </c>
      <c r="C64">
        <v>2</v>
      </c>
      <c r="E64" s="69" t="s">
        <v>129</v>
      </c>
      <c r="F64" s="82"/>
      <c r="G64" s="83">
        <v>0.33333333333333331</v>
      </c>
      <c r="H64" s="83">
        <v>1.6666666666666665</v>
      </c>
      <c r="I64" s="83">
        <v>0.33333333333333331</v>
      </c>
      <c r="J64" s="83">
        <v>0.33333333333333331</v>
      </c>
      <c r="K64" s="83">
        <v>0.33333333333333331</v>
      </c>
      <c r="L64" s="83"/>
      <c r="M64" s="70">
        <v>3</v>
      </c>
      <c r="O64" s="69" t="s">
        <v>129</v>
      </c>
      <c r="P64" s="70">
        <v>3</v>
      </c>
      <c r="Q64" s="53">
        <v>2</v>
      </c>
      <c r="R64">
        <f t="shared" si="1"/>
        <v>1.5</v>
      </c>
      <c r="S64" s="43">
        <v>2</v>
      </c>
    </row>
    <row r="65" spans="1:19">
      <c r="A65" s="69" t="s">
        <v>56</v>
      </c>
      <c r="B65" s="70">
        <v>0.27777777777777779</v>
      </c>
      <c r="C65">
        <v>2</v>
      </c>
      <c r="E65" s="69" t="s">
        <v>109</v>
      </c>
      <c r="F65" s="82"/>
      <c r="G65" s="83">
        <v>0.35294117647058826</v>
      </c>
      <c r="H65" s="83">
        <v>1.6666666666666665</v>
      </c>
      <c r="I65" s="83">
        <v>0.45098039215686275</v>
      </c>
      <c r="J65" s="83">
        <v>0.33333333333333331</v>
      </c>
      <c r="K65" s="83">
        <v>0.35294117647058826</v>
      </c>
      <c r="L65" s="83"/>
      <c r="M65" s="70">
        <v>3.1568627450980395</v>
      </c>
      <c r="O65" s="69" t="s">
        <v>109</v>
      </c>
      <c r="P65" s="70">
        <v>3.1568627450980395</v>
      </c>
      <c r="Q65" s="53">
        <v>2</v>
      </c>
      <c r="R65">
        <f t="shared" si="1"/>
        <v>1.5784313725490198</v>
      </c>
      <c r="S65" s="43">
        <v>3</v>
      </c>
    </row>
    <row r="66" spans="1:19">
      <c r="A66" s="69" t="s">
        <v>49</v>
      </c>
      <c r="B66" s="70">
        <v>0.26666666666666666</v>
      </c>
      <c r="C66">
        <v>2</v>
      </c>
      <c r="E66" s="69" t="s">
        <v>89</v>
      </c>
      <c r="F66" s="82"/>
      <c r="G66" s="83">
        <v>1.5</v>
      </c>
      <c r="H66" s="83">
        <v>0.5</v>
      </c>
      <c r="I66" s="83">
        <v>0.5</v>
      </c>
      <c r="J66" s="83">
        <v>0.5</v>
      </c>
      <c r="K66" s="83">
        <v>0.5</v>
      </c>
      <c r="L66" s="83"/>
      <c r="M66" s="70">
        <v>3.5</v>
      </c>
      <c r="O66" s="69" t="s">
        <v>89</v>
      </c>
      <c r="P66" s="70">
        <v>3.5</v>
      </c>
      <c r="Q66" s="53">
        <v>1</v>
      </c>
      <c r="R66">
        <f t="shared" si="1"/>
        <v>3.5</v>
      </c>
      <c r="S66" s="43">
        <v>3</v>
      </c>
    </row>
    <row r="67" spans="1:19">
      <c r="A67" s="69" t="s">
        <v>61</v>
      </c>
      <c r="B67" s="70">
        <v>0.5</v>
      </c>
      <c r="C67">
        <v>2</v>
      </c>
      <c r="E67" s="69" t="s">
        <v>143</v>
      </c>
      <c r="F67" s="82"/>
      <c r="G67" s="83"/>
      <c r="H67" s="83">
        <v>2</v>
      </c>
      <c r="I67" s="83">
        <v>0.56666666666666665</v>
      </c>
      <c r="J67" s="83"/>
      <c r="K67" s="83"/>
      <c r="L67" s="83"/>
      <c r="M67" s="70">
        <v>2.5666666666666664</v>
      </c>
      <c r="O67" s="69" t="s">
        <v>143</v>
      </c>
      <c r="P67" s="70">
        <v>2.5666666666666664</v>
      </c>
      <c r="Q67" s="53">
        <v>2</v>
      </c>
      <c r="R67">
        <f t="shared" ref="R67:R97" si="2">P67/Q67</f>
        <v>1.2833333333333332</v>
      </c>
      <c r="S67" s="43">
        <v>3</v>
      </c>
    </row>
    <row r="68" spans="1:19">
      <c r="A68" s="69" t="s">
        <v>45</v>
      </c>
      <c r="B68" s="70">
        <v>0.33333333333333337</v>
      </c>
      <c r="C68">
        <v>2</v>
      </c>
      <c r="E68" s="69" t="s">
        <v>145</v>
      </c>
      <c r="F68" s="82"/>
      <c r="G68" s="83"/>
      <c r="H68" s="83">
        <v>2</v>
      </c>
      <c r="I68" s="83">
        <v>0.5</v>
      </c>
      <c r="J68" s="83"/>
      <c r="K68" s="83"/>
      <c r="L68" s="83"/>
      <c r="M68" s="70">
        <v>2.5</v>
      </c>
      <c r="O68" s="69" t="s">
        <v>145</v>
      </c>
      <c r="P68" s="70">
        <v>2.5</v>
      </c>
      <c r="Q68" s="53">
        <v>2</v>
      </c>
      <c r="R68">
        <f t="shared" si="2"/>
        <v>1.25</v>
      </c>
      <c r="S68" s="43">
        <v>3</v>
      </c>
    </row>
    <row r="69" spans="1:19">
      <c r="A69" s="69" t="s">
        <v>98</v>
      </c>
      <c r="B69" s="70">
        <v>0.5714285714285714</v>
      </c>
      <c r="C69">
        <v>2</v>
      </c>
      <c r="E69" s="69" t="s">
        <v>146</v>
      </c>
      <c r="F69" s="82"/>
      <c r="G69" s="83"/>
      <c r="H69" s="83">
        <v>2</v>
      </c>
      <c r="I69" s="83">
        <v>0.5</v>
      </c>
      <c r="J69" s="83"/>
      <c r="K69" s="83"/>
      <c r="L69" s="83"/>
      <c r="M69" s="70">
        <v>2.5</v>
      </c>
      <c r="O69" s="69" t="s">
        <v>146</v>
      </c>
      <c r="P69" s="70">
        <v>2.5</v>
      </c>
      <c r="Q69" s="53">
        <v>1</v>
      </c>
      <c r="R69">
        <f t="shared" si="2"/>
        <v>2.5</v>
      </c>
      <c r="S69" s="43">
        <v>3</v>
      </c>
    </row>
    <row r="70" spans="1:19">
      <c r="A70" s="69" t="s">
        <v>43</v>
      </c>
      <c r="B70" s="70">
        <v>0.25714285714285717</v>
      </c>
      <c r="C70">
        <v>2</v>
      </c>
      <c r="E70" s="69" t="s">
        <v>147</v>
      </c>
      <c r="F70" s="82"/>
      <c r="G70" s="83"/>
      <c r="H70" s="83">
        <v>1.6666666666666665</v>
      </c>
      <c r="I70" s="83">
        <v>0.33333333333333331</v>
      </c>
      <c r="J70" s="83">
        <v>0.33333333333333331</v>
      </c>
      <c r="K70" s="83"/>
      <c r="L70" s="83"/>
      <c r="M70" s="70">
        <v>2.333333333333333</v>
      </c>
      <c r="O70" s="69" t="s">
        <v>147</v>
      </c>
      <c r="P70" s="70">
        <v>2.333333333333333</v>
      </c>
      <c r="Q70" s="53">
        <v>1</v>
      </c>
      <c r="R70">
        <f t="shared" si="2"/>
        <v>2.333333333333333</v>
      </c>
      <c r="S70" s="43">
        <v>3</v>
      </c>
    </row>
    <row r="71" spans="1:19">
      <c r="A71" s="69" t="s">
        <v>112</v>
      </c>
      <c r="B71" s="70">
        <v>0.30769230769230771</v>
      </c>
      <c r="C71">
        <v>2</v>
      </c>
      <c r="E71" s="69" t="s">
        <v>60</v>
      </c>
      <c r="F71" s="82">
        <v>0.45238095238095233</v>
      </c>
      <c r="G71" s="83">
        <v>0.57142857142857129</v>
      </c>
      <c r="H71" s="83">
        <v>0.5</v>
      </c>
      <c r="I71" s="83">
        <v>0.5714285714285714</v>
      </c>
      <c r="J71" s="83">
        <v>0.5</v>
      </c>
      <c r="K71" s="83">
        <v>1.0714285714285712</v>
      </c>
      <c r="L71" s="83"/>
      <c r="M71" s="70">
        <v>3.6666666666666661</v>
      </c>
      <c r="O71" s="69" t="s">
        <v>60</v>
      </c>
      <c r="P71" s="70">
        <v>3.6666666666666661</v>
      </c>
      <c r="Q71" s="53">
        <v>2</v>
      </c>
      <c r="R71">
        <f t="shared" si="2"/>
        <v>1.833333333333333</v>
      </c>
      <c r="S71" s="43">
        <v>3</v>
      </c>
    </row>
    <row r="72" spans="1:19">
      <c r="A72" s="69" t="s">
        <v>71</v>
      </c>
      <c r="B72" s="70">
        <v>0.22222222222222221</v>
      </c>
      <c r="C72">
        <v>2</v>
      </c>
      <c r="E72" s="69" t="s">
        <v>37</v>
      </c>
      <c r="F72" s="82">
        <v>0.52666666666666662</v>
      </c>
      <c r="G72" s="83">
        <v>0.56000000000000005</v>
      </c>
      <c r="H72" s="83">
        <v>0.5</v>
      </c>
      <c r="I72" s="83">
        <v>0.54</v>
      </c>
      <c r="J72" s="83">
        <v>0.5</v>
      </c>
      <c r="K72" s="83">
        <v>1.02</v>
      </c>
      <c r="L72" s="83"/>
      <c r="M72" s="70">
        <v>3.6466666666666669</v>
      </c>
      <c r="O72" s="69" t="s">
        <v>37</v>
      </c>
      <c r="P72" s="70">
        <v>3.6466666666666669</v>
      </c>
      <c r="Q72" s="53">
        <v>2</v>
      </c>
      <c r="R72">
        <f t="shared" si="2"/>
        <v>1.8233333333333335</v>
      </c>
      <c r="S72" s="43">
        <v>3</v>
      </c>
    </row>
    <row r="73" spans="1:19">
      <c r="A73" s="69" t="s">
        <v>51</v>
      </c>
      <c r="B73" s="70">
        <v>0.42857142857142855</v>
      </c>
      <c r="C73">
        <v>2</v>
      </c>
      <c r="E73" s="69" t="s">
        <v>63</v>
      </c>
      <c r="F73" s="82">
        <v>0.55128205128205132</v>
      </c>
      <c r="G73" s="83">
        <v>0.53846153846153855</v>
      </c>
      <c r="H73" s="83">
        <v>0.5</v>
      </c>
      <c r="I73" s="83">
        <v>0.57692307692307687</v>
      </c>
      <c r="J73" s="83">
        <v>0.5</v>
      </c>
      <c r="K73" s="83">
        <v>0.96153846153846123</v>
      </c>
      <c r="L73" s="83"/>
      <c r="M73" s="70">
        <v>3.6282051282051282</v>
      </c>
      <c r="O73" s="69" t="s">
        <v>63</v>
      </c>
      <c r="P73" s="70">
        <v>3.6282051282051282</v>
      </c>
      <c r="Q73" s="53">
        <v>1</v>
      </c>
      <c r="R73">
        <f t="shared" si="2"/>
        <v>3.6282051282051282</v>
      </c>
      <c r="S73" s="43">
        <v>3</v>
      </c>
    </row>
    <row r="74" spans="1:19">
      <c r="A74" s="69" t="s">
        <v>93</v>
      </c>
      <c r="B74" s="70">
        <v>0.55555555555555558</v>
      </c>
      <c r="C74">
        <v>2</v>
      </c>
      <c r="E74" s="69" t="s">
        <v>59</v>
      </c>
      <c r="F74" s="82">
        <v>0.61111111111111116</v>
      </c>
      <c r="G74" s="83">
        <v>0.55555555555555558</v>
      </c>
      <c r="H74" s="83">
        <v>0.5</v>
      </c>
      <c r="I74" s="83">
        <v>0.5</v>
      </c>
      <c r="J74" s="83">
        <v>0.5</v>
      </c>
      <c r="K74" s="83">
        <v>0.94444444444444464</v>
      </c>
      <c r="L74" s="83"/>
      <c r="M74" s="70">
        <v>3.6111111111111116</v>
      </c>
      <c r="O74" s="69" t="s">
        <v>59</v>
      </c>
      <c r="P74" s="70">
        <v>3.6111111111111116</v>
      </c>
      <c r="Q74" s="53">
        <v>2</v>
      </c>
      <c r="R74">
        <f t="shared" si="2"/>
        <v>1.8055555555555558</v>
      </c>
      <c r="S74" s="43">
        <v>3</v>
      </c>
    </row>
    <row r="75" spans="1:19">
      <c r="A75" s="69" t="s">
        <v>90</v>
      </c>
      <c r="B75" s="70">
        <v>0.33333333333333331</v>
      </c>
      <c r="C75">
        <v>2</v>
      </c>
      <c r="E75" s="69" t="s">
        <v>99</v>
      </c>
      <c r="F75" s="82"/>
      <c r="G75" s="83">
        <v>0.54545454545454553</v>
      </c>
      <c r="H75" s="83">
        <v>0.5</v>
      </c>
      <c r="I75" s="83">
        <v>0.54545454545454541</v>
      </c>
      <c r="J75" s="83">
        <v>0.5</v>
      </c>
      <c r="K75" s="83">
        <v>1.045454545454545</v>
      </c>
      <c r="L75" s="83"/>
      <c r="M75" s="70">
        <v>3.1363636363636358</v>
      </c>
      <c r="O75" s="69" t="s">
        <v>99</v>
      </c>
      <c r="P75" s="70">
        <v>3.1363636363636358</v>
      </c>
      <c r="Q75" s="53">
        <v>2</v>
      </c>
      <c r="R75">
        <f t="shared" si="2"/>
        <v>1.5681818181818179</v>
      </c>
      <c r="S75" s="43">
        <v>3</v>
      </c>
    </row>
    <row r="76" spans="1:19">
      <c r="A76" s="69" t="s">
        <v>34</v>
      </c>
      <c r="B76" s="70">
        <v>0.57142857142857129</v>
      </c>
      <c r="C76">
        <v>2</v>
      </c>
      <c r="E76" s="69" t="s">
        <v>66</v>
      </c>
      <c r="F76" s="82">
        <v>0.5</v>
      </c>
      <c r="G76" s="83">
        <v>0.53333333333333333</v>
      </c>
      <c r="H76" s="83">
        <v>0.5</v>
      </c>
      <c r="I76" s="83">
        <v>0.5</v>
      </c>
      <c r="J76" s="83">
        <v>0.5</v>
      </c>
      <c r="K76" s="83">
        <v>0.53333333333333333</v>
      </c>
      <c r="L76" s="83"/>
      <c r="M76" s="70">
        <v>3.0666666666666664</v>
      </c>
      <c r="O76" s="69" t="s">
        <v>66</v>
      </c>
      <c r="P76" s="70">
        <v>3.0666666666666664</v>
      </c>
      <c r="Q76" s="53">
        <v>1</v>
      </c>
      <c r="R76">
        <f t="shared" si="2"/>
        <v>3.0666666666666664</v>
      </c>
      <c r="S76" s="43">
        <v>5</v>
      </c>
    </row>
    <row r="77" spans="1:19">
      <c r="A77" s="69" t="s">
        <v>113</v>
      </c>
      <c r="B77" s="70">
        <v>0.5</v>
      </c>
      <c r="C77">
        <v>2</v>
      </c>
      <c r="E77" s="69" t="s">
        <v>53</v>
      </c>
      <c r="F77" s="82">
        <v>0.51449275362318825</v>
      </c>
      <c r="G77" s="83">
        <v>0.52173913043478248</v>
      </c>
      <c r="H77" s="83">
        <v>0.5</v>
      </c>
      <c r="I77" s="83">
        <v>0.54347826086956519</v>
      </c>
      <c r="J77" s="83">
        <v>0.5</v>
      </c>
      <c r="K77" s="83">
        <v>0.47826086956521729</v>
      </c>
      <c r="L77" s="83"/>
      <c r="M77" s="70">
        <v>3.0579710144927534</v>
      </c>
      <c r="O77" s="69" t="s">
        <v>53</v>
      </c>
      <c r="P77" s="70">
        <v>3.0579710144927534</v>
      </c>
      <c r="Q77" s="53">
        <v>2</v>
      </c>
      <c r="R77">
        <f t="shared" si="2"/>
        <v>1.5289855072463767</v>
      </c>
      <c r="S77" s="43">
        <v>3</v>
      </c>
    </row>
    <row r="78" spans="1:19">
      <c r="A78" s="69" t="s">
        <v>97</v>
      </c>
      <c r="B78" s="70">
        <v>1</v>
      </c>
      <c r="C78">
        <v>2</v>
      </c>
      <c r="E78" s="69" t="s">
        <v>62</v>
      </c>
      <c r="F78" s="82">
        <v>0.56666666666666665</v>
      </c>
      <c r="G78" s="83">
        <v>0.6</v>
      </c>
      <c r="H78" s="83">
        <v>0.5</v>
      </c>
      <c r="I78" s="83">
        <v>0.6</v>
      </c>
      <c r="J78" s="83">
        <v>0.5</v>
      </c>
      <c r="K78" s="83">
        <v>0.5</v>
      </c>
      <c r="L78" s="83"/>
      <c r="M78" s="70">
        <v>3.2666666666666666</v>
      </c>
      <c r="O78" s="69" t="s">
        <v>62</v>
      </c>
      <c r="P78" s="70">
        <v>3.2666666666666666</v>
      </c>
      <c r="Q78" s="53">
        <v>2</v>
      </c>
      <c r="R78">
        <f t="shared" si="2"/>
        <v>1.6333333333333333</v>
      </c>
      <c r="S78" s="43">
        <v>3</v>
      </c>
    </row>
    <row r="79" spans="1:19">
      <c r="A79" s="69" t="s">
        <v>28</v>
      </c>
      <c r="B79" s="70">
        <v>0.33333333333333337</v>
      </c>
      <c r="C79">
        <v>2</v>
      </c>
      <c r="E79" s="69" t="s">
        <v>46</v>
      </c>
      <c r="F79" s="82">
        <v>0.5</v>
      </c>
      <c r="G79" s="83">
        <v>0.52380952380952372</v>
      </c>
      <c r="H79" s="83">
        <v>0.5</v>
      </c>
      <c r="I79" s="83">
        <v>0.5</v>
      </c>
      <c r="J79" s="83">
        <v>0.5</v>
      </c>
      <c r="K79" s="83">
        <v>0.42857142857142855</v>
      </c>
      <c r="L79" s="83"/>
      <c r="M79" s="70">
        <v>2.9523809523809521</v>
      </c>
      <c r="O79" s="69" t="s">
        <v>46</v>
      </c>
      <c r="P79" s="70">
        <v>2.9523809523809521</v>
      </c>
      <c r="Q79" s="53">
        <v>1</v>
      </c>
      <c r="R79">
        <f t="shared" si="2"/>
        <v>2.9523809523809521</v>
      </c>
      <c r="S79" s="43">
        <v>5</v>
      </c>
    </row>
    <row r="80" spans="1:19">
      <c r="A80" s="69" t="s">
        <v>101</v>
      </c>
      <c r="B80" s="70">
        <v>0.46153846153846156</v>
      </c>
      <c r="C80">
        <v>2</v>
      </c>
      <c r="E80" s="69" t="s">
        <v>70</v>
      </c>
      <c r="F80" s="82">
        <v>0.5</v>
      </c>
      <c r="G80" s="83">
        <v>0.5</v>
      </c>
      <c r="H80" s="83">
        <v>0.5</v>
      </c>
      <c r="I80" s="83">
        <v>0.5</v>
      </c>
      <c r="J80" s="83">
        <v>0.5</v>
      </c>
      <c r="K80" s="83">
        <v>0.5</v>
      </c>
      <c r="L80" s="83"/>
      <c r="M80" s="70">
        <v>3</v>
      </c>
      <c r="O80" s="69" t="s">
        <v>70</v>
      </c>
      <c r="P80" s="70">
        <v>3</v>
      </c>
      <c r="Q80" s="53">
        <v>1</v>
      </c>
      <c r="R80">
        <f t="shared" si="2"/>
        <v>3</v>
      </c>
      <c r="S80" s="43">
        <v>3</v>
      </c>
    </row>
    <row r="81" spans="1:19">
      <c r="A81" s="69" t="s">
        <v>95</v>
      </c>
      <c r="B81" s="70">
        <v>0.6</v>
      </c>
      <c r="C81">
        <v>2</v>
      </c>
      <c r="E81" s="69" t="s">
        <v>64</v>
      </c>
      <c r="F81" s="82">
        <v>0.58771929824561386</v>
      </c>
      <c r="G81" s="83">
        <v>0.52631578947368418</v>
      </c>
      <c r="H81" s="83">
        <v>0.5</v>
      </c>
      <c r="I81" s="83">
        <v>0.5</v>
      </c>
      <c r="J81" s="83">
        <v>0.5</v>
      </c>
      <c r="K81" s="83">
        <v>0.9210526315789469</v>
      </c>
      <c r="L81" s="83"/>
      <c r="M81" s="70">
        <v>3.5350877192982448</v>
      </c>
      <c r="O81" s="69" t="s">
        <v>64</v>
      </c>
      <c r="P81" s="70">
        <v>3.5350877192982448</v>
      </c>
      <c r="Q81" s="53">
        <v>2</v>
      </c>
      <c r="R81">
        <f t="shared" si="2"/>
        <v>1.7675438596491224</v>
      </c>
      <c r="S81" s="43">
        <v>2</v>
      </c>
    </row>
    <row r="82" spans="1:19">
      <c r="A82" s="69" t="s">
        <v>50</v>
      </c>
      <c r="B82" s="70">
        <v>0.32608695652173902</v>
      </c>
      <c r="C82">
        <v>2</v>
      </c>
      <c r="E82" s="69" t="s">
        <v>72</v>
      </c>
      <c r="F82" s="82">
        <v>0.66666666666666663</v>
      </c>
      <c r="G82" s="83">
        <v>0.5</v>
      </c>
      <c r="H82" s="83">
        <v>0.5</v>
      </c>
      <c r="I82" s="83">
        <v>0.5</v>
      </c>
      <c r="J82" s="83">
        <v>0.5</v>
      </c>
      <c r="K82" s="83">
        <v>0.5</v>
      </c>
      <c r="L82" s="83"/>
      <c r="M82" s="70">
        <v>3.1666666666666665</v>
      </c>
      <c r="O82" s="69" t="s">
        <v>72</v>
      </c>
      <c r="P82" s="70">
        <v>3.1666666666666665</v>
      </c>
      <c r="Q82" s="53">
        <v>1</v>
      </c>
      <c r="R82">
        <f t="shared" si="2"/>
        <v>3.1666666666666665</v>
      </c>
      <c r="S82" s="43">
        <v>2</v>
      </c>
    </row>
    <row r="83" spans="1:19">
      <c r="A83" s="69" t="s">
        <v>39</v>
      </c>
      <c r="B83" s="70">
        <v>0.30952380952380953</v>
      </c>
      <c r="C83">
        <v>2</v>
      </c>
      <c r="E83" s="69" t="s">
        <v>58</v>
      </c>
      <c r="F83" s="82">
        <v>0.54166666666666663</v>
      </c>
      <c r="G83" s="83">
        <v>0.5</v>
      </c>
      <c r="H83" s="83">
        <v>0.5</v>
      </c>
      <c r="I83" s="83">
        <v>0.5</v>
      </c>
      <c r="J83" s="83">
        <v>0.5</v>
      </c>
      <c r="K83" s="83">
        <v>0.375</v>
      </c>
      <c r="L83" s="83"/>
      <c r="M83" s="70">
        <v>2.9166666666666665</v>
      </c>
      <c r="O83" s="69" t="s">
        <v>58</v>
      </c>
      <c r="P83" s="70">
        <v>2.9166666666666665</v>
      </c>
      <c r="Q83" s="53">
        <v>2</v>
      </c>
      <c r="R83">
        <f t="shared" si="2"/>
        <v>1.4583333333333333</v>
      </c>
      <c r="S83" s="43">
        <v>3</v>
      </c>
    </row>
    <row r="84" spans="1:19">
      <c r="A84" s="69" t="s">
        <v>115</v>
      </c>
      <c r="B84" s="70">
        <v>0.55555555555555558</v>
      </c>
      <c r="C84">
        <v>2</v>
      </c>
      <c r="E84" s="69" t="s">
        <v>67</v>
      </c>
      <c r="F84" s="82">
        <v>0.25</v>
      </c>
      <c r="G84" s="83">
        <v>0.33333333333333331</v>
      </c>
      <c r="H84" s="83">
        <v>0.66666666666666663</v>
      </c>
      <c r="I84" s="83">
        <v>0.33333333333333331</v>
      </c>
      <c r="J84" s="83">
        <v>0.33333333333333331</v>
      </c>
      <c r="K84" s="83">
        <v>0.79166666666666641</v>
      </c>
      <c r="L84" s="83"/>
      <c r="M84" s="70">
        <v>2.708333333333333</v>
      </c>
      <c r="O84" s="69" t="s">
        <v>67</v>
      </c>
      <c r="P84" s="70">
        <v>2.708333333333333</v>
      </c>
      <c r="Q84" s="53">
        <v>1</v>
      </c>
      <c r="R84">
        <f t="shared" si="2"/>
        <v>2.708333333333333</v>
      </c>
      <c r="S84" s="43">
        <v>3</v>
      </c>
    </row>
    <row r="85" spans="1:19">
      <c r="A85" s="69" t="s">
        <v>38</v>
      </c>
      <c r="B85" s="70">
        <v>0.31481481481481477</v>
      </c>
      <c r="C85">
        <v>2</v>
      </c>
      <c r="E85" s="69" t="s">
        <v>102</v>
      </c>
      <c r="F85" s="82"/>
      <c r="G85" s="83">
        <v>0.65</v>
      </c>
      <c r="H85" s="83">
        <v>0.5</v>
      </c>
      <c r="I85" s="83">
        <v>0.55000000000000004</v>
      </c>
      <c r="J85" s="83">
        <v>0.5</v>
      </c>
      <c r="K85" s="83">
        <v>1</v>
      </c>
      <c r="L85" s="83"/>
      <c r="M85" s="70">
        <v>3.2</v>
      </c>
      <c r="O85" s="69" t="s">
        <v>102</v>
      </c>
      <c r="P85" s="70">
        <v>3.2</v>
      </c>
      <c r="Q85" s="53">
        <v>2</v>
      </c>
      <c r="R85">
        <f t="shared" si="2"/>
        <v>1.6</v>
      </c>
      <c r="S85" s="43">
        <v>3</v>
      </c>
    </row>
    <row r="86" spans="1:19">
      <c r="A86" s="69" t="s">
        <v>54</v>
      </c>
      <c r="B86" s="70">
        <v>0.2857142857142857</v>
      </c>
      <c r="C86">
        <v>2</v>
      </c>
      <c r="E86" s="69" t="s">
        <v>117</v>
      </c>
      <c r="F86" s="82"/>
      <c r="G86" s="83">
        <v>0.55000000000000004</v>
      </c>
      <c r="H86" s="83">
        <v>0.5</v>
      </c>
      <c r="I86" s="83">
        <v>0.6</v>
      </c>
      <c r="J86" s="83">
        <v>0.5</v>
      </c>
      <c r="K86" s="83">
        <v>0.5</v>
      </c>
      <c r="L86" s="83"/>
      <c r="M86" s="70">
        <v>2.65</v>
      </c>
      <c r="O86" s="69" t="s">
        <v>117</v>
      </c>
      <c r="P86" s="70">
        <v>2.65</v>
      </c>
      <c r="Q86" s="53">
        <v>1</v>
      </c>
      <c r="R86">
        <f t="shared" si="2"/>
        <v>2.65</v>
      </c>
      <c r="S86" s="43">
        <v>2</v>
      </c>
    </row>
    <row r="87" spans="1:19">
      <c r="A87" s="69" t="s">
        <v>110</v>
      </c>
      <c r="B87" s="70">
        <v>0.58333333333333326</v>
      </c>
      <c r="C87">
        <v>2</v>
      </c>
      <c r="E87" s="69" t="s">
        <v>96</v>
      </c>
      <c r="F87" s="82"/>
      <c r="G87" s="83">
        <v>0.66666666666666674</v>
      </c>
      <c r="H87" s="83">
        <v>1.5</v>
      </c>
      <c r="I87" s="83">
        <v>0.54761904761904767</v>
      </c>
      <c r="J87" s="83">
        <v>0.5</v>
      </c>
      <c r="K87" s="83">
        <v>0.5714285714285714</v>
      </c>
      <c r="L87" s="83"/>
      <c r="M87" s="70">
        <v>3.7857142857142856</v>
      </c>
      <c r="O87" s="69" t="s">
        <v>96</v>
      </c>
      <c r="P87" s="70">
        <v>3.7857142857142856</v>
      </c>
      <c r="Q87" s="53">
        <v>1</v>
      </c>
      <c r="R87">
        <f t="shared" si="2"/>
        <v>3.7857142857142856</v>
      </c>
      <c r="S87" s="43">
        <v>2</v>
      </c>
    </row>
    <row r="88" spans="1:19">
      <c r="A88" s="69" t="s">
        <v>106</v>
      </c>
      <c r="B88" s="70">
        <v>0.5</v>
      </c>
      <c r="C88">
        <v>2</v>
      </c>
      <c r="E88" s="69" t="s">
        <v>105</v>
      </c>
      <c r="F88" s="82"/>
      <c r="G88" s="83">
        <v>0.63636363636363646</v>
      </c>
      <c r="H88" s="83">
        <v>1.5</v>
      </c>
      <c r="I88" s="83">
        <v>0.59090909090909094</v>
      </c>
      <c r="J88" s="83">
        <v>0.5</v>
      </c>
      <c r="K88" s="83">
        <v>0.54545454545454553</v>
      </c>
      <c r="L88" s="83"/>
      <c r="M88" s="70">
        <v>3.7727272727272729</v>
      </c>
      <c r="O88" s="69" t="s">
        <v>105</v>
      </c>
      <c r="P88" s="70">
        <v>3.7727272727272729</v>
      </c>
      <c r="Q88" s="53">
        <v>1</v>
      </c>
      <c r="R88">
        <f t="shared" si="2"/>
        <v>3.7727272727272729</v>
      </c>
      <c r="S88" s="43">
        <v>3</v>
      </c>
    </row>
    <row r="89" spans="1:19">
      <c r="A89" s="69" t="s">
        <v>103</v>
      </c>
      <c r="B89" s="70">
        <v>0.6</v>
      </c>
      <c r="C89">
        <v>2</v>
      </c>
      <c r="E89" s="69" t="s">
        <v>108</v>
      </c>
      <c r="F89" s="82"/>
      <c r="G89" s="83">
        <v>0.58333333333333326</v>
      </c>
      <c r="H89" s="83">
        <v>1.5</v>
      </c>
      <c r="I89" s="83">
        <v>0.58333333333333337</v>
      </c>
      <c r="J89" s="83">
        <v>0.5</v>
      </c>
      <c r="K89" s="83">
        <v>0.58333333333333326</v>
      </c>
      <c r="L89" s="83"/>
      <c r="M89" s="70">
        <v>3.75</v>
      </c>
      <c r="O89" s="69" t="s">
        <v>108</v>
      </c>
      <c r="P89" s="70">
        <v>3.75</v>
      </c>
      <c r="Q89" s="53">
        <v>1</v>
      </c>
      <c r="R89">
        <f t="shared" si="2"/>
        <v>3.75</v>
      </c>
      <c r="S89" s="43">
        <v>3</v>
      </c>
    </row>
    <row r="90" spans="1:19">
      <c r="A90" s="69" t="s">
        <v>114</v>
      </c>
      <c r="B90" s="70">
        <v>0.35</v>
      </c>
      <c r="C90">
        <v>2</v>
      </c>
      <c r="E90" s="69" t="s">
        <v>118</v>
      </c>
      <c r="F90" s="82"/>
      <c r="G90" s="83">
        <v>0.625</v>
      </c>
      <c r="H90" s="83">
        <v>1.5</v>
      </c>
      <c r="I90" s="83">
        <v>0.75</v>
      </c>
      <c r="J90" s="83">
        <v>0.5</v>
      </c>
      <c r="K90" s="83">
        <v>0.5</v>
      </c>
      <c r="L90" s="83"/>
      <c r="M90" s="70">
        <v>3.875</v>
      </c>
      <c r="O90" s="69" t="s">
        <v>118</v>
      </c>
      <c r="P90" s="70">
        <v>3.875</v>
      </c>
      <c r="Q90" s="53">
        <v>2</v>
      </c>
      <c r="R90">
        <f t="shared" si="2"/>
        <v>1.9375</v>
      </c>
      <c r="S90" s="43">
        <v>3</v>
      </c>
    </row>
    <row r="91" spans="1:19">
      <c r="A91" s="69" t="s">
        <v>47</v>
      </c>
      <c r="B91" s="70">
        <v>0.32558139534883712</v>
      </c>
      <c r="C91">
        <v>2</v>
      </c>
      <c r="E91" s="69" t="s">
        <v>120</v>
      </c>
      <c r="F91" s="82"/>
      <c r="G91" s="83">
        <v>1</v>
      </c>
      <c r="H91" s="83">
        <v>0.5</v>
      </c>
      <c r="I91" s="83">
        <v>0.5</v>
      </c>
      <c r="J91" s="83">
        <v>0.5</v>
      </c>
      <c r="K91" s="83">
        <v>2</v>
      </c>
      <c r="L91" s="83"/>
      <c r="M91" s="70">
        <v>4.5</v>
      </c>
      <c r="O91" s="69" t="s">
        <v>120</v>
      </c>
      <c r="P91" s="70">
        <v>4.5</v>
      </c>
      <c r="Q91" s="53">
        <v>1</v>
      </c>
      <c r="R91">
        <f t="shared" si="2"/>
        <v>4.5</v>
      </c>
      <c r="S91" s="43">
        <v>2</v>
      </c>
    </row>
    <row r="92" spans="1:19">
      <c r="A92" s="69" t="s">
        <v>104</v>
      </c>
      <c r="B92" s="70">
        <v>0.4</v>
      </c>
      <c r="C92">
        <v>2</v>
      </c>
      <c r="E92" s="69" t="s">
        <v>126</v>
      </c>
      <c r="F92" s="82"/>
      <c r="G92" s="83">
        <v>0.5</v>
      </c>
      <c r="H92" s="83">
        <v>0.5</v>
      </c>
      <c r="I92" s="83">
        <v>0.5</v>
      </c>
      <c r="J92" s="83">
        <v>0.5</v>
      </c>
      <c r="K92" s="83">
        <v>1</v>
      </c>
      <c r="L92" s="83"/>
      <c r="M92" s="70">
        <v>3</v>
      </c>
      <c r="O92" s="69" t="s">
        <v>126</v>
      </c>
      <c r="P92" s="70">
        <v>3</v>
      </c>
      <c r="Q92" s="53">
        <v>1</v>
      </c>
      <c r="R92">
        <f t="shared" si="2"/>
        <v>3</v>
      </c>
      <c r="S92" s="43">
        <v>3</v>
      </c>
    </row>
    <row r="93" spans="1:19">
      <c r="A93" s="69" t="s">
        <v>121</v>
      </c>
      <c r="B93" s="70">
        <v>0.5</v>
      </c>
      <c r="C93">
        <v>2</v>
      </c>
      <c r="E93" s="69" t="s">
        <v>124</v>
      </c>
      <c r="F93" s="82"/>
      <c r="G93" s="83">
        <v>0.5</v>
      </c>
      <c r="H93" s="83">
        <v>0.5</v>
      </c>
      <c r="I93" s="83">
        <v>0.5</v>
      </c>
      <c r="J93" s="83">
        <v>0.5</v>
      </c>
      <c r="K93" s="83">
        <v>1</v>
      </c>
      <c r="L93" s="83"/>
      <c r="M93" s="70">
        <v>3</v>
      </c>
      <c r="O93" s="69" t="s">
        <v>124</v>
      </c>
      <c r="P93" s="70">
        <v>3</v>
      </c>
      <c r="Q93" s="53">
        <v>1</v>
      </c>
      <c r="R93">
        <f t="shared" si="2"/>
        <v>3</v>
      </c>
      <c r="S93" s="43">
        <v>3</v>
      </c>
    </row>
    <row r="94" spans="1:19">
      <c r="A94" s="69" t="s">
        <v>125</v>
      </c>
      <c r="B94" s="70">
        <v>0.5</v>
      </c>
      <c r="C94">
        <v>2</v>
      </c>
      <c r="E94" s="69" t="s">
        <v>91</v>
      </c>
      <c r="F94" s="82"/>
      <c r="G94" s="83">
        <v>1.115384615384615</v>
      </c>
      <c r="H94" s="83">
        <v>0.5</v>
      </c>
      <c r="I94" s="83">
        <v>0.5</v>
      </c>
      <c r="J94" s="83">
        <v>0.5</v>
      </c>
      <c r="K94" s="83">
        <v>0.46153846153846156</v>
      </c>
      <c r="L94" s="83"/>
      <c r="M94" s="70">
        <v>3.0769230769230766</v>
      </c>
      <c r="O94" s="69" t="s">
        <v>91</v>
      </c>
      <c r="P94" s="70">
        <v>3.0769230769230766</v>
      </c>
      <c r="Q94" s="53">
        <v>1</v>
      </c>
      <c r="R94">
        <f t="shared" si="2"/>
        <v>3.0769230769230766</v>
      </c>
      <c r="S94" s="43">
        <v>2</v>
      </c>
    </row>
    <row r="95" spans="1:19">
      <c r="A95" s="69" t="s">
        <v>127</v>
      </c>
      <c r="B95" s="70">
        <v>0.5</v>
      </c>
      <c r="C95">
        <v>2</v>
      </c>
      <c r="E95" s="69" t="s">
        <v>68</v>
      </c>
      <c r="F95" s="82">
        <v>0.27272727272727276</v>
      </c>
      <c r="G95" s="83">
        <v>0.31818181818181823</v>
      </c>
      <c r="H95" s="83">
        <v>1.6666666666666665</v>
      </c>
      <c r="I95" s="83">
        <v>0.33333333333333331</v>
      </c>
      <c r="J95" s="83">
        <v>0.33333333333333331</v>
      </c>
      <c r="K95" s="83">
        <v>0.27272727272727276</v>
      </c>
      <c r="L95" s="83"/>
      <c r="M95" s="70">
        <v>3.1969696969696977</v>
      </c>
      <c r="O95" s="69" t="s">
        <v>68</v>
      </c>
      <c r="P95" s="70">
        <v>3.1969696969696977</v>
      </c>
      <c r="Q95" s="53">
        <v>2</v>
      </c>
      <c r="R95">
        <f t="shared" si="2"/>
        <v>1.5984848484848488</v>
      </c>
      <c r="S95" s="43">
        <v>3</v>
      </c>
    </row>
    <row r="96" spans="1:19">
      <c r="A96" s="69" t="s">
        <v>122</v>
      </c>
      <c r="B96" s="70">
        <v>0.5</v>
      </c>
      <c r="C96">
        <v>2</v>
      </c>
      <c r="E96" s="69" t="s">
        <v>119</v>
      </c>
      <c r="F96" s="82"/>
      <c r="G96" s="83">
        <v>0.38461538461538464</v>
      </c>
      <c r="H96" s="83">
        <v>1.6666666666666665</v>
      </c>
      <c r="I96" s="83">
        <v>0.33333333333333331</v>
      </c>
      <c r="J96" s="83">
        <v>0.33333333333333331</v>
      </c>
      <c r="K96" s="83">
        <v>0.30769230769230771</v>
      </c>
      <c r="L96" s="83"/>
      <c r="M96" s="70">
        <v>3.0256410256410255</v>
      </c>
      <c r="O96" s="69" t="s">
        <v>119</v>
      </c>
      <c r="P96" s="70">
        <v>3.0256410256410255</v>
      </c>
      <c r="Q96" s="53">
        <v>1</v>
      </c>
      <c r="R96">
        <f t="shared" si="2"/>
        <v>3.0256410256410255</v>
      </c>
      <c r="S96" s="43">
        <v>3</v>
      </c>
    </row>
    <row r="97" spans="1:19">
      <c r="A97" s="69" t="s">
        <v>123</v>
      </c>
      <c r="B97" s="70">
        <v>0.5</v>
      </c>
      <c r="C97">
        <v>2</v>
      </c>
      <c r="E97" s="69" t="s">
        <v>69</v>
      </c>
      <c r="F97" s="82">
        <v>0.22222222222222221</v>
      </c>
      <c r="G97" s="83">
        <v>0.27777777777777779</v>
      </c>
      <c r="H97" s="83">
        <v>1.6666666666666665</v>
      </c>
      <c r="I97" s="83">
        <v>0.38888888888888884</v>
      </c>
      <c r="J97" s="83">
        <v>0.33333333333333331</v>
      </c>
      <c r="K97" s="83">
        <v>0.27777777777777779</v>
      </c>
      <c r="L97" s="83"/>
      <c r="M97" s="70">
        <v>3.1666666666666665</v>
      </c>
      <c r="O97" s="69" t="s">
        <v>69</v>
      </c>
      <c r="P97" s="70">
        <v>3.1666666666666665</v>
      </c>
      <c r="Q97" s="53">
        <v>2</v>
      </c>
      <c r="R97">
        <f t="shared" si="2"/>
        <v>1.5833333333333333</v>
      </c>
      <c r="S97" s="43">
        <v>4</v>
      </c>
    </row>
    <row r="98" spans="1:19">
      <c r="A98" s="69" t="s">
        <v>128</v>
      </c>
      <c r="B98" s="70">
        <v>1</v>
      </c>
      <c r="C98">
        <v>2</v>
      </c>
      <c r="E98" s="69" t="s">
        <v>73</v>
      </c>
      <c r="F98" s="82"/>
      <c r="G98" s="83"/>
      <c r="H98" s="83"/>
      <c r="I98" s="83"/>
      <c r="J98" s="83"/>
      <c r="K98" s="83"/>
      <c r="L98" s="83"/>
      <c r="M98" s="70"/>
    </row>
    <row r="99" spans="1:19">
      <c r="A99" s="69" t="s">
        <v>55</v>
      </c>
      <c r="B99" s="70">
        <v>0.34615384615384615</v>
      </c>
      <c r="C99">
        <v>2</v>
      </c>
      <c r="E99" s="71" t="s">
        <v>74</v>
      </c>
      <c r="F99" s="84">
        <v>14.811430486895443</v>
      </c>
      <c r="G99" s="85">
        <v>40.515995625729417</v>
      </c>
      <c r="H99" s="85">
        <v>75.166666666666671</v>
      </c>
      <c r="I99" s="85">
        <v>46.643452046460283</v>
      </c>
      <c r="J99" s="85">
        <v>40.5</v>
      </c>
      <c r="K99" s="85">
        <v>59.398748160464834</v>
      </c>
      <c r="L99" s="85"/>
      <c r="M99" s="72">
        <v>277.03629298621667</v>
      </c>
    </row>
    <row r="100" spans="1:19">
      <c r="A100" s="69" t="s">
        <v>57</v>
      </c>
      <c r="B100" s="70">
        <v>0.33333333333333337</v>
      </c>
      <c r="C100">
        <v>2</v>
      </c>
    </row>
    <row r="101" spans="1:19">
      <c r="A101" s="69" t="s">
        <v>129</v>
      </c>
      <c r="B101" s="70">
        <v>0.33333333333333331</v>
      </c>
      <c r="C101">
        <v>2</v>
      </c>
    </row>
    <row r="102" spans="1:19">
      <c r="A102" s="69" t="s">
        <v>109</v>
      </c>
      <c r="B102" s="70">
        <v>0.35294117647058826</v>
      </c>
      <c r="C102">
        <v>2</v>
      </c>
    </row>
    <row r="103" spans="1:19">
      <c r="A103" s="69" t="s">
        <v>89</v>
      </c>
      <c r="B103" s="70">
        <v>1.5</v>
      </c>
      <c r="C103">
        <v>2</v>
      </c>
    </row>
    <row r="104" spans="1:19">
      <c r="A104" s="69" t="s">
        <v>60</v>
      </c>
      <c r="B104" s="70">
        <v>0.57142857142857129</v>
      </c>
      <c r="C104">
        <v>2</v>
      </c>
    </row>
    <row r="105" spans="1:19">
      <c r="A105" s="69" t="s">
        <v>37</v>
      </c>
      <c r="B105" s="70">
        <v>0.56000000000000005</v>
      </c>
      <c r="C105">
        <v>2</v>
      </c>
    </row>
    <row r="106" spans="1:19">
      <c r="A106" s="69" t="s">
        <v>63</v>
      </c>
      <c r="B106" s="70">
        <v>0.53846153846153855</v>
      </c>
      <c r="C106">
        <v>2</v>
      </c>
    </row>
    <row r="107" spans="1:19">
      <c r="A107" s="69" t="s">
        <v>59</v>
      </c>
      <c r="B107" s="70">
        <v>0.55555555555555558</v>
      </c>
      <c r="C107">
        <v>2</v>
      </c>
    </row>
    <row r="108" spans="1:19">
      <c r="A108" s="69" t="s">
        <v>99</v>
      </c>
      <c r="B108" s="70">
        <v>0.54545454545454553</v>
      </c>
      <c r="C108">
        <v>2</v>
      </c>
    </row>
    <row r="109" spans="1:19">
      <c r="A109" s="69" t="s">
        <v>66</v>
      </c>
      <c r="B109" s="70">
        <v>0.53333333333333333</v>
      </c>
      <c r="C109">
        <v>2</v>
      </c>
    </row>
    <row r="110" spans="1:19">
      <c r="A110" s="69" t="s">
        <v>53</v>
      </c>
      <c r="B110" s="70">
        <v>0.52173913043478248</v>
      </c>
      <c r="C110">
        <v>2</v>
      </c>
    </row>
    <row r="111" spans="1:19">
      <c r="A111" s="69" t="s">
        <v>62</v>
      </c>
      <c r="B111" s="70">
        <v>0.6</v>
      </c>
      <c r="C111">
        <v>2</v>
      </c>
    </row>
    <row r="112" spans="1:19">
      <c r="A112" s="69" t="s">
        <v>46</v>
      </c>
      <c r="B112" s="70">
        <v>0.52380952380952372</v>
      </c>
      <c r="C112">
        <v>2</v>
      </c>
    </row>
    <row r="113" spans="1:3">
      <c r="A113" s="69" t="s">
        <v>70</v>
      </c>
      <c r="B113" s="70">
        <v>0.5</v>
      </c>
      <c r="C113">
        <v>2</v>
      </c>
    </row>
    <row r="114" spans="1:3">
      <c r="A114" s="69" t="s">
        <v>64</v>
      </c>
      <c r="B114" s="70">
        <v>0.52631578947368418</v>
      </c>
      <c r="C114">
        <v>2</v>
      </c>
    </row>
    <row r="115" spans="1:3">
      <c r="A115" s="69" t="s">
        <v>72</v>
      </c>
      <c r="B115" s="70">
        <v>0.5</v>
      </c>
      <c r="C115">
        <v>2</v>
      </c>
    </row>
    <row r="116" spans="1:3">
      <c r="A116" s="69" t="s">
        <v>58</v>
      </c>
      <c r="B116" s="70">
        <v>0.5</v>
      </c>
      <c r="C116">
        <v>2</v>
      </c>
    </row>
    <row r="117" spans="1:3">
      <c r="A117" s="69" t="s">
        <v>67</v>
      </c>
      <c r="B117" s="70">
        <v>0.33333333333333331</v>
      </c>
      <c r="C117">
        <v>2</v>
      </c>
    </row>
    <row r="118" spans="1:3">
      <c r="A118" s="69" t="s">
        <v>102</v>
      </c>
      <c r="B118" s="70">
        <v>0.65</v>
      </c>
      <c r="C118">
        <v>2</v>
      </c>
    </row>
    <row r="119" spans="1:3">
      <c r="A119" s="69" t="s">
        <v>117</v>
      </c>
      <c r="B119" s="70">
        <v>0.55000000000000004</v>
      </c>
      <c r="C119">
        <v>2</v>
      </c>
    </row>
    <row r="120" spans="1:3">
      <c r="A120" s="69" t="s">
        <v>96</v>
      </c>
      <c r="B120" s="70">
        <v>0.66666666666666674</v>
      </c>
      <c r="C120">
        <v>2</v>
      </c>
    </row>
    <row r="121" spans="1:3">
      <c r="A121" s="69" t="s">
        <v>105</v>
      </c>
      <c r="B121" s="70">
        <v>0.63636363636363646</v>
      </c>
      <c r="C121">
        <v>2</v>
      </c>
    </row>
    <row r="122" spans="1:3">
      <c r="A122" s="69" t="s">
        <v>108</v>
      </c>
      <c r="B122" s="70">
        <v>0.58333333333333326</v>
      </c>
      <c r="C122">
        <v>2</v>
      </c>
    </row>
    <row r="123" spans="1:3">
      <c r="A123" s="69" t="s">
        <v>118</v>
      </c>
      <c r="B123" s="70">
        <v>0.625</v>
      </c>
      <c r="C123">
        <v>2</v>
      </c>
    </row>
    <row r="124" spans="1:3">
      <c r="A124" s="69" t="s">
        <v>120</v>
      </c>
      <c r="B124" s="70">
        <v>1</v>
      </c>
      <c r="C124">
        <v>2</v>
      </c>
    </row>
    <row r="125" spans="1:3">
      <c r="A125" s="69" t="s">
        <v>126</v>
      </c>
      <c r="B125" s="70">
        <v>0.5</v>
      </c>
      <c r="C125">
        <v>2</v>
      </c>
    </row>
    <row r="126" spans="1:3">
      <c r="A126" s="69" t="s">
        <v>124</v>
      </c>
      <c r="B126" s="70">
        <v>0.5</v>
      </c>
      <c r="C126">
        <v>2</v>
      </c>
    </row>
    <row r="127" spans="1:3">
      <c r="A127" s="69" t="s">
        <v>91</v>
      </c>
      <c r="B127" s="70">
        <v>1.115384615384615</v>
      </c>
      <c r="C127">
        <v>2</v>
      </c>
    </row>
    <row r="128" spans="1:3">
      <c r="A128" s="69" t="s">
        <v>68</v>
      </c>
      <c r="B128" s="70">
        <v>0.31818181818181823</v>
      </c>
      <c r="C128">
        <v>2</v>
      </c>
    </row>
    <row r="129" spans="1:3">
      <c r="A129" s="69" t="s">
        <v>119</v>
      </c>
      <c r="B129" s="70">
        <v>0.38461538461538464</v>
      </c>
      <c r="C129">
        <v>2</v>
      </c>
    </row>
    <row r="130" spans="1:3">
      <c r="A130" s="69" t="s">
        <v>69</v>
      </c>
      <c r="B130" s="70">
        <v>0.27777777777777779</v>
      </c>
      <c r="C130">
        <v>2</v>
      </c>
    </row>
    <row r="131" spans="1:3">
      <c r="A131" s="67" t="s">
        <v>32</v>
      </c>
      <c r="B131" s="68">
        <v>0.66666666666666663</v>
      </c>
      <c r="C131">
        <v>3</v>
      </c>
    </row>
    <row r="132" spans="1:3">
      <c r="A132" s="69" t="s">
        <v>42</v>
      </c>
      <c r="B132" s="70">
        <v>0.5</v>
      </c>
      <c r="C132">
        <v>3</v>
      </c>
    </row>
    <row r="133" spans="1:3">
      <c r="A133" s="69" t="s">
        <v>33</v>
      </c>
      <c r="B133" s="70">
        <v>0.66666666666666663</v>
      </c>
      <c r="C133">
        <v>3</v>
      </c>
    </row>
    <row r="134" spans="1:3">
      <c r="A134" s="69" t="s">
        <v>36</v>
      </c>
      <c r="B134" s="70">
        <v>0.66666666666666663</v>
      </c>
      <c r="C134">
        <v>3</v>
      </c>
    </row>
    <row r="135" spans="1:3">
      <c r="A135" s="69" t="s">
        <v>30</v>
      </c>
      <c r="B135" s="70">
        <v>0.66666666666666663</v>
      </c>
      <c r="C135">
        <v>3</v>
      </c>
    </row>
    <row r="136" spans="1:3">
      <c r="A136" s="69" t="s">
        <v>44</v>
      </c>
      <c r="B136" s="70">
        <v>0.5</v>
      </c>
      <c r="C136">
        <v>3</v>
      </c>
    </row>
    <row r="137" spans="1:3">
      <c r="A137" s="69" t="s">
        <v>31</v>
      </c>
      <c r="B137" s="70">
        <v>0.66666666666666663</v>
      </c>
      <c r="C137">
        <v>3</v>
      </c>
    </row>
    <row r="138" spans="1:3">
      <c r="A138" s="69" t="s">
        <v>144</v>
      </c>
      <c r="B138" s="70">
        <v>1</v>
      </c>
      <c r="C138">
        <v>3</v>
      </c>
    </row>
    <row r="139" spans="1:3">
      <c r="A139" s="69" t="s">
        <v>35</v>
      </c>
      <c r="B139" s="70">
        <v>0.66666666666666663</v>
      </c>
      <c r="C139">
        <v>3</v>
      </c>
    </row>
    <row r="140" spans="1:3">
      <c r="A140" s="69" t="s">
        <v>41</v>
      </c>
      <c r="B140" s="70">
        <v>0.66666666666666663</v>
      </c>
      <c r="C140">
        <v>3</v>
      </c>
    </row>
    <row r="141" spans="1:3">
      <c r="A141" s="69" t="s">
        <v>116</v>
      </c>
      <c r="B141" s="70">
        <v>0.5</v>
      </c>
      <c r="C141">
        <v>3</v>
      </c>
    </row>
    <row r="142" spans="1:3">
      <c r="A142" s="69" t="s">
        <v>48</v>
      </c>
      <c r="B142" s="70">
        <v>0.66666666666666663</v>
      </c>
      <c r="C142">
        <v>3</v>
      </c>
    </row>
    <row r="143" spans="1:3">
      <c r="A143" s="69" t="s">
        <v>94</v>
      </c>
      <c r="B143" s="70">
        <v>0.5</v>
      </c>
      <c r="C143">
        <v>3</v>
      </c>
    </row>
    <row r="144" spans="1:3">
      <c r="A144" s="69" t="s">
        <v>65</v>
      </c>
      <c r="B144" s="70">
        <v>0.66666666666666663</v>
      </c>
      <c r="C144">
        <v>3</v>
      </c>
    </row>
    <row r="145" spans="1:3">
      <c r="A145" s="69" t="s">
        <v>100</v>
      </c>
      <c r="B145" s="70">
        <v>0.5</v>
      </c>
      <c r="C145">
        <v>3</v>
      </c>
    </row>
    <row r="146" spans="1:3">
      <c r="A146" s="69" t="s">
        <v>52</v>
      </c>
      <c r="B146" s="70">
        <v>0.5</v>
      </c>
      <c r="C146">
        <v>3</v>
      </c>
    </row>
    <row r="147" spans="1:3">
      <c r="A147" s="69" t="s">
        <v>92</v>
      </c>
      <c r="B147" s="70">
        <v>0.5</v>
      </c>
      <c r="C147">
        <v>3</v>
      </c>
    </row>
    <row r="148" spans="1:3">
      <c r="A148" s="69" t="s">
        <v>107</v>
      </c>
      <c r="B148" s="70">
        <v>0.5</v>
      </c>
      <c r="C148">
        <v>3</v>
      </c>
    </row>
    <row r="149" spans="1:3">
      <c r="A149" s="69" t="s">
        <v>40</v>
      </c>
      <c r="B149" s="70">
        <v>0.66666666666666663</v>
      </c>
      <c r="C149">
        <v>3</v>
      </c>
    </row>
    <row r="150" spans="1:3">
      <c r="A150" s="69" t="s">
        <v>111</v>
      </c>
      <c r="B150" s="70">
        <v>0.5</v>
      </c>
      <c r="C150">
        <v>3</v>
      </c>
    </row>
    <row r="151" spans="1:3">
      <c r="A151" s="69" t="s">
        <v>56</v>
      </c>
      <c r="B151" s="70">
        <v>0.66666666666666663</v>
      </c>
      <c r="C151">
        <v>3</v>
      </c>
    </row>
    <row r="152" spans="1:3">
      <c r="A152" s="69" t="s">
        <v>49</v>
      </c>
      <c r="B152" s="70">
        <v>0.66666666666666663</v>
      </c>
      <c r="C152">
        <v>3</v>
      </c>
    </row>
    <row r="153" spans="1:3">
      <c r="A153" s="69" t="s">
        <v>148</v>
      </c>
      <c r="B153" s="70">
        <v>1</v>
      </c>
      <c r="C153">
        <v>3</v>
      </c>
    </row>
    <row r="154" spans="1:3">
      <c r="A154" s="69" t="s">
        <v>61</v>
      </c>
      <c r="B154" s="70">
        <v>0.5</v>
      </c>
      <c r="C154">
        <v>3</v>
      </c>
    </row>
    <row r="155" spans="1:3">
      <c r="A155" s="69" t="s">
        <v>45</v>
      </c>
      <c r="B155" s="70">
        <v>0.66666666666666663</v>
      </c>
      <c r="C155">
        <v>3</v>
      </c>
    </row>
    <row r="156" spans="1:3">
      <c r="A156" s="69" t="s">
        <v>98</v>
      </c>
      <c r="B156" s="70">
        <v>0.5</v>
      </c>
      <c r="C156">
        <v>3</v>
      </c>
    </row>
    <row r="157" spans="1:3">
      <c r="A157" s="69" t="s">
        <v>43</v>
      </c>
      <c r="B157" s="70">
        <v>0.66666666666666663</v>
      </c>
      <c r="C157">
        <v>3</v>
      </c>
    </row>
    <row r="158" spans="1:3">
      <c r="A158" s="69" t="s">
        <v>149</v>
      </c>
      <c r="B158" s="70">
        <v>1</v>
      </c>
      <c r="C158">
        <v>3</v>
      </c>
    </row>
    <row r="159" spans="1:3">
      <c r="A159" s="69" t="s">
        <v>112</v>
      </c>
      <c r="B159" s="70">
        <v>0.66666666666666663</v>
      </c>
      <c r="C159">
        <v>3</v>
      </c>
    </row>
    <row r="160" spans="1:3">
      <c r="A160" s="69" t="s">
        <v>71</v>
      </c>
      <c r="B160" s="70">
        <v>0.66666666666666663</v>
      </c>
      <c r="C160">
        <v>3</v>
      </c>
    </row>
    <row r="161" spans="1:3">
      <c r="A161" s="69" t="s">
        <v>51</v>
      </c>
      <c r="B161" s="70">
        <v>0.5</v>
      </c>
      <c r="C161">
        <v>3</v>
      </c>
    </row>
    <row r="162" spans="1:3">
      <c r="A162" s="69" t="s">
        <v>93</v>
      </c>
      <c r="B162" s="70">
        <v>1.5</v>
      </c>
      <c r="C162">
        <v>3</v>
      </c>
    </row>
    <row r="163" spans="1:3">
      <c r="A163" s="69" t="s">
        <v>90</v>
      </c>
      <c r="B163" s="70">
        <v>1.6666666666666665</v>
      </c>
      <c r="C163">
        <v>3</v>
      </c>
    </row>
    <row r="164" spans="1:3">
      <c r="A164" s="69" t="s">
        <v>34</v>
      </c>
      <c r="B164" s="70">
        <v>0.5</v>
      </c>
      <c r="C164">
        <v>3</v>
      </c>
    </row>
    <row r="165" spans="1:3">
      <c r="A165" s="69" t="s">
        <v>113</v>
      </c>
      <c r="B165" s="70">
        <v>0.5</v>
      </c>
      <c r="C165">
        <v>3</v>
      </c>
    </row>
    <row r="166" spans="1:3">
      <c r="A166" s="69" t="s">
        <v>28</v>
      </c>
      <c r="B166" s="70">
        <v>0.66666666666666674</v>
      </c>
      <c r="C166">
        <v>3</v>
      </c>
    </row>
    <row r="167" spans="1:3">
      <c r="A167" s="69" t="s">
        <v>101</v>
      </c>
      <c r="B167" s="70">
        <v>0.5</v>
      </c>
      <c r="C167">
        <v>3</v>
      </c>
    </row>
    <row r="168" spans="1:3">
      <c r="A168" s="69" t="s">
        <v>95</v>
      </c>
      <c r="B168" s="70">
        <v>0.5</v>
      </c>
      <c r="C168">
        <v>3</v>
      </c>
    </row>
    <row r="169" spans="1:3">
      <c r="A169" s="69" t="s">
        <v>50</v>
      </c>
      <c r="B169" s="70">
        <v>0.66666666666666663</v>
      </c>
      <c r="C169">
        <v>3</v>
      </c>
    </row>
    <row r="170" spans="1:3">
      <c r="A170" s="69" t="s">
        <v>39</v>
      </c>
      <c r="B170" s="70">
        <v>0.66666666666666663</v>
      </c>
      <c r="C170">
        <v>3</v>
      </c>
    </row>
    <row r="171" spans="1:3">
      <c r="A171" s="69" t="s">
        <v>115</v>
      </c>
      <c r="B171" s="70">
        <v>0.5</v>
      </c>
      <c r="C171">
        <v>3</v>
      </c>
    </row>
    <row r="172" spans="1:3">
      <c r="A172" s="69" t="s">
        <v>38</v>
      </c>
      <c r="B172" s="70">
        <v>1</v>
      </c>
      <c r="C172">
        <v>3</v>
      </c>
    </row>
    <row r="173" spans="1:3">
      <c r="A173" s="69" t="s">
        <v>54</v>
      </c>
      <c r="B173" s="70">
        <v>0.66666666666666663</v>
      </c>
      <c r="C173">
        <v>3</v>
      </c>
    </row>
    <row r="174" spans="1:3">
      <c r="A174" s="69" t="s">
        <v>110</v>
      </c>
      <c r="B174" s="70">
        <v>1</v>
      </c>
      <c r="C174">
        <v>3</v>
      </c>
    </row>
    <row r="175" spans="1:3">
      <c r="A175" s="69" t="s">
        <v>106</v>
      </c>
      <c r="B175" s="70">
        <v>0.5</v>
      </c>
      <c r="C175">
        <v>3</v>
      </c>
    </row>
    <row r="176" spans="1:3">
      <c r="A176" s="69" t="s">
        <v>103</v>
      </c>
      <c r="B176" s="70">
        <v>0.5</v>
      </c>
      <c r="C176">
        <v>3</v>
      </c>
    </row>
    <row r="177" spans="1:3">
      <c r="A177" s="69" t="s">
        <v>114</v>
      </c>
      <c r="B177" s="70">
        <v>1.1666666666666665</v>
      </c>
      <c r="C177">
        <v>3</v>
      </c>
    </row>
    <row r="178" spans="1:3">
      <c r="A178" s="69" t="s">
        <v>47</v>
      </c>
      <c r="B178" s="70">
        <v>0.66666666666666674</v>
      </c>
      <c r="C178">
        <v>3</v>
      </c>
    </row>
    <row r="179" spans="1:3">
      <c r="A179" s="69" t="s">
        <v>104</v>
      </c>
      <c r="B179" s="70">
        <v>1.6666666666666665</v>
      </c>
      <c r="C179">
        <v>3</v>
      </c>
    </row>
    <row r="180" spans="1:3">
      <c r="A180" s="69" t="s">
        <v>121</v>
      </c>
      <c r="B180" s="70">
        <v>1.6666666666666665</v>
      </c>
      <c r="C180">
        <v>3</v>
      </c>
    </row>
    <row r="181" spans="1:3">
      <c r="A181" s="69" t="s">
        <v>150</v>
      </c>
      <c r="B181" s="70">
        <v>1</v>
      </c>
      <c r="C181">
        <v>3</v>
      </c>
    </row>
    <row r="182" spans="1:3">
      <c r="A182" s="69" t="s">
        <v>142</v>
      </c>
      <c r="B182" s="70">
        <v>1</v>
      </c>
      <c r="C182">
        <v>3</v>
      </c>
    </row>
    <row r="183" spans="1:3">
      <c r="A183" s="69" t="s">
        <v>151</v>
      </c>
      <c r="B183" s="70">
        <v>1</v>
      </c>
      <c r="C183">
        <v>3</v>
      </c>
    </row>
    <row r="184" spans="1:3">
      <c r="A184" s="69" t="s">
        <v>125</v>
      </c>
      <c r="B184" s="70">
        <v>0.5</v>
      </c>
      <c r="C184">
        <v>3</v>
      </c>
    </row>
    <row r="185" spans="1:3">
      <c r="A185" s="69" t="s">
        <v>127</v>
      </c>
      <c r="B185" s="70">
        <v>0.5</v>
      </c>
      <c r="C185">
        <v>3</v>
      </c>
    </row>
    <row r="186" spans="1:3">
      <c r="A186" s="69" t="s">
        <v>122</v>
      </c>
      <c r="B186" s="70">
        <v>0.5</v>
      </c>
      <c r="C186">
        <v>3</v>
      </c>
    </row>
    <row r="187" spans="1:3">
      <c r="A187" s="69" t="s">
        <v>123</v>
      </c>
      <c r="B187" s="70">
        <v>0.5</v>
      </c>
      <c r="C187">
        <v>3</v>
      </c>
    </row>
    <row r="188" spans="1:3">
      <c r="A188" s="69" t="s">
        <v>55</v>
      </c>
      <c r="B188" s="70">
        <v>0.66666666666666674</v>
      </c>
      <c r="C188">
        <v>3</v>
      </c>
    </row>
    <row r="189" spans="1:3">
      <c r="A189" s="69" t="s">
        <v>57</v>
      </c>
      <c r="B189" s="70">
        <v>0.66666666666666674</v>
      </c>
      <c r="C189">
        <v>3</v>
      </c>
    </row>
    <row r="190" spans="1:3">
      <c r="A190" s="69" t="s">
        <v>129</v>
      </c>
      <c r="B190" s="70">
        <v>1.6666666666666665</v>
      </c>
      <c r="C190">
        <v>3</v>
      </c>
    </row>
    <row r="191" spans="1:3">
      <c r="A191" s="69" t="s">
        <v>109</v>
      </c>
      <c r="B191" s="70">
        <v>1.6666666666666665</v>
      </c>
      <c r="C191">
        <v>3</v>
      </c>
    </row>
    <row r="192" spans="1:3">
      <c r="A192" s="69" t="s">
        <v>89</v>
      </c>
      <c r="B192" s="70">
        <v>0.5</v>
      </c>
      <c r="C192">
        <v>3</v>
      </c>
    </row>
    <row r="193" spans="1:3">
      <c r="A193" s="69" t="s">
        <v>143</v>
      </c>
      <c r="B193" s="70">
        <v>2</v>
      </c>
      <c r="C193">
        <v>3</v>
      </c>
    </row>
    <row r="194" spans="1:3">
      <c r="A194" s="69" t="s">
        <v>145</v>
      </c>
      <c r="B194" s="70">
        <v>2</v>
      </c>
      <c r="C194">
        <v>3</v>
      </c>
    </row>
    <row r="195" spans="1:3">
      <c r="A195" s="69" t="s">
        <v>146</v>
      </c>
      <c r="B195" s="70">
        <v>2</v>
      </c>
      <c r="C195">
        <v>3</v>
      </c>
    </row>
    <row r="196" spans="1:3">
      <c r="A196" s="69" t="s">
        <v>147</v>
      </c>
      <c r="B196" s="70">
        <v>1.6666666666666665</v>
      </c>
      <c r="C196">
        <v>3</v>
      </c>
    </row>
    <row r="197" spans="1:3">
      <c r="A197" s="69" t="s">
        <v>60</v>
      </c>
      <c r="B197" s="70">
        <v>0.5</v>
      </c>
      <c r="C197">
        <v>3</v>
      </c>
    </row>
    <row r="198" spans="1:3">
      <c r="A198" s="69" t="s">
        <v>37</v>
      </c>
      <c r="B198" s="70">
        <v>0.5</v>
      </c>
      <c r="C198">
        <v>3</v>
      </c>
    </row>
    <row r="199" spans="1:3">
      <c r="A199" s="69" t="s">
        <v>63</v>
      </c>
      <c r="B199" s="70">
        <v>0.5</v>
      </c>
      <c r="C199">
        <v>3</v>
      </c>
    </row>
    <row r="200" spans="1:3">
      <c r="A200" s="69" t="s">
        <v>59</v>
      </c>
      <c r="B200" s="70">
        <v>0.5</v>
      </c>
      <c r="C200">
        <v>3</v>
      </c>
    </row>
    <row r="201" spans="1:3">
      <c r="A201" s="69" t="s">
        <v>99</v>
      </c>
      <c r="B201" s="70">
        <v>0.5</v>
      </c>
      <c r="C201">
        <v>3</v>
      </c>
    </row>
    <row r="202" spans="1:3">
      <c r="A202" s="69" t="s">
        <v>66</v>
      </c>
      <c r="B202" s="70">
        <v>0.5</v>
      </c>
      <c r="C202">
        <v>3</v>
      </c>
    </row>
    <row r="203" spans="1:3">
      <c r="A203" s="69" t="s">
        <v>53</v>
      </c>
      <c r="B203" s="70">
        <v>0.5</v>
      </c>
      <c r="C203">
        <v>3</v>
      </c>
    </row>
    <row r="204" spans="1:3">
      <c r="A204" s="69" t="s">
        <v>62</v>
      </c>
      <c r="B204" s="70">
        <v>0.5</v>
      </c>
      <c r="C204">
        <v>3</v>
      </c>
    </row>
    <row r="205" spans="1:3">
      <c r="A205" s="69" t="s">
        <v>46</v>
      </c>
      <c r="B205" s="70">
        <v>0.5</v>
      </c>
      <c r="C205">
        <v>3</v>
      </c>
    </row>
    <row r="206" spans="1:3">
      <c r="A206" s="69" t="s">
        <v>70</v>
      </c>
      <c r="B206" s="70">
        <v>0.5</v>
      </c>
      <c r="C206">
        <v>3</v>
      </c>
    </row>
    <row r="207" spans="1:3">
      <c r="A207" s="69" t="s">
        <v>64</v>
      </c>
      <c r="B207" s="70">
        <v>0.5</v>
      </c>
      <c r="C207">
        <v>3</v>
      </c>
    </row>
    <row r="208" spans="1:3">
      <c r="A208" s="69" t="s">
        <v>72</v>
      </c>
      <c r="B208" s="70">
        <v>0.5</v>
      </c>
      <c r="C208">
        <v>3</v>
      </c>
    </row>
    <row r="209" spans="1:3">
      <c r="A209" s="69" t="s">
        <v>58</v>
      </c>
      <c r="B209" s="70">
        <v>0.5</v>
      </c>
      <c r="C209">
        <v>3</v>
      </c>
    </row>
    <row r="210" spans="1:3">
      <c r="A210" s="69" t="s">
        <v>67</v>
      </c>
      <c r="B210" s="70">
        <v>0.66666666666666663</v>
      </c>
      <c r="C210">
        <v>3</v>
      </c>
    </row>
    <row r="211" spans="1:3">
      <c r="A211" s="69" t="s">
        <v>102</v>
      </c>
      <c r="B211" s="70">
        <v>0.5</v>
      </c>
      <c r="C211">
        <v>3</v>
      </c>
    </row>
    <row r="212" spans="1:3">
      <c r="A212" s="69" t="s">
        <v>117</v>
      </c>
      <c r="B212" s="70">
        <v>0.5</v>
      </c>
      <c r="C212">
        <v>3</v>
      </c>
    </row>
    <row r="213" spans="1:3">
      <c r="A213" s="69" t="s">
        <v>96</v>
      </c>
      <c r="B213" s="70">
        <v>1.5</v>
      </c>
      <c r="C213">
        <v>3</v>
      </c>
    </row>
    <row r="214" spans="1:3">
      <c r="A214" s="69" t="s">
        <v>105</v>
      </c>
      <c r="B214" s="70">
        <v>1.5</v>
      </c>
      <c r="C214">
        <v>3</v>
      </c>
    </row>
    <row r="215" spans="1:3">
      <c r="A215" s="69" t="s">
        <v>108</v>
      </c>
      <c r="B215" s="70">
        <v>1.5</v>
      </c>
      <c r="C215">
        <v>3</v>
      </c>
    </row>
    <row r="216" spans="1:3">
      <c r="A216" s="69" t="s">
        <v>118</v>
      </c>
      <c r="B216" s="70">
        <v>1.5</v>
      </c>
      <c r="C216">
        <v>3</v>
      </c>
    </row>
    <row r="217" spans="1:3">
      <c r="A217" s="69" t="s">
        <v>120</v>
      </c>
      <c r="B217" s="70">
        <v>0.5</v>
      </c>
      <c r="C217">
        <v>3</v>
      </c>
    </row>
    <row r="218" spans="1:3">
      <c r="A218" s="69" t="s">
        <v>126</v>
      </c>
      <c r="B218" s="70">
        <v>0.5</v>
      </c>
      <c r="C218">
        <v>3</v>
      </c>
    </row>
    <row r="219" spans="1:3">
      <c r="A219" s="69" t="s">
        <v>124</v>
      </c>
      <c r="B219" s="70">
        <v>0.5</v>
      </c>
      <c r="C219">
        <v>3</v>
      </c>
    </row>
    <row r="220" spans="1:3">
      <c r="A220" s="69" t="s">
        <v>91</v>
      </c>
      <c r="B220" s="70">
        <v>0.5</v>
      </c>
      <c r="C220">
        <v>3</v>
      </c>
    </row>
    <row r="221" spans="1:3">
      <c r="A221" s="69" t="s">
        <v>68</v>
      </c>
      <c r="B221" s="70">
        <v>1.6666666666666665</v>
      </c>
      <c r="C221">
        <v>3</v>
      </c>
    </row>
    <row r="222" spans="1:3">
      <c r="A222" s="69" t="s">
        <v>119</v>
      </c>
      <c r="B222" s="70">
        <v>1.6666666666666665</v>
      </c>
      <c r="C222">
        <v>3</v>
      </c>
    </row>
    <row r="223" spans="1:3">
      <c r="A223" s="69" t="s">
        <v>69</v>
      </c>
      <c r="B223" s="70">
        <v>1.6666666666666665</v>
      </c>
      <c r="C223">
        <v>3</v>
      </c>
    </row>
    <row r="224" spans="1:3">
      <c r="A224" s="67" t="s">
        <v>32</v>
      </c>
      <c r="B224" s="68">
        <v>0.47619047619047611</v>
      </c>
      <c r="C224">
        <v>4</v>
      </c>
    </row>
    <row r="225" spans="1:3">
      <c r="A225" s="69" t="s">
        <v>42</v>
      </c>
      <c r="B225" s="70">
        <v>0.25</v>
      </c>
      <c r="C225">
        <v>4</v>
      </c>
    </row>
    <row r="226" spans="1:3">
      <c r="A226" s="69" t="s">
        <v>33</v>
      </c>
      <c r="B226" s="70">
        <v>0.38596491228070173</v>
      </c>
      <c r="C226">
        <v>4</v>
      </c>
    </row>
    <row r="227" spans="1:3">
      <c r="A227" s="69" t="s">
        <v>36</v>
      </c>
      <c r="B227" s="70">
        <v>0.33333333333333331</v>
      </c>
      <c r="C227">
        <v>4</v>
      </c>
    </row>
    <row r="228" spans="1:3">
      <c r="A228" s="69" t="s">
        <v>30</v>
      </c>
      <c r="B228" s="70">
        <v>0.39215686274509803</v>
      </c>
      <c r="C228">
        <v>4</v>
      </c>
    </row>
    <row r="229" spans="1:3">
      <c r="A229" s="69" t="s">
        <v>44</v>
      </c>
      <c r="B229" s="70">
        <v>7.6923076923076927E-2</v>
      </c>
      <c r="C229">
        <v>4</v>
      </c>
    </row>
    <row r="230" spans="1:3">
      <c r="A230" s="69" t="s">
        <v>31</v>
      </c>
      <c r="B230" s="70">
        <v>0.45098039215686264</v>
      </c>
      <c r="C230">
        <v>4</v>
      </c>
    </row>
    <row r="231" spans="1:3">
      <c r="A231" s="69" t="s">
        <v>35</v>
      </c>
      <c r="B231" s="70">
        <v>0.33333333333333331</v>
      </c>
      <c r="C231">
        <v>4</v>
      </c>
    </row>
    <row r="232" spans="1:3">
      <c r="A232" s="69" t="s">
        <v>41</v>
      </c>
      <c r="B232" s="70">
        <v>0.37878787878787878</v>
      </c>
      <c r="C232">
        <v>4</v>
      </c>
    </row>
    <row r="233" spans="1:3">
      <c r="A233" s="69" t="s">
        <v>116</v>
      </c>
      <c r="B233" s="70">
        <v>0.5</v>
      </c>
      <c r="C233">
        <v>4</v>
      </c>
    </row>
    <row r="234" spans="1:3">
      <c r="A234" s="69" t="s">
        <v>48</v>
      </c>
      <c r="B234" s="70">
        <v>0.37037037037037035</v>
      </c>
      <c r="C234">
        <v>4</v>
      </c>
    </row>
    <row r="235" spans="1:3">
      <c r="A235" s="69" t="s">
        <v>94</v>
      </c>
      <c r="B235" s="70">
        <v>0.83333333333333326</v>
      </c>
      <c r="C235">
        <v>4</v>
      </c>
    </row>
    <row r="236" spans="1:3">
      <c r="A236" s="69" t="s">
        <v>65</v>
      </c>
      <c r="B236" s="70">
        <v>0.45833333333333331</v>
      </c>
      <c r="C236">
        <v>4</v>
      </c>
    </row>
    <row r="237" spans="1:3">
      <c r="A237" s="69" t="s">
        <v>100</v>
      </c>
      <c r="B237" s="70">
        <v>0.5</v>
      </c>
      <c r="C237">
        <v>4</v>
      </c>
    </row>
    <row r="238" spans="1:3">
      <c r="A238" s="69" t="s">
        <v>52</v>
      </c>
      <c r="B238" s="70">
        <v>0.5</v>
      </c>
      <c r="C238">
        <v>4</v>
      </c>
    </row>
    <row r="239" spans="1:3">
      <c r="A239" s="69" t="s">
        <v>92</v>
      </c>
      <c r="B239" s="70">
        <v>0.5</v>
      </c>
      <c r="C239">
        <v>4</v>
      </c>
    </row>
    <row r="240" spans="1:3">
      <c r="A240" s="69" t="s">
        <v>107</v>
      </c>
      <c r="B240" s="70">
        <v>0.5</v>
      </c>
      <c r="C240">
        <v>4</v>
      </c>
    </row>
    <row r="241" spans="1:3">
      <c r="A241" s="69" t="s">
        <v>40</v>
      </c>
      <c r="B241" s="70">
        <v>0.44871794871794868</v>
      </c>
      <c r="C241">
        <v>4</v>
      </c>
    </row>
    <row r="242" spans="1:3">
      <c r="A242" s="69" t="s">
        <v>111</v>
      </c>
      <c r="B242" s="70">
        <v>0.5</v>
      </c>
      <c r="C242">
        <v>4</v>
      </c>
    </row>
    <row r="243" spans="1:3">
      <c r="A243" s="69" t="s">
        <v>56</v>
      </c>
      <c r="B243" s="70">
        <v>0.33333333333333331</v>
      </c>
      <c r="C243">
        <v>4</v>
      </c>
    </row>
    <row r="244" spans="1:3">
      <c r="A244" s="69" t="s">
        <v>49</v>
      </c>
      <c r="B244" s="70">
        <v>0.36666666666666664</v>
      </c>
      <c r="C244">
        <v>4</v>
      </c>
    </row>
    <row r="245" spans="1:3">
      <c r="A245" s="69" t="s">
        <v>148</v>
      </c>
      <c r="B245" s="70">
        <v>1</v>
      </c>
      <c r="C245">
        <v>4</v>
      </c>
    </row>
    <row r="246" spans="1:3">
      <c r="A246" s="69" t="s">
        <v>61</v>
      </c>
      <c r="B246" s="70">
        <v>0.5</v>
      </c>
      <c r="C246">
        <v>4</v>
      </c>
    </row>
    <row r="247" spans="1:3">
      <c r="A247" s="69" t="s">
        <v>45</v>
      </c>
      <c r="B247" s="70">
        <v>0.33333333333333331</v>
      </c>
      <c r="C247">
        <v>4</v>
      </c>
    </row>
    <row r="248" spans="1:3">
      <c r="A248" s="69" t="s">
        <v>98</v>
      </c>
      <c r="B248" s="70">
        <v>0.5</v>
      </c>
      <c r="C248">
        <v>4</v>
      </c>
    </row>
    <row r="249" spans="1:3">
      <c r="A249" s="69" t="s">
        <v>43</v>
      </c>
      <c r="B249" s="70">
        <v>0.44761904761904764</v>
      </c>
      <c r="C249">
        <v>4</v>
      </c>
    </row>
    <row r="250" spans="1:3">
      <c r="A250" s="69" t="s">
        <v>149</v>
      </c>
      <c r="B250" s="70">
        <v>0.75</v>
      </c>
      <c r="C250">
        <v>4</v>
      </c>
    </row>
    <row r="251" spans="1:3">
      <c r="A251" s="69" t="s">
        <v>112</v>
      </c>
      <c r="B251" s="70">
        <v>0.41025641025641024</v>
      </c>
      <c r="C251">
        <v>4</v>
      </c>
    </row>
    <row r="252" spans="1:3">
      <c r="A252" s="69" t="s">
        <v>71</v>
      </c>
      <c r="B252" s="70">
        <v>0.38888888888888884</v>
      </c>
      <c r="C252">
        <v>4</v>
      </c>
    </row>
    <row r="253" spans="1:3">
      <c r="A253" s="69" t="s">
        <v>51</v>
      </c>
      <c r="B253" s="70">
        <v>0.5</v>
      </c>
      <c r="C253">
        <v>4</v>
      </c>
    </row>
    <row r="254" spans="1:3">
      <c r="A254" s="69" t="s">
        <v>93</v>
      </c>
      <c r="B254" s="70">
        <v>0.5</v>
      </c>
      <c r="C254">
        <v>4</v>
      </c>
    </row>
    <row r="255" spans="1:3">
      <c r="A255" s="69" t="s">
        <v>90</v>
      </c>
      <c r="B255" s="70">
        <v>0.33333333333333331</v>
      </c>
      <c r="C255">
        <v>4</v>
      </c>
    </row>
    <row r="256" spans="1:3">
      <c r="A256" s="69" t="s">
        <v>34</v>
      </c>
      <c r="B256" s="70">
        <v>0.5714285714285714</v>
      </c>
      <c r="C256">
        <v>4</v>
      </c>
    </row>
    <row r="257" spans="1:3">
      <c r="A257" s="69" t="s">
        <v>113</v>
      </c>
      <c r="B257" s="70">
        <v>0.5</v>
      </c>
      <c r="C257">
        <v>4</v>
      </c>
    </row>
    <row r="258" spans="1:3">
      <c r="A258" s="69" t="s">
        <v>97</v>
      </c>
      <c r="B258" s="70">
        <v>0.125</v>
      </c>
      <c r="C258">
        <v>4</v>
      </c>
    </row>
    <row r="259" spans="1:3">
      <c r="A259" s="69" t="s">
        <v>28</v>
      </c>
      <c r="B259" s="70">
        <v>0.46153846153846162</v>
      </c>
      <c r="C259">
        <v>4</v>
      </c>
    </row>
    <row r="260" spans="1:3">
      <c r="A260" s="69" t="s">
        <v>101</v>
      </c>
      <c r="B260" s="70">
        <v>0.5</v>
      </c>
      <c r="C260">
        <v>4</v>
      </c>
    </row>
    <row r="261" spans="1:3">
      <c r="A261" s="69" t="s">
        <v>95</v>
      </c>
      <c r="B261" s="70">
        <v>0.7</v>
      </c>
      <c r="C261">
        <v>4</v>
      </c>
    </row>
    <row r="262" spans="1:3">
      <c r="A262" s="69" t="s">
        <v>50</v>
      </c>
      <c r="B262" s="70">
        <v>0.46376811594202888</v>
      </c>
      <c r="C262">
        <v>4</v>
      </c>
    </row>
    <row r="263" spans="1:3">
      <c r="A263" s="69" t="s">
        <v>39</v>
      </c>
      <c r="B263" s="70">
        <v>0.45238095238095255</v>
      </c>
      <c r="C263">
        <v>4</v>
      </c>
    </row>
    <row r="264" spans="1:3">
      <c r="A264" s="69" t="s">
        <v>115</v>
      </c>
      <c r="B264" s="70">
        <v>0.61111111111111116</v>
      </c>
      <c r="C264">
        <v>4</v>
      </c>
    </row>
    <row r="265" spans="1:3">
      <c r="A265" s="69" t="s">
        <v>38</v>
      </c>
      <c r="B265" s="70">
        <v>0.81481481481481455</v>
      </c>
      <c r="C265">
        <v>4</v>
      </c>
    </row>
    <row r="266" spans="1:3">
      <c r="A266" s="69" t="s">
        <v>54</v>
      </c>
      <c r="B266" s="70">
        <v>0.47619047619047628</v>
      </c>
      <c r="C266">
        <v>4</v>
      </c>
    </row>
    <row r="267" spans="1:3">
      <c r="A267" s="69" t="s">
        <v>110</v>
      </c>
      <c r="B267" s="70">
        <v>1.0833333333333333</v>
      </c>
      <c r="C267">
        <v>4</v>
      </c>
    </row>
    <row r="268" spans="1:3">
      <c r="A268" s="69" t="s">
        <v>106</v>
      </c>
      <c r="B268" s="70">
        <v>0.58333333333333337</v>
      </c>
      <c r="C268">
        <v>4</v>
      </c>
    </row>
    <row r="269" spans="1:3">
      <c r="A269" s="69" t="s">
        <v>103</v>
      </c>
      <c r="B269" s="70">
        <v>0.6</v>
      </c>
      <c r="C269">
        <v>4</v>
      </c>
    </row>
    <row r="270" spans="1:3">
      <c r="A270" s="69" t="s">
        <v>114</v>
      </c>
      <c r="B270" s="70">
        <v>1.0833333333333335</v>
      </c>
      <c r="C270">
        <v>4</v>
      </c>
    </row>
    <row r="271" spans="1:3">
      <c r="A271" s="69" t="s">
        <v>47</v>
      </c>
      <c r="B271" s="70">
        <v>0.47286821705426346</v>
      </c>
      <c r="C271">
        <v>4</v>
      </c>
    </row>
    <row r="272" spans="1:3">
      <c r="A272" s="69" t="s">
        <v>104</v>
      </c>
      <c r="B272" s="70">
        <v>0.33333333333333331</v>
      </c>
      <c r="C272">
        <v>4</v>
      </c>
    </row>
    <row r="273" spans="1:3">
      <c r="A273" s="69" t="s">
        <v>121</v>
      </c>
      <c r="B273" s="70">
        <v>0.33333333333333331</v>
      </c>
      <c r="C273">
        <v>4</v>
      </c>
    </row>
    <row r="274" spans="1:3">
      <c r="A274" s="69" t="s">
        <v>150</v>
      </c>
      <c r="B274" s="70">
        <v>1</v>
      </c>
      <c r="C274">
        <v>4</v>
      </c>
    </row>
    <row r="275" spans="1:3">
      <c r="A275" s="69" t="s">
        <v>151</v>
      </c>
      <c r="B275" s="70">
        <v>1</v>
      </c>
      <c r="C275">
        <v>4</v>
      </c>
    </row>
    <row r="276" spans="1:3">
      <c r="A276" s="69" t="s">
        <v>125</v>
      </c>
      <c r="B276" s="70">
        <v>0.5</v>
      </c>
      <c r="C276">
        <v>4</v>
      </c>
    </row>
    <row r="277" spans="1:3">
      <c r="A277" s="69" t="s">
        <v>127</v>
      </c>
      <c r="B277" s="70">
        <v>0.5</v>
      </c>
      <c r="C277">
        <v>4</v>
      </c>
    </row>
    <row r="278" spans="1:3">
      <c r="A278" s="69" t="s">
        <v>122</v>
      </c>
      <c r="B278" s="70">
        <v>0.5</v>
      </c>
      <c r="C278">
        <v>4</v>
      </c>
    </row>
    <row r="279" spans="1:3">
      <c r="A279" s="69" t="s">
        <v>123</v>
      </c>
      <c r="B279" s="70">
        <v>0.5</v>
      </c>
      <c r="C279">
        <v>4</v>
      </c>
    </row>
    <row r="280" spans="1:3">
      <c r="A280" s="69" t="s">
        <v>55</v>
      </c>
      <c r="B280" s="70">
        <v>0.44871794871794868</v>
      </c>
      <c r="C280">
        <v>4</v>
      </c>
    </row>
    <row r="281" spans="1:3">
      <c r="A281" s="69" t="s">
        <v>57</v>
      </c>
      <c r="B281" s="70">
        <v>0.40476190476190477</v>
      </c>
      <c r="C281">
        <v>4</v>
      </c>
    </row>
    <row r="282" spans="1:3">
      <c r="A282" s="69" t="s">
        <v>129</v>
      </c>
      <c r="B282" s="70">
        <v>0.33333333333333331</v>
      </c>
      <c r="C282">
        <v>4</v>
      </c>
    </row>
    <row r="283" spans="1:3">
      <c r="A283" s="69" t="s">
        <v>109</v>
      </c>
      <c r="B283" s="70">
        <v>0.45098039215686275</v>
      </c>
      <c r="C283">
        <v>4</v>
      </c>
    </row>
    <row r="284" spans="1:3">
      <c r="A284" s="69" t="s">
        <v>89</v>
      </c>
      <c r="B284" s="70">
        <v>0.5</v>
      </c>
      <c r="C284">
        <v>4</v>
      </c>
    </row>
    <row r="285" spans="1:3">
      <c r="A285" s="69" t="s">
        <v>143</v>
      </c>
      <c r="B285" s="70">
        <v>0.56666666666666665</v>
      </c>
      <c r="C285">
        <v>4</v>
      </c>
    </row>
    <row r="286" spans="1:3">
      <c r="A286" s="69" t="s">
        <v>145</v>
      </c>
      <c r="B286" s="70">
        <v>0.5</v>
      </c>
      <c r="C286">
        <v>4</v>
      </c>
    </row>
    <row r="287" spans="1:3">
      <c r="A287" s="69" t="s">
        <v>146</v>
      </c>
      <c r="B287" s="70">
        <v>0.5</v>
      </c>
      <c r="C287">
        <v>4</v>
      </c>
    </row>
    <row r="288" spans="1:3">
      <c r="A288" s="69" t="s">
        <v>147</v>
      </c>
      <c r="B288" s="70">
        <v>0.33333333333333331</v>
      </c>
      <c r="C288">
        <v>4</v>
      </c>
    </row>
    <row r="289" spans="1:3">
      <c r="A289" s="69" t="s">
        <v>60</v>
      </c>
      <c r="B289" s="70">
        <v>0.5714285714285714</v>
      </c>
      <c r="C289">
        <v>4</v>
      </c>
    </row>
    <row r="290" spans="1:3">
      <c r="A290" s="69" t="s">
        <v>37</v>
      </c>
      <c r="B290" s="70">
        <v>0.54</v>
      </c>
      <c r="C290">
        <v>4</v>
      </c>
    </row>
    <row r="291" spans="1:3">
      <c r="A291" s="69" t="s">
        <v>63</v>
      </c>
      <c r="B291" s="70">
        <v>0.57692307692307687</v>
      </c>
      <c r="C291">
        <v>4</v>
      </c>
    </row>
    <row r="292" spans="1:3">
      <c r="A292" s="69" t="s">
        <v>59</v>
      </c>
      <c r="B292" s="70">
        <v>0.5</v>
      </c>
      <c r="C292">
        <v>4</v>
      </c>
    </row>
    <row r="293" spans="1:3">
      <c r="A293" s="69" t="s">
        <v>99</v>
      </c>
      <c r="B293" s="70">
        <v>0.54545454545454541</v>
      </c>
      <c r="C293">
        <v>4</v>
      </c>
    </row>
    <row r="294" spans="1:3">
      <c r="A294" s="69" t="s">
        <v>66</v>
      </c>
      <c r="B294" s="70">
        <v>0.5</v>
      </c>
      <c r="C294">
        <v>4</v>
      </c>
    </row>
    <row r="295" spans="1:3">
      <c r="A295" s="69" t="s">
        <v>53</v>
      </c>
      <c r="B295" s="70">
        <v>0.54347826086956519</v>
      </c>
      <c r="C295">
        <v>4</v>
      </c>
    </row>
    <row r="296" spans="1:3">
      <c r="A296" s="69" t="s">
        <v>62</v>
      </c>
      <c r="B296" s="70">
        <v>0.6</v>
      </c>
      <c r="C296">
        <v>4</v>
      </c>
    </row>
    <row r="297" spans="1:3">
      <c r="A297" s="69" t="s">
        <v>46</v>
      </c>
      <c r="B297" s="70">
        <v>0.5</v>
      </c>
      <c r="C297">
        <v>4</v>
      </c>
    </row>
    <row r="298" spans="1:3">
      <c r="A298" s="69" t="s">
        <v>70</v>
      </c>
      <c r="B298" s="70">
        <v>0.5</v>
      </c>
      <c r="C298">
        <v>4</v>
      </c>
    </row>
    <row r="299" spans="1:3">
      <c r="A299" s="69" t="s">
        <v>64</v>
      </c>
      <c r="B299" s="70">
        <v>0.5</v>
      </c>
      <c r="C299">
        <v>4</v>
      </c>
    </row>
    <row r="300" spans="1:3">
      <c r="A300" s="69" t="s">
        <v>72</v>
      </c>
      <c r="B300" s="70">
        <v>0.5</v>
      </c>
      <c r="C300">
        <v>4</v>
      </c>
    </row>
    <row r="301" spans="1:3">
      <c r="A301" s="69" t="s">
        <v>58</v>
      </c>
      <c r="B301" s="70">
        <v>0.5</v>
      </c>
      <c r="C301">
        <v>4</v>
      </c>
    </row>
    <row r="302" spans="1:3">
      <c r="A302" s="69" t="s">
        <v>67</v>
      </c>
      <c r="B302" s="70">
        <v>0.33333333333333331</v>
      </c>
      <c r="C302">
        <v>4</v>
      </c>
    </row>
    <row r="303" spans="1:3">
      <c r="A303" s="69" t="s">
        <v>102</v>
      </c>
      <c r="B303" s="70">
        <v>0.55000000000000004</v>
      </c>
      <c r="C303">
        <v>4</v>
      </c>
    </row>
    <row r="304" spans="1:3">
      <c r="A304" s="69" t="s">
        <v>117</v>
      </c>
      <c r="B304" s="70">
        <v>0.6</v>
      </c>
      <c r="C304">
        <v>4</v>
      </c>
    </row>
    <row r="305" spans="1:3">
      <c r="A305" s="69" t="s">
        <v>96</v>
      </c>
      <c r="B305" s="70">
        <v>0.54761904761904767</v>
      </c>
      <c r="C305">
        <v>4</v>
      </c>
    </row>
    <row r="306" spans="1:3">
      <c r="A306" s="69" t="s">
        <v>105</v>
      </c>
      <c r="B306" s="70">
        <v>0.59090909090909094</v>
      </c>
      <c r="C306">
        <v>4</v>
      </c>
    </row>
    <row r="307" spans="1:3">
      <c r="A307" s="69" t="s">
        <v>108</v>
      </c>
      <c r="B307" s="70">
        <v>0.58333333333333337</v>
      </c>
      <c r="C307">
        <v>4</v>
      </c>
    </row>
    <row r="308" spans="1:3">
      <c r="A308" s="69" t="s">
        <v>118</v>
      </c>
      <c r="B308" s="70">
        <v>0.75</v>
      </c>
      <c r="C308">
        <v>4</v>
      </c>
    </row>
    <row r="309" spans="1:3">
      <c r="A309" s="69" t="s">
        <v>120</v>
      </c>
      <c r="B309" s="70">
        <v>0.5</v>
      </c>
      <c r="C309">
        <v>4</v>
      </c>
    </row>
    <row r="310" spans="1:3">
      <c r="A310" s="69" t="s">
        <v>126</v>
      </c>
      <c r="B310" s="70">
        <v>0.5</v>
      </c>
      <c r="C310">
        <v>4</v>
      </c>
    </row>
    <row r="311" spans="1:3">
      <c r="A311" s="69" t="s">
        <v>124</v>
      </c>
      <c r="B311" s="70">
        <v>0.5</v>
      </c>
      <c r="C311">
        <v>4</v>
      </c>
    </row>
    <row r="312" spans="1:3">
      <c r="A312" s="69" t="s">
        <v>91</v>
      </c>
      <c r="B312" s="70">
        <v>0.5</v>
      </c>
      <c r="C312">
        <v>4</v>
      </c>
    </row>
    <row r="313" spans="1:3">
      <c r="A313" s="69" t="s">
        <v>68</v>
      </c>
      <c r="B313" s="70">
        <v>0.33333333333333331</v>
      </c>
      <c r="C313">
        <v>4</v>
      </c>
    </row>
    <row r="314" spans="1:3">
      <c r="A314" s="69" t="s">
        <v>119</v>
      </c>
      <c r="B314" s="70">
        <v>0.33333333333333331</v>
      </c>
      <c r="C314">
        <v>4</v>
      </c>
    </row>
    <row r="315" spans="1:3">
      <c r="A315" s="69" t="s">
        <v>69</v>
      </c>
      <c r="B315" s="70">
        <v>0.38888888888888884</v>
      </c>
      <c r="C315">
        <v>4</v>
      </c>
    </row>
    <row r="316" spans="1:3">
      <c r="A316" s="67" t="s">
        <v>32</v>
      </c>
      <c r="B316" s="68">
        <v>0.33333333333333331</v>
      </c>
      <c r="C316">
        <v>5</v>
      </c>
    </row>
    <row r="317" spans="1:3">
      <c r="A317" s="69" t="s">
        <v>33</v>
      </c>
      <c r="B317" s="70">
        <v>0.33333333333333331</v>
      </c>
      <c r="C317">
        <v>5</v>
      </c>
    </row>
    <row r="318" spans="1:3">
      <c r="A318" s="69" t="s">
        <v>36</v>
      </c>
      <c r="B318" s="70">
        <v>0.33333333333333331</v>
      </c>
      <c r="C318">
        <v>5</v>
      </c>
    </row>
    <row r="319" spans="1:3">
      <c r="A319" s="69" t="s">
        <v>30</v>
      </c>
      <c r="B319" s="70">
        <v>0.33333333333333331</v>
      </c>
      <c r="C319">
        <v>5</v>
      </c>
    </row>
    <row r="320" spans="1:3">
      <c r="A320" s="69" t="s">
        <v>31</v>
      </c>
      <c r="B320" s="70">
        <v>0.33333333333333331</v>
      </c>
      <c r="C320">
        <v>5</v>
      </c>
    </row>
    <row r="321" spans="1:3">
      <c r="A321" s="69" t="s">
        <v>35</v>
      </c>
      <c r="B321" s="70">
        <v>0.33333333333333331</v>
      </c>
      <c r="C321">
        <v>5</v>
      </c>
    </row>
    <row r="322" spans="1:3">
      <c r="A322" s="69" t="s">
        <v>41</v>
      </c>
      <c r="B322" s="70">
        <v>0.33333333333333331</v>
      </c>
      <c r="C322">
        <v>5</v>
      </c>
    </row>
    <row r="323" spans="1:3">
      <c r="A323" s="69" t="s">
        <v>116</v>
      </c>
      <c r="B323" s="70">
        <v>0.5</v>
      </c>
      <c r="C323">
        <v>5</v>
      </c>
    </row>
    <row r="324" spans="1:3">
      <c r="A324" s="69" t="s">
        <v>48</v>
      </c>
      <c r="B324" s="70">
        <v>0.33333333333333331</v>
      </c>
      <c r="C324">
        <v>5</v>
      </c>
    </row>
    <row r="325" spans="1:3">
      <c r="A325" s="69" t="s">
        <v>94</v>
      </c>
      <c r="B325" s="70">
        <v>0.5</v>
      </c>
      <c r="C325">
        <v>5</v>
      </c>
    </row>
    <row r="326" spans="1:3">
      <c r="A326" s="69" t="s">
        <v>65</v>
      </c>
      <c r="B326" s="70">
        <v>0.33333333333333331</v>
      </c>
      <c r="C326">
        <v>5</v>
      </c>
    </row>
    <row r="327" spans="1:3">
      <c r="A327" s="69" t="s">
        <v>100</v>
      </c>
      <c r="B327" s="70">
        <v>0.5</v>
      </c>
      <c r="C327">
        <v>5</v>
      </c>
    </row>
    <row r="328" spans="1:3">
      <c r="A328" s="69" t="s">
        <v>52</v>
      </c>
      <c r="B328" s="70">
        <v>0.5</v>
      </c>
      <c r="C328">
        <v>5</v>
      </c>
    </row>
    <row r="329" spans="1:3">
      <c r="A329" s="69" t="s">
        <v>92</v>
      </c>
      <c r="B329" s="70">
        <v>0.5</v>
      </c>
      <c r="C329">
        <v>5</v>
      </c>
    </row>
    <row r="330" spans="1:3">
      <c r="A330" s="69" t="s">
        <v>107</v>
      </c>
      <c r="B330" s="70">
        <v>0.5</v>
      </c>
      <c r="C330">
        <v>5</v>
      </c>
    </row>
    <row r="331" spans="1:3">
      <c r="A331" s="69" t="s">
        <v>40</v>
      </c>
      <c r="B331" s="70">
        <v>0.33333333333333331</v>
      </c>
      <c r="C331">
        <v>5</v>
      </c>
    </row>
    <row r="332" spans="1:3">
      <c r="A332" s="69" t="s">
        <v>111</v>
      </c>
      <c r="B332" s="70">
        <v>0.5</v>
      </c>
      <c r="C332">
        <v>5</v>
      </c>
    </row>
    <row r="333" spans="1:3">
      <c r="A333" s="69" t="s">
        <v>56</v>
      </c>
      <c r="B333" s="70">
        <v>0.33333333333333331</v>
      </c>
      <c r="C333">
        <v>5</v>
      </c>
    </row>
    <row r="334" spans="1:3">
      <c r="A334" s="69" t="s">
        <v>49</v>
      </c>
      <c r="B334" s="70">
        <v>0.33333333333333331</v>
      </c>
      <c r="C334">
        <v>5</v>
      </c>
    </row>
    <row r="335" spans="1:3">
      <c r="A335" s="69" t="s">
        <v>61</v>
      </c>
      <c r="B335" s="70">
        <v>0.5</v>
      </c>
      <c r="C335">
        <v>5</v>
      </c>
    </row>
    <row r="336" spans="1:3">
      <c r="A336" s="69" t="s">
        <v>45</v>
      </c>
      <c r="B336" s="70">
        <v>0.33333333333333331</v>
      </c>
      <c r="C336">
        <v>5</v>
      </c>
    </row>
    <row r="337" spans="1:3">
      <c r="A337" s="69" t="s">
        <v>98</v>
      </c>
      <c r="B337" s="70">
        <v>0.5</v>
      </c>
      <c r="C337">
        <v>5</v>
      </c>
    </row>
    <row r="338" spans="1:3">
      <c r="A338" s="69" t="s">
        <v>43</v>
      </c>
      <c r="B338" s="70">
        <v>0.33333333333333331</v>
      </c>
      <c r="C338">
        <v>5</v>
      </c>
    </row>
    <row r="339" spans="1:3">
      <c r="A339" s="69" t="s">
        <v>112</v>
      </c>
      <c r="B339" s="70">
        <v>0.33333333333333331</v>
      </c>
      <c r="C339">
        <v>5</v>
      </c>
    </row>
    <row r="340" spans="1:3">
      <c r="A340" s="69" t="s">
        <v>71</v>
      </c>
      <c r="B340" s="70">
        <v>0.33333333333333331</v>
      </c>
      <c r="C340">
        <v>5</v>
      </c>
    </row>
    <row r="341" spans="1:3">
      <c r="A341" s="69" t="s">
        <v>51</v>
      </c>
      <c r="B341" s="70">
        <v>0.5</v>
      </c>
      <c r="C341">
        <v>5</v>
      </c>
    </row>
    <row r="342" spans="1:3">
      <c r="A342" s="69" t="s">
        <v>93</v>
      </c>
      <c r="B342" s="70">
        <v>0.5</v>
      </c>
      <c r="C342">
        <v>5</v>
      </c>
    </row>
    <row r="343" spans="1:3">
      <c r="A343" s="69" t="s">
        <v>90</v>
      </c>
      <c r="B343" s="70">
        <v>0.33333333333333331</v>
      </c>
      <c r="C343">
        <v>5</v>
      </c>
    </row>
    <row r="344" spans="1:3">
      <c r="A344" s="69" t="s">
        <v>34</v>
      </c>
      <c r="B344" s="70">
        <v>0.5</v>
      </c>
      <c r="C344">
        <v>5</v>
      </c>
    </row>
    <row r="345" spans="1:3">
      <c r="A345" s="69" t="s">
        <v>113</v>
      </c>
      <c r="B345" s="70">
        <v>0.5</v>
      </c>
      <c r="C345">
        <v>5</v>
      </c>
    </row>
    <row r="346" spans="1:3">
      <c r="A346" s="69" t="s">
        <v>97</v>
      </c>
      <c r="B346" s="70">
        <v>1</v>
      </c>
      <c r="C346">
        <v>5</v>
      </c>
    </row>
    <row r="347" spans="1:3">
      <c r="A347" s="69" t="s">
        <v>28</v>
      </c>
      <c r="B347" s="70">
        <v>0.33333333333333331</v>
      </c>
      <c r="C347">
        <v>5</v>
      </c>
    </row>
    <row r="348" spans="1:3">
      <c r="A348" s="69" t="s">
        <v>101</v>
      </c>
      <c r="B348" s="70">
        <v>1.5</v>
      </c>
      <c r="C348">
        <v>5</v>
      </c>
    </row>
    <row r="349" spans="1:3">
      <c r="A349" s="69" t="s">
        <v>95</v>
      </c>
      <c r="B349" s="70">
        <v>0.5</v>
      </c>
      <c r="C349">
        <v>5</v>
      </c>
    </row>
    <row r="350" spans="1:3">
      <c r="A350" s="69" t="s">
        <v>50</v>
      </c>
      <c r="B350" s="70">
        <v>0.33333333333333331</v>
      </c>
      <c r="C350">
        <v>5</v>
      </c>
    </row>
    <row r="351" spans="1:3">
      <c r="A351" s="69" t="s">
        <v>39</v>
      </c>
      <c r="B351" s="70">
        <v>0.33333333333333337</v>
      </c>
      <c r="C351">
        <v>5</v>
      </c>
    </row>
    <row r="352" spans="1:3">
      <c r="A352" s="69" t="s">
        <v>115</v>
      </c>
      <c r="B352" s="70">
        <v>1.5</v>
      </c>
      <c r="C352">
        <v>5</v>
      </c>
    </row>
    <row r="353" spans="1:3">
      <c r="A353" s="69" t="s">
        <v>38</v>
      </c>
      <c r="B353" s="70">
        <v>0.66666666666666663</v>
      </c>
      <c r="C353">
        <v>5</v>
      </c>
    </row>
    <row r="354" spans="1:3">
      <c r="A354" s="69" t="s">
        <v>54</v>
      </c>
      <c r="B354" s="70">
        <v>0.33333333333333331</v>
      </c>
      <c r="C354">
        <v>5</v>
      </c>
    </row>
    <row r="355" spans="1:3">
      <c r="A355" s="69" t="s">
        <v>110</v>
      </c>
      <c r="B355" s="70">
        <v>1</v>
      </c>
      <c r="C355">
        <v>5</v>
      </c>
    </row>
    <row r="356" spans="1:3">
      <c r="A356" s="69" t="s">
        <v>106</v>
      </c>
      <c r="B356" s="70">
        <v>0.5</v>
      </c>
      <c r="C356">
        <v>5</v>
      </c>
    </row>
    <row r="357" spans="1:3">
      <c r="A357" s="69" t="s">
        <v>103</v>
      </c>
      <c r="B357" s="70">
        <v>0.5</v>
      </c>
      <c r="C357">
        <v>5</v>
      </c>
    </row>
    <row r="358" spans="1:3">
      <c r="A358" s="69" t="s">
        <v>114</v>
      </c>
      <c r="B358" s="70">
        <v>0.83333333333333326</v>
      </c>
      <c r="C358">
        <v>5</v>
      </c>
    </row>
    <row r="359" spans="1:3">
      <c r="A359" s="69" t="s">
        <v>47</v>
      </c>
      <c r="B359" s="70">
        <v>0.33333333333333331</v>
      </c>
      <c r="C359">
        <v>5</v>
      </c>
    </row>
    <row r="360" spans="1:3">
      <c r="A360" s="69" t="s">
        <v>104</v>
      </c>
      <c r="B360" s="70">
        <v>0.33333333333333331</v>
      </c>
      <c r="C360">
        <v>5</v>
      </c>
    </row>
    <row r="361" spans="1:3">
      <c r="A361" s="69" t="s">
        <v>121</v>
      </c>
      <c r="B361" s="70">
        <v>0.33333333333333331</v>
      </c>
      <c r="C361">
        <v>5</v>
      </c>
    </row>
    <row r="362" spans="1:3">
      <c r="A362" s="69" t="s">
        <v>125</v>
      </c>
      <c r="B362" s="70">
        <v>0.5</v>
      </c>
      <c r="C362">
        <v>5</v>
      </c>
    </row>
    <row r="363" spans="1:3">
      <c r="A363" s="69" t="s">
        <v>127</v>
      </c>
      <c r="B363" s="70">
        <v>0.5</v>
      </c>
      <c r="C363">
        <v>5</v>
      </c>
    </row>
    <row r="364" spans="1:3">
      <c r="A364" s="69" t="s">
        <v>122</v>
      </c>
      <c r="B364" s="70">
        <v>0.5</v>
      </c>
      <c r="C364">
        <v>5</v>
      </c>
    </row>
    <row r="365" spans="1:3">
      <c r="A365" s="69" t="s">
        <v>123</v>
      </c>
      <c r="B365" s="70">
        <v>0.5</v>
      </c>
      <c r="C365">
        <v>5</v>
      </c>
    </row>
    <row r="366" spans="1:3">
      <c r="A366" s="69" t="s">
        <v>128</v>
      </c>
      <c r="B366" s="70">
        <v>1</v>
      </c>
      <c r="C366">
        <v>5</v>
      </c>
    </row>
    <row r="367" spans="1:3">
      <c r="A367" s="69" t="s">
        <v>55</v>
      </c>
      <c r="B367" s="70">
        <v>0.33333333333333331</v>
      </c>
      <c r="C367">
        <v>5</v>
      </c>
    </row>
    <row r="368" spans="1:3">
      <c r="A368" s="69" t="s">
        <v>57</v>
      </c>
      <c r="B368" s="70">
        <v>0.33333333333333331</v>
      </c>
      <c r="C368">
        <v>5</v>
      </c>
    </row>
    <row r="369" spans="1:3">
      <c r="A369" s="69" t="s">
        <v>129</v>
      </c>
      <c r="B369" s="70">
        <v>0.33333333333333331</v>
      </c>
      <c r="C369">
        <v>5</v>
      </c>
    </row>
    <row r="370" spans="1:3">
      <c r="A370" s="69" t="s">
        <v>109</v>
      </c>
      <c r="B370" s="70">
        <v>0.33333333333333331</v>
      </c>
      <c r="C370">
        <v>5</v>
      </c>
    </row>
    <row r="371" spans="1:3">
      <c r="A371" s="69" t="s">
        <v>89</v>
      </c>
      <c r="B371" s="70">
        <v>0.5</v>
      </c>
      <c r="C371">
        <v>5</v>
      </c>
    </row>
    <row r="372" spans="1:3">
      <c r="A372" s="69" t="s">
        <v>147</v>
      </c>
      <c r="B372" s="70">
        <v>0.33333333333333331</v>
      </c>
      <c r="C372">
        <v>5</v>
      </c>
    </row>
    <row r="373" spans="1:3">
      <c r="A373" s="69" t="s">
        <v>60</v>
      </c>
      <c r="B373" s="70">
        <v>0.5</v>
      </c>
      <c r="C373">
        <v>5</v>
      </c>
    </row>
    <row r="374" spans="1:3">
      <c r="A374" s="69" t="s">
        <v>37</v>
      </c>
      <c r="B374" s="70">
        <v>0.5</v>
      </c>
      <c r="C374">
        <v>5</v>
      </c>
    </row>
    <row r="375" spans="1:3">
      <c r="A375" s="69" t="s">
        <v>63</v>
      </c>
      <c r="B375" s="70">
        <v>0.5</v>
      </c>
      <c r="C375">
        <v>5</v>
      </c>
    </row>
    <row r="376" spans="1:3">
      <c r="A376" s="69" t="s">
        <v>59</v>
      </c>
      <c r="B376" s="70">
        <v>0.5</v>
      </c>
      <c r="C376">
        <v>5</v>
      </c>
    </row>
    <row r="377" spans="1:3">
      <c r="A377" s="69" t="s">
        <v>99</v>
      </c>
      <c r="B377" s="70">
        <v>0.5</v>
      </c>
      <c r="C377">
        <v>5</v>
      </c>
    </row>
    <row r="378" spans="1:3">
      <c r="A378" s="69" t="s">
        <v>66</v>
      </c>
      <c r="B378" s="70">
        <v>0.5</v>
      </c>
      <c r="C378">
        <v>5</v>
      </c>
    </row>
    <row r="379" spans="1:3">
      <c r="A379" s="69" t="s">
        <v>53</v>
      </c>
      <c r="B379" s="70">
        <v>0.5</v>
      </c>
      <c r="C379">
        <v>5</v>
      </c>
    </row>
    <row r="380" spans="1:3">
      <c r="A380" s="69" t="s">
        <v>62</v>
      </c>
      <c r="B380" s="70">
        <v>0.5</v>
      </c>
      <c r="C380">
        <v>5</v>
      </c>
    </row>
    <row r="381" spans="1:3">
      <c r="A381" s="69" t="s">
        <v>46</v>
      </c>
      <c r="B381" s="70">
        <v>0.5</v>
      </c>
      <c r="C381">
        <v>5</v>
      </c>
    </row>
    <row r="382" spans="1:3">
      <c r="A382" s="69" t="s">
        <v>70</v>
      </c>
      <c r="B382" s="70">
        <v>0.5</v>
      </c>
      <c r="C382">
        <v>5</v>
      </c>
    </row>
    <row r="383" spans="1:3">
      <c r="A383" s="69" t="s">
        <v>64</v>
      </c>
      <c r="B383" s="70">
        <v>0.5</v>
      </c>
      <c r="C383">
        <v>5</v>
      </c>
    </row>
    <row r="384" spans="1:3">
      <c r="A384" s="69" t="s">
        <v>72</v>
      </c>
      <c r="B384" s="70">
        <v>0.5</v>
      </c>
      <c r="C384">
        <v>5</v>
      </c>
    </row>
    <row r="385" spans="1:3">
      <c r="A385" s="69" t="s">
        <v>58</v>
      </c>
      <c r="B385" s="70">
        <v>0.5</v>
      </c>
      <c r="C385">
        <v>5</v>
      </c>
    </row>
    <row r="386" spans="1:3">
      <c r="A386" s="69" t="s">
        <v>67</v>
      </c>
      <c r="B386" s="70">
        <v>0.33333333333333331</v>
      </c>
      <c r="C386">
        <v>5</v>
      </c>
    </row>
    <row r="387" spans="1:3">
      <c r="A387" s="69" t="s">
        <v>102</v>
      </c>
      <c r="B387" s="70">
        <v>0.5</v>
      </c>
      <c r="C387">
        <v>5</v>
      </c>
    </row>
    <row r="388" spans="1:3">
      <c r="A388" s="69" t="s">
        <v>117</v>
      </c>
      <c r="B388" s="70">
        <v>0.5</v>
      </c>
      <c r="C388">
        <v>5</v>
      </c>
    </row>
    <row r="389" spans="1:3">
      <c r="A389" s="69" t="s">
        <v>96</v>
      </c>
      <c r="B389" s="70">
        <v>0.5</v>
      </c>
      <c r="C389">
        <v>5</v>
      </c>
    </row>
    <row r="390" spans="1:3">
      <c r="A390" s="69" t="s">
        <v>105</v>
      </c>
      <c r="B390" s="70">
        <v>0.5</v>
      </c>
      <c r="C390">
        <v>5</v>
      </c>
    </row>
    <row r="391" spans="1:3">
      <c r="A391" s="69" t="s">
        <v>108</v>
      </c>
      <c r="B391" s="70">
        <v>0.5</v>
      </c>
      <c r="C391">
        <v>5</v>
      </c>
    </row>
    <row r="392" spans="1:3">
      <c r="A392" s="69" t="s">
        <v>118</v>
      </c>
      <c r="B392" s="70">
        <v>0.5</v>
      </c>
      <c r="C392">
        <v>5</v>
      </c>
    </row>
    <row r="393" spans="1:3">
      <c r="A393" s="69" t="s">
        <v>120</v>
      </c>
      <c r="B393" s="70">
        <v>0.5</v>
      </c>
      <c r="C393">
        <v>5</v>
      </c>
    </row>
    <row r="394" spans="1:3">
      <c r="A394" s="69" t="s">
        <v>126</v>
      </c>
      <c r="B394" s="70">
        <v>0.5</v>
      </c>
      <c r="C394">
        <v>5</v>
      </c>
    </row>
    <row r="395" spans="1:3">
      <c r="A395" s="69" t="s">
        <v>124</v>
      </c>
      <c r="B395" s="70">
        <v>0.5</v>
      </c>
      <c r="C395">
        <v>5</v>
      </c>
    </row>
    <row r="396" spans="1:3">
      <c r="A396" s="69" t="s">
        <v>91</v>
      </c>
      <c r="B396" s="70">
        <v>0.5</v>
      </c>
      <c r="C396">
        <v>5</v>
      </c>
    </row>
    <row r="397" spans="1:3">
      <c r="A397" s="69" t="s">
        <v>68</v>
      </c>
      <c r="B397" s="70">
        <v>0.33333333333333331</v>
      </c>
      <c r="C397">
        <v>5</v>
      </c>
    </row>
    <row r="398" spans="1:3">
      <c r="A398" s="69" t="s">
        <v>119</v>
      </c>
      <c r="B398" s="70">
        <v>0.33333333333333331</v>
      </c>
      <c r="C398">
        <v>5</v>
      </c>
    </row>
    <row r="399" spans="1:3">
      <c r="A399" s="69" t="s">
        <v>69</v>
      </c>
      <c r="B399" s="70">
        <v>0.33333333333333331</v>
      </c>
      <c r="C399">
        <v>5</v>
      </c>
    </row>
    <row r="400" spans="1:3">
      <c r="A400" s="67" t="s">
        <v>32</v>
      </c>
      <c r="B400" s="68">
        <v>0.46428571428571419</v>
      </c>
      <c r="C400">
        <v>6</v>
      </c>
    </row>
    <row r="401" spans="1:3">
      <c r="A401" s="69" t="s">
        <v>42</v>
      </c>
      <c r="B401" s="70">
        <v>0.33333333333333331</v>
      </c>
      <c r="C401">
        <v>6</v>
      </c>
    </row>
    <row r="402" spans="1:3">
      <c r="A402" s="69" t="s">
        <v>33</v>
      </c>
      <c r="B402" s="70">
        <v>0.49122807017543857</v>
      </c>
      <c r="C402">
        <v>6</v>
      </c>
    </row>
    <row r="403" spans="1:3">
      <c r="A403" s="69" t="s">
        <v>36</v>
      </c>
      <c r="B403" s="70">
        <v>0.60526315789473673</v>
      </c>
      <c r="C403">
        <v>6</v>
      </c>
    </row>
    <row r="404" spans="1:3">
      <c r="A404" s="69" t="s">
        <v>30</v>
      </c>
      <c r="B404" s="70">
        <v>0.73529411764705888</v>
      </c>
      <c r="C404">
        <v>6</v>
      </c>
    </row>
    <row r="405" spans="1:3">
      <c r="A405" s="69" t="s">
        <v>44</v>
      </c>
      <c r="B405" s="70">
        <v>0.5</v>
      </c>
      <c r="C405">
        <v>6</v>
      </c>
    </row>
    <row r="406" spans="1:3">
      <c r="A406" s="69" t="s">
        <v>31</v>
      </c>
      <c r="B406" s="70">
        <v>0.46568627450980377</v>
      </c>
      <c r="C406">
        <v>6</v>
      </c>
    </row>
    <row r="407" spans="1:3">
      <c r="A407" s="69" t="s">
        <v>35</v>
      </c>
      <c r="B407" s="70">
        <v>0.76315789473684181</v>
      </c>
      <c r="C407">
        <v>6</v>
      </c>
    </row>
    <row r="408" spans="1:3">
      <c r="A408" s="69" t="s">
        <v>41</v>
      </c>
      <c r="B408" s="70">
        <v>0.68181818181818166</v>
      </c>
      <c r="C408">
        <v>6</v>
      </c>
    </row>
    <row r="409" spans="1:3">
      <c r="A409" s="69" t="s">
        <v>116</v>
      </c>
      <c r="B409" s="70">
        <v>1</v>
      </c>
      <c r="C409">
        <v>6</v>
      </c>
    </row>
    <row r="410" spans="1:3">
      <c r="A410" s="69" t="s">
        <v>48</v>
      </c>
      <c r="B410" s="70">
        <v>0.72222222222222188</v>
      </c>
      <c r="C410">
        <v>6</v>
      </c>
    </row>
    <row r="411" spans="1:3">
      <c r="A411" s="69" t="s">
        <v>94</v>
      </c>
      <c r="B411" s="70">
        <v>0.66666666666666663</v>
      </c>
      <c r="C411">
        <v>6</v>
      </c>
    </row>
    <row r="412" spans="1:3">
      <c r="A412" s="69" t="s">
        <v>65</v>
      </c>
      <c r="B412" s="70">
        <v>0.25</v>
      </c>
      <c r="C412">
        <v>6</v>
      </c>
    </row>
    <row r="413" spans="1:3">
      <c r="A413" s="69" t="s">
        <v>100</v>
      </c>
      <c r="B413" s="70">
        <v>0.5</v>
      </c>
      <c r="C413">
        <v>6</v>
      </c>
    </row>
    <row r="414" spans="1:3">
      <c r="A414" s="69" t="s">
        <v>52</v>
      </c>
      <c r="B414" s="70">
        <v>0.86363636363636376</v>
      </c>
      <c r="C414">
        <v>6</v>
      </c>
    </row>
    <row r="415" spans="1:3">
      <c r="A415" s="69" t="s">
        <v>92</v>
      </c>
      <c r="B415" s="70">
        <v>0.96666666666666656</v>
      </c>
      <c r="C415">
        <v>6</v>
      </c>
    </row>
    <row r="416" spans="1:3">
      <c r="A416" s="69" t="s">
        <v>107</v>
      </c>
      <c r="B416" s="70">
        <v>1</v>
      </c>
      <c r="C416">
        <v>6</v>
      </c>
    </row>
    <row r="417" spans="1:3">
      <c r="A417" s="69" t="s">
        <v>40</v>
      </c>
      <c r="B417" s="70">
        <v>0.26923076923076927</v>
      </c>
      <c r="C417">
        <v>6</v>
      </c>
    </row>
    <row r="418" spans="1:3">
      <c r="A418" s="69" t="s">
        <v>111</v>
      </c>
      <c r="B418" s="70">
        <v>0.92857142857142838</v>
      </c>
      <c r="C418">
        <v>6</v>
      </c>
    </row>
    <row r="419" spans="1:3">
      <c r="A419" s="69" t="s">
        <v>56</v>
      </c>
      <c r="B419" s="70">
        <v>0.72222222222222232</v>
      </c>
      <c r="C419">
        <v>6</v>
      </c>
    </row>
    <row r="420" spans="1:3">
      <c r="A420" s="69" t="s">
        <v>49</v>
      </c>
      <c r="B420" s="70">
        <v>0.73333333333333328</v>
      </c>
      <c r="C420">
        <v>6</v>
      </c>
    </row>
    <row r="421" spans="1:3">
      <c r="A421" s="69" t="s">
        <v>148</v>
      </c>
      <c r="B421" s="70">
        <v>0.5</v>
      </c>
      <c r="C421">
        <v>6</v>
      </c>
    </row>
    <row r="422" spans="1:3">
      <c r="A422" s="69" t="s">
        <v>61</v>
      </c>
      <c r="B422" s="70">
        <v>1</v>
      </c>
      <c r="C422">
        <v>6</v>
      </c>
    </row>
    <row r="423" spans="1:3">
      <c r="A423" s="69" t="s">
        <v>45</v>
      </c>
      <c r="B423" s="70">
        <v>0.7777777777777779</v>
      </c>
      <c r="C423">
        <v>6</v>
      </c>
    </row>
    <row r="424" spans="1:3">
      <c r="A424" s="69" t="s">
        <v>98</v>
      </c>
      <c r="B424" s="70">
        <v>0.6785714285714286</v>
      </c>
      <c r="C424">
        <v>6</v>
      </c>
    </row>
    <row r="425" spans="1:3">
      <c r="A425" s="69" t="s">
        <v>43</v>
      </c>
      <c r="B425" s="70">
        <v>0.2</v>
      </c>
      <c r="C425">
        <v>6</v>
      </c>
    </row>
    <row r="426" spans="1:3">
      <c r="A426" s="69" t="s">
        <v>149</v>
      </c>
      <c r="B426" s="70">
        <v>0.5</v>
      </c>
      <c r="C426">
        <v>6</v>
      </c>
    </row>
    <row r="427" spans="1:3">
      <c r="A427" s="69" t="s">
        <v>112</v>
      </c>
      <c r="B427" s="70">
        <v>0.80769230769230749</v>
      </c>
      <c r="C427">
        <v>6</v>
      </c>
    </row>
    <row r="428" spans="1:3">
      <c r="A428" s="69" t="s">
        <v>71</v>
      </c>
      <c r="B428" s="70">
        <v>0.66666666666666674</v>
      </c>
      <c r="C428">
        <v>6</v>
      </c>
    </row>
    <row r="429" spans="1:3">
      <c r="A429" s="69" t="s">
        <v>51</v>
      </c>
      <c r="B429" s="70">
        <v>0.78571428571428559</v>
      </c>
      <c r="C429">
        <v>6</v>
      </c>
    </row>
    <row r="430" spans="1:3">
      <c r="A430" s="69" t="s">
        <v>93</v>
      </c>
      <c r="B430" s="70">
        <v>0.55555555555555558</v>
      </c>
      <c r="C430">
        <v>6</v>
      </c>
    </row>
    <row r="431" spans="1:3">
      <c r="A431" s="69" t="s">
        <v>90</v>
      </c>
      <c r="B431" s="70">
        <v>0.33333333333333331</v>
      </c>
      <c r="C431">
        <v>6</v>
      </c>
    </row>
    <row r="432" spans="1:3">
      <c r="A432" s="69" t="s">
        <v>34</v>
      </c>
      <c r="B432" s="70">
        <v>0.5</v>
      </c>
      <c r="C432">
        <v>6</v>
      </c>
    </row>
    <row r="433" spans="1:3">
      <c r="A433" s="69" t="s">
        <v>113</v>
      </c>
      <c r="B433" s="70">
        <v>0.5</v>
      </c>
      <c r="C433">
        <v>6</v>
      </c>
    </row>
    <row r="434" spans="1:3">
      <c r="A434" s="69" t="s">
        <v>97</v>
      </c>
      <c r="B434" s="70">
        <v>2</v>
      </c>
      <c r="C434">
        <v>6</v>
      </c>
    </row>
    <row r="435" spans="1:3">
      <c r="A435" s="69" t="s">
        <v>28</v>
      </c>
      <c r="B435" s="70">
        <v>0.28205128205128205</v>
      </c>
      <c r="C435">
        <v>6</v>
      </c>
    </row>
    <row r="436" spans="1:3">
      <c r="A436" s="69" t="s">
        <v>101</v>
      </c>
      <c r="B436" s="70">
        <v>1.4615384615384612</v>
      </c>
      <c r="C436">
        <v>6</v>
      </c>
    </row>
    <row r="437" spans="1:3">
      <c r="A437" s="69" t="s">
        <v>95</v>
      </c>
      <c r="B437" s="70">
        <v>0.53333333333333333</v>
      </c>
      <c r="C437">
        <v>6</v>
      </c>
    </row>
    <row r="438" spans="1:3">
      <c r="A438" s="69" t="s">
        <v>50</v>
      </c>
      <c r="B438" s="70">
        <v>0.26086956521739124</v>
      </c>
      <c r="C438">
        <v>6</v>
      </c>
    </row>
    <row r="439" spans="1:3">
      <c r="A439" s="69" t="s">
        <v>39</v>
      </c>
      <c r="B439" s="70">
        <v>0.2857142857142857</v>
      </c>
      <c r="C439">
        <v>6</v>
      </c>
    </row>
    <row r="440" spans="1:3">
      <c r="A440" s="69" t="s">
        <v>115</v>
      </c>
      <c r="B440" s="70">
        <v>1.5555555555555558</v>
      </c>
      <c r="C440">
        <v>6</v>
      </c>
    </row>
    <row r="441" spans="1:3">
      <c r="A441" s="69" t="s">
        <v>38</v>
      </c>
      <c r="B441" s="70">
        <v>0.59259259259259223</v>
      </c>
      <c r="C441">
        <v>6</v>
      </c>
    </row>
    <row r="442" spans="1:3">
      <c r="A442" s="69" t="s">
        <v>54</v>
      </c>
      <c r="B442" s="70">
        <v>0.26190476190476186</v>
      </c>
      <c r="C442">
        <v>6</v>
      </c>
    </row>
    <row r="443" spans="1:3">
      <c r="A443" s="69" t="s">
        <v>110</v>
      </c>
      <c r="B443" s="70">
        <v>1.0833333333333335</v>
      </c>
      <c r="C443">
        <v>6</v>
      </c>
    </row>
    <row r="444" spans="1:3">
      <c r="A444" s="69" t="s">
        <v>106</v>
      </c>
      <c r="B444" s="70">
        <v>0.5</v>
      </c>
      <c r="C444">
        <v>6</v>
      </c>
    </row>
    <row r="445" spans="1:3">
      <c r="A445" s="69" t="s">
        <v>103</v>
      </c>
      <c r="B445" s="70">
        <v>0.6</v>
      </c>
      <c r="C445">
        <v>6</v>
      </c>
    </row>
    <row r="446" spans="1:3">
      <c r="A446" s="69" t="s">
        <v>114</v>
      </c>
      <c r="B446" s="70">
        <v>0.8</v>
      </c>
      <c r="C446">
        <v>6</v>
      </c>
    </row>
    <row r="447" spans="1:3">
      <c r="A447" s="69" t="s">
        <v>47</v>
      </c>
      <c r="B447" s="70">
        <v>0.25581395348837205</v>
      </c>
      <c r="C447">
        <v>6</v>
      </c>
    </row>
    <row r="448" spans="1:3">
      <c r="A448" s="69" t="s">
        <v>104</v>
      </c>
      <c r="B448" s="70">
        <v>0.4</v>
      </c>
      <c r="C448">
        <v>6</v>
      </c>
    </row>
    <row r="449" spans="1:3">
      <c r="A449" s="69" t="s">
        <v>121</v>
      </c>
      <c r="B449" s="70">
        <v>0.5</v>
      </c>
      <c r="C449">
        <v>6</v>
      </c>
    </row>
    <row r="450" spans="1:3">
      <c r="A450" s="69" t="s">
        <v>125</v>
      </c>
      <c r="B450" s="70">
        <v>0.5</v>
      </c>
      <c r="C450">
        <v>6</v>
      </c>
    </row>
    <row r="451" spans="1:3">
      <c r="A451" s="69" t="s">
        <v>127</v>
      </c>
      <c r="B451" s="70">
        <v>1</v>
      </c>
      <c r="C451">
        <v>6</v>
      </c>
    </row>
    <row r="452" spans="1:3">
      <c r="A452" s="69" t="s">
        <v>122</v>
      </c>
      <c r="B452" s="70">
        <v>1</v>
      </c>
      <c r="C452">
        <v>6</v>
      </c>
    </row>
    <row r="453" spans="1:3">
      <c r="A453" s="69" t="s">
        <v>123</v>
      </c>
      <c r="B453" s="70">
        <v>1</v>
      </c>
      <c r="C453">
        <v>6</v>
      </c>
    </row>
    <row r="454" spans="1:3">
      <c r="A454" s="69" t="s">
        <v>128</v>
      </c>
      <c r="B454" s="70">
        <v>2</v>
      </c>
      <c r="C454">
        <v>6</v>
      </c>
    </row>
    <row r="455" spans="1:3">
      <c r="A455" s="69" t="s">
        <v>55</v>
      </c>
      <c r="B455" s="70">
        <v>0.51923076923076905</v>
      </c>
      <c r="C455">
        <v>6</v>
      </c>
    </row>
    <row r="456" spans="1:3">
      <c r="A456" s="69" t="s">
        <v>57</v>
      </c>
      <c r="B456" s="70">
        <v>0.26190476190476186</v>
      </c>
      <c r="C456">
        <v>6</v>
      </c>
    </row>
    <row r="457" spans="1:3">
      <c r="A457" s="69" t="s">
        <v>129</v>
      </c>
      <c r="B457" s="70">
        <v>0.33333333333333331</v>
      </c>
      <c r="C457">
        <v>6</v>
      </c>
    </row>
    <row r="458" spans="1:3">
      <c r="A458" s="69" t="s">
        <v>109</v>
      </c>
      <c r="B458" s="70">
        <v>0.35294117647058826</v>
      </c>
      <c r="C458">
        <v>6</v>
      </c>
    </row>
    <row r="459" spans="1:3">
      <c r="A459" s="69" t="s">
        <v>89</v>
      </c>
      <c r="B459" s="70">
        <v>0.5</v>
      </c>
      <c r="C459">
        <v>6</v>
      </c>
    </row>
    <row r="460" spans="1:3">
      <c r="A460" s="69" t="s">
        <v>60</v>
      </c>
      <c r="B460" s="70">
        <v>1.0714285714285712</v>
      </c>
      <c r="C460">
        <v>6</v>
      </c>
    </row>
    <row r="461" spans="1:3">
      <c r="A461" s="69" t="s">
        <v>37</v>
      </c>
      <c r="B461" s="70">
        <v>1.02</v>
      </c>
      <c r="C461">
        <v>6</v>
      </c>
    </row>
    <row r="462" spans="1:3">
      <c r="A462" s="69" t="s">
        <v>63</v>
      </c>
      <c r="B462" s="70">
        <v>0.96153846153846123</v>
      </c>
      <c r="C462">
        <v>6</v>
      </c>
    </row>
    <row r="463" spans="1:3">
      <c r="A463" s="69" t="s">
        <v>59</v>
      </c>
      <c r="B463" s="70">
        <v>0.94444444444444464</v>
      </c>
      <c r="C463">
        <v>6</v>
      </c>
    </row>
    <row r="464" spans="1:3">
      <c r="A464" s="69" t="s">
        <v>99</v>
      </c>
      <c r="B464" s="70">
        <v>1.045454545454545</v>
      </c>
      <c r="C464">
        <v>6</v>
      </c>
    </row>
    <row r="465" spans="1:3">
      <c r="A465" s="69" t="s">
        <v>66</v>
      </c>
      <c r="B465" s="70">
        <v>0.53333333333333333</v>
      </c>
      <c r="C465">
        <v>6</v>
      </c>
    </row>
    <row r="466" spans="1:3">
      <c r="A466" s="69" t="s">
        <v>53</v>
      </c>
      <c r="B466" s="70">
        <v>0.47826086956521729</v>
      </c>
      <c r="C466">
        <v>6</v>
      </c>
    </row>
    <row r="467" spans="1:3">
      <c r="A467" s="69" t="s">
        <v>62</v>
      </c>
      <c r="B467" s="70">
        <v>0.5</v>
      </c>
      <c r="C467">
        <v>6</v>
      </c>
    </row>
    <row r="468" spans="1:3">
      <c r="A468" s="69" t="s">
        <v>46</v>
      </c>
      <c r="B468" s="70">
        <v>0.42857142857142855</v>
      </c>
      <c r="C468">
        <v>6</v>
      </c>
    </row>
    <row r="469" spans="1:3">
      <c r="A469" s="69" t="s">
        <v>70</v>
      </c>
      <c r="B469" s="70">
        <v>0.5</v>
      </c>
      <c r="C469">
        <v>6</v>
      </c>
    </row>
    <row r="470" spans="1:3">
      <c r="A470" s="69" t="s">
        <v>64</v>
      </c>
      <c r="B470" s="70">
        <v>0.9210526315789469</v>
      </c>
      <c r="C470">
        <v>6</v>
      </c>
    </row>
    <row r="471" spans="1:3">
      <c r="A471" s="69" t="s">
        <v>72</v>
      </c>
      <c r="B471" s="70">
        <v>0.5</v>
      </c>
      <c r="C471">
        <v>6</v>
      </c>
    </row>
    <row r="472" spans="1:3">
      <c r="A472" s="69" t="s">
        <v>58</v>
      </c>
      <c r="B472" s="70">
        <v>0.375</v>
      </c>
      <c r="C472">
        <v>6</v>
      </c>
    </row>
    <row r="473" spans="1:3">
      <c r="A473" s="69" t="s">
        <v>67</v>
      </c>
      <c r="B473" s="70">
        <v>0.79166666666666641</v>
      </c>
      <c r="C473">
        <v>6</v>
      </c>
    </row>
    <row r="474" spans="1:3">
      <c r="A474" s="69" t="s">
        <v>102</v>
      </c>
      <c r="B474" s="70">
        <v>1</v>
      </c>
      <c r="C474">
        <v>6</v>
      </c>
    </row>
    <row r="475" spans="1:3">
      <c r="A475" s="69" t="s">
        <v>117</v>
      </c>
      <c r="B475" s="70">
        <v>0.5</v>
      </c>
      <c r="C475">
        <v>6</v>
      </c>
    </row>
    <row r="476" spans="1:3">
      <c r="A476" s="69" t="s">
        <v>96</v>
      </c>
      <c r="B476" s="70">
        <v>0.5714285714285714</v>
      </c>
      <c r="C476">
        <v>6</v>
      </c>
    </row>
    <row r="477" spans="1:3">
      <c r="A477" s="69" t="s">
        <v>105</v>
      </c>
      <c r="B477" s="70">
        <v>0.54545454545454553</v>
      </c>
      <c r="C477">
        <v>6</v>
      </c>
    </row>
    <row r="478" spans="1:3">
      <c r="A478" s="69" t="s">
        <v>108</v>
      </c>
      <c r="B478" s="70">
        <v>0.58333333333333326</v>
      </c>
      <c r="C478">
        <v>6</v>
      </c>
    </row>
    <row r="479" spans="1:3">
      <c r="A479" s="69" t="s">
        <v>118</v>
      </c>
      <c r="B479" s="70">
        <v>0.5</v>
      </c>
      <c r="C479">
        <v>6</v>
      </c>
    </row>
    <row r="480" spans="1:3">
      <c r="A480" s="69" t="s">
        <v>120</v>
      </c>
      <c r="B480" s="70">
        <v>2</v>
      </c>
      <c r="C480">
        <v>6</v>
      </c>
    </row>
    <row r="481" spans="1:3">
      <c r="A481" s="69" t="s">
        <v>126</v>
      </c>
      <c r="B481" s="70">
        <v>1</v>
      </c>
      <c r="C481">
        <v>6</v>
      </c>
    </row>
    <row r="482" spans="1:3">
      <c r="A482" s="69" t="s">
        <v>124</v>
      </c>
      <c r="B482" s="70">
        <v>1</v>
      </c>
      <c r="C482">
        <v>6</v>
      </c>
    </row>
    <row r="483" spans="1:3">
      <c r="A483" s="69" t="s">
        <v>91</v>
      </c>
      <c r="B483" s="70">
        <v>0.46153846153846156</v>
      </c>
      <c r="C483">
        <v>6</v>
      </c>
    </row>
    <row r="484" spans="1:3">
      <c r="A484" s="69" t="s">
        <v>68</v>
      </c>
      <c r="B484" s="70">
        <v>0.27272727272727276</v>
      </c>
      <c r="C484">
        <v>6</v>
      </c>
    </row>
    <row r="485" spans="1:3">
      <c r="A485" s="69" t="s">
        <v>119</v>
      </c>
      <c r="B485" s="70">
        <v>0.30769230769230771</v>
      </c>
      <c r="C485">
        <v>6</v>
      </c>
    </row>
    <row r="486" spans="1:3">
      <c r="A486" s="69" t="s">
        <v>69</v>
      </c>
      <c r="B486" s="70">
        <v>0.27777777777777779</v>
      </c>
      <c r="C486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8"/>
  <sheetViews>
    <sheetView workbookViewId="0">
      <selection activeCell="E13" sqref="E13"/>
    </sheetView>
  </sheetViews>
  <sheetFormatPr defaultRowHeight="12.75"/>
  <cols>
    <col min="1" max="1" width="24.140625" bestFit="1" customWidth="1"/>
    <col min="2" max="256" width="11.42578125" customWidth="1"/>
  </cols>
  <sheetData>
    <row r="1" spans="1:2">
      <c r="A1" s="67" t="s">
        <v>1</v>
      </c>
      <c r="B1" s="88" t="s">
        <v>242</v>
      </c>
    </row>
    <row r="2" spans="1:2">
      <c r="A2" s="67" t="s">
        <v>32</v>
      </c>
      <c r="B2">
        <v>1.2202380952380949</v>
      </c>
    </row>
    <row r="3" spans="1:2">
      <c r="A3" s="69" t="s">
        <v>42</v>
      </c>
      <c r="B3">
        <v>1.3333333333333333</v>
      </c>
    </row>
    <row r="4" spans="1:2">
      <c r="A4" s="69" t="s">
        <v>33</v>
      </c>
      <c r="B4">
        <v>1.1228070175438596</v>
      </c>
    </row>
    <row r="5" spans="1:2">
      <c r="A5" s="69" t="s">
        <v>36</v>
      </c>
      <c r="B5">
        <v>1.2061403508771928</v>
      </c>
    </row>
    <row r="6" spans="1:2">
      <c r="A6" s="69" t="s">
        <v>30</v>
      </c>
      <c r="B6">
        <v>1.3284313725490196</v>
      </c>
    </row>
    <row r="7" spans="1:2">
      <c r="A7" s="69" t="s">
        <v>44</v>
      </c>
      <c r="B7">
        <v>1.7692307692307692</v>
      </c>
    </row>
    <row r="8" spans="1:2">
      <c r="A8" s="69" t="s">
        <v>31</v>
      </c>
      <c r="B8">
        <v>1.2230392156862742</v>
      </c>
    </row>
    <row r="9" spans="1:2">
      <c r="A9" s="69" t="s">
        <v>144</v>
      </c>
      <c r="B9">
        <v>1</v>
      </c>
    </row>
    <row r="10" spans="1:2">
      <c r="A10" s="69" t="s">
        <v>35</v>
      </c>
      <c r="B10">
        <v>1.3377192982456139</v>
      </c>
    </row>
    <row r="11" spans="1:2">
      <c r="A11" s="69" t="s">
        <v>41</v>
      </c>
      <c r="B11">
        <v>1.2348484848484849</v>
      </c>
    </row>
    <row r="12" spans="1:2">
      <c r="A12" s="69" t="s">
        <v>116</v>
      </c>
      <c r="B12">
        <v>3</v>
      </c>
    </row>
    <row r="13" spans="1:2">
      <c r="A13" s="69" t="s">
        <v>48</v>
      </c>
      <c r="B13">
        <v>1.2870370370370368</v>
      </c>
    </row>
    <row r="14" spans="1:2">
      <c r="A14" s="69" t="s">
        <v>94</v>
      </c>
      <c r="B14">
        <v>3.1666666666666665</v>
      </c>
    </row>
    <row r="15" spans="1:2">
      <c r="A15" s="69" t="s">
        <v>65</v>
      </c>
      <c r="B15">
        <v>2.083333333333333</v>
      </c>
    </row>
    <row r="16" spans="1:2">
      <c r="A16" s="69" t="s">
        <v>100</v>
      </c>
      <c r="B16">
        <v>1.25</v>
      </c>
    </row>
    <row r="17" spans="1:2">
      <c r="A17" s="69" t="s">
        <v>52</v>
      </c>
      <c r="B17">
        <v>3.1818181818181821</v>
      </c>
    </row>
    <row r="18" spans="1:2">
      <c r="A18" s="69" t="s">
        <v>92</v>
      </c>
      <c r="B18">
        <v>3</v>
      </c>
    </row>
    <row r="19" spans="1:2">
      <c r="A19" s="69" t="s">
        <v>107</v>
      </c>
      <c r="B19">
        <v>3</v>
      </c>
    </row>
    <row r="20" spans="1:2">
      <c r="A20" s="69" t="s">
        <v>40</v>
      </c>
      <c r="B20">
        <v>1.1282051282051282</v>
      </c>
    </row>
    <row r="21" spans="1:2">
      <c r="A21" s="69" t="s">
        <v>111</v>
      </c>
      <c r="B21">
        <v>3</v>
      </c>
    </row>
    <row r="22" spans="1:2">
      <c r="A22" s="69" t="s">
        <v>56</v>
      </c>
      <c r="B22">
        <v>1.2777777777777777</v>
      </c>
    </row>
    <row r="23" spans="1:2">
      <c r="A23" s="69" t="s">
        <v>49</v>
      </c>
      <c r="B23">
        <v>1.2833333333333332</v>
      </c>
    </row>
    <row r="24" spans="1:2">
      <c r="A24" s="69" t="s">
        <v>148</v>
      </c>
      <c r="B24">
        <v>2.5</v>
      </c>
    </row>
    <row r="25" spans="1:2">
      <c r="A25" s="69" t="s">
        <v>61</v>
      </c>
      <c r="B25">
        <v>1.75</v>
      </c>
    </row>
    <row r="26" spans="1:2">
      <c r="A26" s="69" t="s">
        <v>45</v>
      </c>
      <c r="B26">
        <v>2.7222222222222223</v>
      </c>
    </row>
    <row r="27" spans="1:2">
      <c r="A27" s="69" t="s">
        <v>98</v>
      </c>
      <c r="B27">
        <v>2.75</v>
      </c>
    </row>
    <row r="28" spans="1:2">
      <c r="A28" s="69" t="s">
        <v>43</v>
      </c>
      <c r="B28">
        <v>2.1047619047619048</v>
      </c>
    </row>
    <row r="29" spans="1:2">
      <c r="A29" s="69" t="s">
        <v>149</v>
      </c>
      <c r="B29">
        <v>2.25</v>
      </c>
    </row>
    <row r="30" spans="1:2">
      <c r="A30" s="69" t="s">
        <v>112</v>
      </c>
      <c r="B30">
        <v>2.5256410256410255</v>
      </c>
    </row>
    <row r="31" spans="1:2">
      <c r="A31" s="69" t="s">
        <v>71</v>
      </c>
      <c r="B31">
        <v>2.4444444444444442</v>
      </c>
    </row>
    <row r="32" spans="1:2">
      <c r="A32" s="69" t="s">
        <v>51</v>
      </c>
      <c r="B32">
        <v>3.1428571428571428</v>
      </c>
    </row>
    <row r="33" spans="1:2">
      <c r="A33" s="69" t="s">
        <v>93</v>
      </c>
      <c r="B33">
        <v>1.8055555555555554</v>
      </c>
    </row>
    <row r="34" spans="1:2">
      <c r="A34" s="69" t="s">
        <v>90</v>
      </c>
      <c r="B34">
        <v>1.5</v>
      </c>
    </row>
    <row r="35" spans="1:2">
      <c r="A35" s="69" t="s">
        <v>34</v>
      </c>
      <c r="B35">
        <v>1.5357142857142856</v>
      </c>
    </row>
    <row r="36" spans="1:2">
      <c r="A36" s="69" t="s">
        <v>113</v>
      </c>
      <c r="B36">
        <v>2.5</v>
      </c>
    </row>
    <row r="37" spans="1:2">
      <c r="A37" s="69" t="s">
        <v>97</v>
      </c>
      <c r="B37">
        <v>2.0625</v>
      </c>
    </row>
    <row r="38" spans="1:2">
      <c r="A38" s="69" t="s">
        <v>28</v>
      </c>
      <c r="B38">
        <v>0.79772079772079785</v>
      </c>
    </row>
    <row r="39" spans="1:2">
      <c r="A39" s="69" t="s">
        <v>101</v>
      </c>
      <c r="B39">
        <v>2.2115384615384617</v>
      </c>
    </row>
    <row r="40" spans="1:2">
      <c r="A40" s="69" t="s">
        <v>95</v>
      </c>
      <c r="B40">
        <v>0.94444444444444431</v>
      </c>
    </row>
    <row r="41" spans="1:2">
      <c r="A41" s="69" t="s">
        <v>50</v>
      </c>
      <c r="B41">
        <v>0.74879227053140085</v>
      </c>
    </row>
    <row r="42" spans="1:2">
      <c r="A42" s="69" t="s">
        <v>39</v>
      </c>
      <c r="B42">
        <v>0.77460317460317463</v>
      </c>
    </row>
    <row r="43" spans="1:2">
      <c r="A43" s="69" t="s">
        <v>115</v>
      </c>
      <c r="B43">
        <v>2.3611111111111116</v>
      </c>
    </row>
    <row r="44" spans="1:2">
      <c r="A44" s="69" t="s">
        <v>38</v>
      </c>
      <c r="B44">
        <v>1.2469135802469131</v>
      </c>
    </row>
    <row r="45" spans="1:2">
      <c r="A45" s="69" t="s">
        <v>54</v>
      </c>
      <c r="B45">
        <v>0.73015873015873023</v>
      </c>
    </row>
    <row r="46" spans="1:2">
      <c r="A46" s="69" t="s">
        <v>110</v>
      </c>
      <c r="B46">
        <v>2.375</v>
      </c>
    </row>
    <row r="47" spans="1:2">
      <c r="A47" s="69" t="s">
        <v>106</v>
      </c>
      <c r="B47">
        <v>1.2916666666666667</v>
      </c>
    </row>
    <row r="48" spans="1:2">
      <c r="A48" s="69" t="s">
        <v>103</v>
      </c>
      <c r="B48">
        <v>1.4</v>
      </c>
    </row>
    <row r="49" spans="1:2">
      <c r="A49" s="69" t="s">
        <v>114</v>
      </c>
      <c r="B49">
        <v>4.2333333333333334</v>
      </c>
    </row>
    <row r="50" spans="1:2">
      <c r="A50" s="69" t="s">
        <v>47</v>
      </c>
      <c r="B50">
        <v>0.78380706287683033</v>
      </c>
    </row>
    <row r="51" spans="1:2">
      <c r="A51" s="69" t="s">
        <v>104</v>
      </c>
      <c r="B51">
        <v>1.5666666666666667</v>
      </c>
    </row>
    <row r="52" spans="1:2">
      <c r="A52" s="69" t="s">
        <v>121</v>
      </c>
      <c r="B52">
        <v>1.6666666666666667</v>
      </c>
    </row>
    <row r="53" spans="1:2">
      <c r="A53" s="69" t="s">
        <v>150</v>
      </c>
      <c r="B53">
        <v>1</v>
      </c>
    </row>
    <row r="54" spans="1:2">
      <c r="A54" s="69" t="s">
        <v>142</v>
      </c>
      <c r="B54">
        <v>1</v>
      </c>
    </row>
    <row r="55" spans="1:2">
      <c r="A55" s="69" t="s">
        <v>151</v>
      </c>
      <c r="B55">
        <v>2</v>
      </c>
    </row>
    <row r="56" spans="1:2">
      <c r="A56" s="69" t="s">
        <v>125</v>
      </c>
      <c r="B56">
        <v>2.5</v>
      </c>
    </row>
    <row r="57" spans="1:2">
      <c r="A57" s="69" t="s">
        <v>127</v>
      </c>
      <c r="B57">
        <v>3</v>
      </c>
    </row>
    <row r="58" spans="1:2">
      <c r="A58" s="69" t="s">
        <v>122</v>
      </c>
      <c r="B58">
        <v>3</v>
      </c>
    </row>
    <row r="59" spans="1:2">
      <c r="A59" s="69" t="s">
        <v>123</v>
      </c>
      <c r="B59">
        <v>3</v>
      </c>
    </row>
    <row r="60" spans="1:2">
      <c r="A60" s="69" t="s">
        <v>128</v>
      </c>
      <c r="B60">
        <v>4</v>
      </c>
    </row>
    <row r="61" spans="1:2">
      <c r="A61" s="69" t="s">
        <v>55</v>
      </c>
      <c r="B61">
        <v>1.3279914529914529</v>
      </c>
    </row>
    <row r="62" spans="1:2">
      <c r="A62" s="69" t="s">
        <v>57</v>
      </c>
      <c r="B62">
        <v>1.1626984126984128</v>
      </c>
    </row>
    <row r="63" spans="1:2">
      <c r="A63" s="69" t="s">
        <v>129</v>
      </c>
      <c r="B63">
        <v>1.5</v>
      </c>
    </row>
    <row r="64" spans="1:2">
      <c r="A64" s="69" t="s">
        <v>109</v>
      </c>
      <c r="B64">
        <v>1.5784313725490198</v>
      </c>
    </row>
    <row r="65" spans="1:2">
      <c r="A65" s="69" t="s">
        <v>89</v>
      </c>
      <c r="B65">
        <v>3.5</v>
      </c>
    </row>
    <row r="66" spans="1:2">
      <c r="A66" s="69" t="s">
        <v>143</v>
      </c>
      <c r="B66">
        <v>1.2833333333333332</v>
      </c>
    </row>
    <row r="67" spans="1:2">
      <c r="A67" s="69" t="s">
        <v>145</v>
      </c>
      <c r="B67">
        <v>1.25</v>
      </c>
    </row>
    <row r="68" spans="1:2">
      <c r="A68" s="69" t="s">
        <v>146</v>
      </c>
      <c r="B68">
        <v>2.5</v>
      </c>
    </row>
    <row r="69" spans="1:2">
      <c r="A69" s="69" t="s">
        <v>147</v>
      </c>
      <c r="B69">
        <v>2.333333333333333</v>
      </c>
    </row>
    <row r="70" spans="1:2">
      <c r="A70" s="69" t="s">
        <v>60</v>
      </c>
      <c r="B70">
        <v>1.833333333333333</v>
      </c>
    </row>
    <row r="71" spans="1:2">
      <c r="A71" s="69" t="s">
        <v>37</v>
      </c>
      <c r="B71">
        <v>1.8233333333333335</v>
      </c>
    </row>
    <row r="72" spans="1:2">
      <c r="A72" s="69" t="s">
        <v>63</v>
      </c>
      <c r="B72">
        <v>3.6282051282051282</v>
      </c>
    </row>
    <row r="73" spans="1:2">
      <c r="A73" s="69" t="s">
        <v>59</v>
      </c>
      <c r="B73">
        <v>1.8055555555555558</v>
      </c>
    </row>
    <row r="74" spans="1:2">
      <c r="A74" s="69" t="s">
        <v>99</v>
      </c>
      <c r="B74">
        <v>1.5681818181818179</v>
      </c>
    </row>
    <row r="75" spans="1:2">
      <c r="A75" s="69" t="s">
        <v>66</v>
      </c>
      <c r="B75">
        <v>3.0666666666666664</v>
      </c>
    </row>
    <row r="76" spans="1:2">
      <c r="A76" s="69" t="s">
        <v>53</v>
      </c>
      <c r="B76">
        <v>1.5289855072463767</v>
      </c>
    </row>
    <row r="77" spans="1:2">
      <c r="A77" s="69" t="s">
        <v>62</v>
      </c>
      <c r="B77">
        <v>1.6333333333333333</v>
      </c>
    </row>
    <row r="78" spans="1:2">
      <c r="A78" s="69" t="s">
        <v>46</v>
      </c>
      <c r="B78">
        <v>2.9523809523809521</v>
      </c>
    </row>
    <row r="79" spans="1:2">
      <c r="A79" s="69" t="s">
        <v>70</v>
      </c>
      <c r="B79">
        <v>3</v>
      </c>
    </row>
    <row r="80" spans="1:2">
      <c r="A80" s="69" t="s">
        <v>64</v>
      </c>
      <c r="B80">
        <v>1.7675438596491224</v>
      </c>
    </row>
    <row r="81" spans="1:2">
      <c r="A81" s="69" t="s">
        <v>72</v>
      </c>
      <c r="B81">
        <v>3.1666666666666665</v>
      </c>
    </row>
    <row r="82" spans="1:2">
      <c r="A82" s="69" t="s">
        <v>58</v>
      </c>
      <c r="B82">
        <v>1.4583333333333333</v>
      </c>
    </row>
    <row r="83" spans="1:2">
      <c r="A83" s="69" t="s">
        <v>67</v>
      </c>
      <c r="B83">
        <v>2.708333333333333</v>
      </c>
    </row>
    <row r="84" spans="1:2">
      <c r="A84" s="69" t="s">
        <v>102</v>
      </c>
      <c r="B84">
        <v>1.6</v>
      </c>
    </row>
    <row r="85" spans="1:2">
      <c r="A85" s="69" t="s">
        <v>117</v>
      </c>
      <c r="B85">
        <v>2.65</v>
      </c>
    </row>
    <row r="86" spans="1:2">
      <c r="A86" s="69" t="s">
        <v>96</v>
      </c>
      <c r="B86">
        <v>3.7857142857142856</v>
      </c>
    </row>
    <row r="87" spans="1:2">
      <c r="A87" s="69" t="s">
        <v>105</v>
      </c>
      <c r="B87">
        <v>3.7727272727272729</v>
      </c>
    </row>
    <row r="88" spans="1:2">
      <c r="A88" s="69" t="s">
        <v>108</v>
      </c>
      <c r="B88">
        <v>3.75</v>
      </c>
    </row>
    <row r="89" spans="1:2">
      <c r="A89" s="69" t="s">
        <v>118</v>
      </c>
      <c r="B89">
        <v>1.9375</v>
      </c>
    </row>
    <row r="90" spans="1:2">
      <c r="A90" s="69" t="s">
        <v>120</v>
      </c>
      <c r="B90">
        <v>4.5</v>
      </c>
    </row>
    <row r="91" spans="1:2">
      <c r="A91" s="69" t="s">
        <v>126</v>
      </c>
      <c r="B91">
        <v>3</v>
      </c>
    </row>
    <row r="92" spans="1:2">
      <c r="A92" s="69" t="s">
        <v>124</v>
      </c>
      <c r="B92">
        <v>3</v>
      </c>
    </row>
    <row r="93" spans="1:2">
      <c r="A93" s="69" t="s">
        <v>91</v>
      </c>
      <c r="B93">
        <v>3.0769230769230766</v>
      </c>
    </row>
    <row r="94" spans="1:2">
      <c r="A94" s="69" t="s">
        <v>68</v>
      </c>
      <c r="B94">
        <v>1.5984848484848488</v>
      </c>
    </row>
    <row r="95" spans="1:2">
      <c r="A95" s="69" t="s">
        <v>119</v>
      </c>
      <c r="B95">
        <v>3.0256410256410255</v>
      </c>
    </row>
    <row r="96" spans="1:2">
      <c r="A96" s="69" t="s">
        <v>69</v>
      </c>
      <c r="B96">
        <v>1.5833333333333333</v>
      </c>
    </row>
    <row r="97" spans="1:1">
      <c r="A97" s="37"/>
    </row>
    <row r="98" spans="1:1">
      <c r="A9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Centre for Agri-Environmental Research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Elin Falla</cp:lastModifiedBy>
  <cp:revision/>
  <dcterms:created xsi:type="dcterms:W3CDTF">2007-01-29T09:26:46Z</dcterms:created>
  <dcterms:modified xsi:type="dcterms:W3CDTF">2021-06-24T14:45:01Z</dcterms:modified>
  <cp:category/>
  <cp:contentStatus/>
</cp:coreProperties>
</file>