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8800" windowHeight="17460" tabRatio="500" activeTab="5"/>
  </bookViews>
  <sheets>
    <sheet name="loads" sheetId="1" r:id="rId1"/>
    <sheet name="losses" sheetId="2" r:id="rId2"/>
    <sheet name="Sheet5" sheetId="5" r:id="rId3"/>
    <sheet name="slack and solar" sheetId="3" r:id="rId4"/>
    <sheet name="master" sheetId="4" r:id="rId5"/>
    <sheet name="master2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1" i="6" l="1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30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3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30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3" i="6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33" i="2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43" i="1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32" i="5"/>
  <c r="A61" i="5"/>
  <c r="B61" i="5"/>
  <c r="C61" i="5"/>
  <c r="D61" i="5"/>
  <c r="A62" i="5"/>
  <c r="B62" i="5"/>
  <c r="C62" i="5"/>
  <c r="D62" i="5"/>
  <c r="A63" i="5"/>
  <c r="B63" i="5"/>
  <c r="C63" i="5"/>
  <c r="D63" i="5"/>
  <c r="A64" i="5"/>
  <c r="B64" i="5"/>
  <c r="C64" i="5"/>
  <c r="D64" i="5"/>
  <c r="A65" i="5"/>
  <c r="B65" i="5"/>
  <c r="C65" i="5"/>
  <c r="D65" i="5"/>
  <c r="A66" i="5"/>
  <c r="B66" i="5"/>
  <c r="C66" i="5"/>
  <c r="D66" i="5"/>
  <c r="A67" i="5"/>
  <c r="B67" i="5"/>
  <c r="C67" i="5"/>
  <c r="D67" i="5"/>
  <c r="A68" i="5"/>
  <c r="B68" i="5"/>
  <c r="C68" i="5"/>
  <c r="D68" i="5"/>
  <c r="A69" i="5"/>
  <c r="B69" i="5"/>
  <c r="C69" i="5"/>
  <c r="D69" i="5"/>
  <c r="A70" i="5"/>
  <c r="B70" i="5"/>
  <c r="C70" i="5"/>
  <c r="D70" i="5"/>
  <c r="A71" i="5"/>
  <c r="B71" i="5"/>
  <c r="C71" i="5"/>
  <c r="D71" i="5"/>
  <c r="A72" i="5"/>
  <c r="B72" i="5"/>
  <c r="C72" i="5"/>
  <c r="D72" i="5"/>
  <c r="A73" i="5"/>
  <c r="B73" i="5"/>
  <c r="C73" i="5"/>
  <c r="D73" i="5"/>
  <c r="A74" i="5"/>
  <c r="B74" i="5"/>
  <c r="C74" i="5"/>
  <c r="D74" i="5"/>
  <c r="A75" i="5"/>
  <c r="B75" i="5"/>
  <c r="C75" i="5"/>
  <c r="D75" i="5"/>
  <c r="A76" i="5"/>
  <c r="B76" i="5"/>
  <c r="C76" i="5"/>
  <c r="D76" i="5"/>
  <c r="A77" i="5"/>
  <c r="B77" i="5"/>
  <c r="C77" i="5"/>
  <c r="D77" i="5"/>
  <c r="A78" i="5"/>
  <c r="B78" i="5"/>
  <c r="C78" i="5"/>
  <c r="D78" i="5"/>
  <c r="A79" i="5"/>
  <c r="B79" i="5"/>
  <c r="C79" i="5"/>
  <c r="D79" i="5"/>
  <c r="A80" i="5"/>
  <c r="B80" i="5"/>
  <c r="C80" i="5"/>
  <c r="D80" i="5"/>
  <c r="A81" i="5"/>
  <c r="B81" i="5"/>
  <c r="C81" i="5"/>
  <c r="D81" i="5"/>
  <c r="A82" i="5"/>
  <c r="B82" i="5"/>
  <c r="C82" i="5"/>
  <c r="D82" i="5"/>
  <c r="A83" i="5"/>
  <c r="B83" i="5"/>
  <c r="C83" i="5"/>
  <c r="D83" i="5"/>
  <c r="A84" i="5"/>
  <c r="B84" i="5"/>
  <c r="C84" i="5"/>
  <c r="D84" i="5"/>
  <c r="B60" i="5"/>
  <c r="C60" i="5"/>
  <c r="D60" i="5"/>
  <c r="A60" i="5"/>
  <c r="A33" i="5"/>
  <c r="B33" i="5"/>
  <c r="C33" i="5"/>
  <c r="D33" i="5"/>
  <c r="A34" i="5"/>
  <c r="B34" i="5"/>
  <c r="C34" i="5"/>
  <c r="D34" i="5"/>
  <c r="A35" i="5"/>
  <c r="B35" i="5"/>
  <c r="C35" i="5"/>
  <c r="D35" i="5"/>
  <c r="A36" i="5"/>
  <c r="B36" i="5"/>
  <c r="C36" i="5"/>
  <c r="D36" i="5"/>
  <c r="A37" i="5"/>
  <c r="B37" i="5"/>
  <c r="C37" i="5"/>
  <c r="D37" i="5"/>
  <c r="A38" i="5"/>
  <c r="B38" i="5"/>
  <c r="C38" i="5"/>
  <c r="D38" i="5"/>
  <c r="A39" i="5"/>
  <c r="B39" i="5"/>
  <c r="C39" i="5"/>
  <c r="D39" i="5"/>
  <c r="A40" i="5"/>
  <c r="B40" i="5"/>
  <c r="C40" i="5"/>
  <c r="D40" i="5"/>
  <c r="A41" i="5"/>
  <c r="B41" i="5"/>
  <c r="C41" i="5"/>
  <c r="D41" i="5"/>
  <c r="A42" i="5"/>
  <c r="B42" i="5"/>
  <c r="C42" i="5"/>
  <c r="D42" i="5"/>
  <c r="A43" i="5"/>
  <c r="B43" i="5"/>
  <c r="C43" i="5"/>
  <c r="D43" i="5"/>
  <c r="A44" i="5"/>
  <c r="B44" i="5"/>
  <c r="C44" i="5"/>
  <c r="D44" i="5"/>
  <c r="A45" i="5"/>
  <c r="B45" i="5"/>
  <c r="C45" i="5"/>
  <c r="D45" i="5"/>
  <c r="A46" i="5"/>
  <c r="B46" i="5"/>
  <c r="C46" i="5"/>
  <c r="D46" i="5"/>
  <c r="A47" i="5"/>
  <c r="B47" i="5"/>
  <c r="C47" i="5"/>
  <c r="D47" i="5"/>
  <c r="A48" i="5"/>
  <c r="B48" i="5"/>
  <c r="C48" i="5"/>
  <c r="D48" i="5"/>
  <c r="A49" i="5"/>
  <c r="B49" i="5"/>
  <c r="C49" i="5"/>
  <c r="D49" i="5"/>
  <c r="A50" i="5"/>
  <c r="B50" i="5"/>
  <c r="C50" i="5"/>
  <c r="D50" i="5"/>
  <c r="A51" i="5"/>
  <c r="B51" i="5"/>
  <c r="C51" i="5"/>
  <c r="D51" i="5"/>
  <c r="A52" i="5"/>
  <c r="B52" i="5"/>
  <c r="C52" i="5"/>
  <c r="D52" i="5"/>
  <c r="A53" i="5"/>
  <c r="B53" i="5"/>
  <c r="C53" i="5"/>
  <c r="D53" i="5"/>
  <c r="A54" i="5"/>
  <c r="B54" i="5"/>
  <c r="C54" i="5"/>
  <c r="D54" i="5"/>
  <c r="A55" i="5"/>
  <c r="B55" i="5"/>
  <c r="C55" i="5"/>
  <c r="D55" i="5"/>
  <c r="A56" i="5"/>
  <c r="B56" i="5"/>
  <c r="C56" i="5"/>
  <c r="D56" i="5"/>
  <c r="B32" i="5"/>
  <c r="C32" i="5"/>
  <c r="D32" i="5"/>
  <c r="A32" i="5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D68" i="4"/>
  <c r="E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B68" i="4"/>
  <c r="C68" i="4"/>
  <c r="A68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36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9" i="4"/>
  <c r="P3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</calcChain>
</file>

<file path=xl/sharedStrings.xml><?xml version="1.0" encoding="utf-8"?>
<sst xmlns="http://schemas.openxmlformats.org/spreadsheetml/2006/main" count="1571" uniqueCount="399">
  <si>
    <t># file...... load_powerA_pv.csv</t>
  </si>
  <si>
    <t># date...... Sat Sep 16 15:58:54 2017</t>
  </si>
  <si>
    <t># user...... ericlinxie</t>
  </si>
  <si>
    <t># host...... (null)</t>
  </si>
  <si>
    <t># group..... class=load</t>
  </si>
  <si>
    <t># property.. power_A</t>
  </si>
  <si>
    <t># limit..... 0</t>
  </si>
  <si>
    <t># interval.. 0</t>
  </si>
  <si>
    <t>load B</t>
  </si>
  <si>
    <t>load C</t>
  </si>
  <si>
    <t># timestamp</t>
  </si>
  <si>
    <t>l634</t>
  </si>
  <si>
    <t>l645</t>
  </si>
  <si>
    <t>l646</t>
  </si>
  <si>
    <t>l652</t>
  </si>
  <si>
    <t>l671</t>
  </si>
  <si>
    <t>l675</t>
  </si>
  <si>
    <t>l692</t>
  </si>
  <si>
    <t>l611</t>
  </si>
  <si>
    <t>l6711</t>
  </si>
  <si>
    <t>l6321</t>
  </si>
  <si>
    <t>2000-08-02 00:00:00 HDT</t>
  </si>
  <si>
    <t>+160000+110000j</t>
  </si>
  <si>
    <t>+0+0j</t>
  </si>
  <si>
    <t>+385000+220000j</t>
  </si>
  <si>
    <t>+485000+190000j</t>
  </si>
  <si>
    <t>+5666.67+3333.33j</t>
  </si>
  <si>
    <t>+11333.3+6666.67j</t>
  </si>
  <si>
    <t>+120000+90000j</t>
  </si>
  <si>
    <t>+170000+125000j</t>
  </si>
  <si>
    <t>+68000+60000j</t>
  </si>
  <si>
    <t>+22000+12666.7j</t>
  </si>
  <si>
    <t>+44000+25333.3j</t>
  </si>
  <si>
    <t>+290000+212000j</t>
  </si>
  <si>
    <t>+39000+22666.7j</t>
  </si>
  <si>
    <t>+78000+45333.3j</t>
  </si>
  <si>
    <t>2000-08-02 01:00:00 HDT</t>
  </si>
  <si>
    <t>2000-08-02 02:00:00 HDT</t>
  </si>
  <si>
    <t>2000-08-02 03:00:00 HDT</t>
  </si>
  <si>
    <t>2000-08-02 04:00:00 HDT</t>
  </si>
  <si>
    <t>2000-08-02 05:00:00 HDT</t>
  </si>
  <si>
    <t>2000-08-02 06:00:00 HDT</t>
  </si>
  <si>
    <t>2000-08-02 07:00:00 HDT</t>
  </si>
  <si>
    <t>2000-08-02 08:00:00 HDT</t>
  </si>
  <si>
    <t>2000-08-02 09:00:00 HDT</t>
  </si>
  <si>
    <t>2000-08-02 10:00:00 HDT</t>
  </si>
  <si>
    <t>2000-08-02 11:00:00 HDT</t>
  </si>
  <si>
    <t>2000-08-02 12:00:00 HDT</t>
  </si>
  <si>
    <t>2000-08-02 13:00:00 HDT</t>
  </si>
  <si>
    <t>2000-08-02 14:00:00 HDT</t>
  </si>
  <si>
    <t>2000-08-02 15:00:00 HDT</t>
  </si>
  <si>
    <t>2000-08-02 16:00:00 HDT</t>
  </si>
  <si>
    <t>2000-08-02 17:00:00 HDT</t>
  </si>
  <si>
    <t>2000-08-02 18:00:00 HDT</t>
  </si>
  <si>
    <t>2000-08-02 19:00:00 HDT</t>
  </si>
  <si>
    <t>2000-08-02 20:00:00 HDT</t>
  </si>
  <si>
    <t>2000-08-02 21:00:00 HDT</t>
  </si>
  <si>
    <t>2000-08-02 22:00:00 HDT</t>
  </si>
  <si>
    <t>2000-08-02 23:00:00 HDT</t>
  </si>
  <si>
    <t>2000-08-03 00:00:00 HDT</t>
  </si>
  <si>
    <t>master sheet</t>
  </si>
  <si>
    <t>loads</t>
  </si>
  <si>
    <t>losses</t>
  </si>
  <si>
    <t>line_632-645</t>
  </si>
  <si>
    <t>line_645-646</t>
  </si>
  <si>
    <t>line_630-632</t>
  </si>
  <si>
    <t>line_632-6321</t>
  </si>
  <si>
    <t>line_6321-671</t>
  </si>
  <si>
    <t>line_671-680</t>
  </si>
  <si>
    <t>line_671-684</t>
  </si>
  <si>
    <t>line_684-611</t>
  </si>
  <si>
    <t>line_632-633</t>
  </si>
  <si>
    <t>line_684-652</t>
  </si>
  <si>
    <t>line_692-675</t>
  </si>
  <si>
    <t>+2769.09+2392.41i</t>
  </si>
  <si>
    <t>+541.846+428.407j</t>
  </si>
  <si>
    <t>+65643+192608j</t>
  </si>
  <si>
    <t>+12416.3+30562.3i</t>
  </si>
  <si>
    <t>+35577+83793.6i</t>
  </si>
  <si>
    <t>+2.62465-24.2078i</t>
  </si>
  <si>
    <t>+610.047+490.038i</t>
  </si>
  <si>
    <t>+415.996+420.103i</t>
  </si>
  <si>
    <t>+807.228+1025i</t>
  </si>
  <si>
    <t>+683.635+45.6164i</t>
  </si>
  <si>
    <t>+4127.42+2488.58i</t>
  </si>
  <si>
    <t>+415.996+420.104i</t>
  </si>
  <si>
    <t>+2771.45+2393.99i</t>
  </si>
  <si>
    <t>+543.775+429.933j</t>
  </si>
  <si>
    <t>+52902.3+153747j</t>
  </si>
  <si>
    <t>+9327.77+23169.1i</t>
  </si>
  <si>
    <t>+26324.2+62816.1i</t>
  </si>
  <si>
    <t>+368.65+1163.26i</t>
  </si>
  <si>
    <t>+609.253+489.406i</t>
  </si>
  <si>
    <t>+411.287+415.314i</t>
  </si>
  <si>
    <t>+802.844+1019.26i</t>
  </si>
  <si>
    <t>+692.239+46.1904i</t>
  </si>
  <si>
    <t>+4073.96+2456.55i</t>
  </si>
  <si>
    <t>+2778.38+2398.59i</t>
  </si>
  <si>
    <t>+549.441+434.411j</t>
  </si>
  <si>
    <t>+23056.1+67552.2j</t>
  </si>
  <si>
    <t>+3863.72+8538.06i</t>
  </si>
  <si>
    <t>+9787.09+22469.8i</t>
  </si>
  <si>
    <t>+5826.71+18747.9i</t>
  </si>
  <si>
    <t>+607.162+487.88i</t>
  </si>
  <si>
    <t>+397.287+401.079i</t>
  </si>
  <si>
    <t>+790.288+1002.81i</t>
  </si>
  <si>
    <t>+718.267+47.9272i</t>
  </si>
  <si>
    <t>+3922.87+2365.75i</t>
  </si>
  <si>
    <t>+2781.06+2400.52i</t>
  </si>
  <si>
    <t>+551.185+435.791j</t>
  </si>
  <si>
    <t>+13979.6+43781j</t>
  </si>
  <si>
    <t>+3975.43+5853.56i</t>
  </si>
  <si>
    <t>+11086.7+16057.3i</t>
  </si>
  <si>
    <t>+11087.4+35705.6i</t>
  </si>
  <si>
    <t>+605.006+486.402i</t>
  </si>
  <si>
    <t>+389.738+393.414i</t>
  </si>
  <si>
    <t>+785.792+996.887i</t>
  </si>
  <si>
    <t>+729.243+48.6596i</t>
  </si>
  <si>
    <t>+3867.08+2332.03i</t>
  </si>
  <si>
    <t>+2789.12+2406.05i</t>
  </si>
  <si>
    <t>+557.207+440.551j</t>
  </si>
  <si>
    <t>+9515.75+28531.2j</t>
  </si>
  <si>
    <t>+3938.03+10766i</t>
  </si>
  <si>
    <t>+13537.9+35182.8i</t>
  </si>
  <si>
    <t>+31998.5+103137i</t>
  </si>
  <si>
    <t>+602.143+484.826i</t>
  </si>
  <si>
    <t>+371.394+374.77i</t>
  </si>
  <si>
    <t>+772.326+979.212i</t>
  </si>
  <si>
    <t>+762.046+50.8485i</t>
  </si>
  <si>
    <t>+3706.16+2234.57i</t>
  </si>
  <si>
    <t>+2795.69+2411.2i</t>
  </si>
  <si>
    <t>+560.104+442.844j</t>
  </si>
  <si>
    <t>+28467.4+88616.7j</t>
  </si>
  <si>
    <t>+10785.7+33603.9i</t>
  </si>
  <si>
    <t>+34378.8+107566i</t>
  </si>
  <si>
    <t>+62288.4+200953i</t>
  </si>
  <si>
    <t>+597.699+482.512i</t>
  </si>
  <si>
    <t>+353.146+356.249i</t>
  </si>
  <si>
    <t>+763.759+967.907i</t>
  </si>
  <si>
    <t>+789.426+52.6755i</t>
  </si>
  <si>
    <t>+3594.89+2165.98i</t>
  </si>
  <si>
    <t>+2795.94+2412.66i</t>
  </si>
  <si>
    <t>+556.523+440.015j</t>
  </si>
  <si>
    <t>+36537.4+114270j</t>
  </si>
  <si>
    <t>+12935.6+40368.1i</t>
  </si>
  <si>
    <t>+40885+128056i</t>
  </si>
  <si>
    <t>+68284.3+220645i</t>
  </si>
  <si>
    <t>+593.928+480.025i</t>
  </si>
  <si>
    <t>+349.095+352.168i</t>
  </si>
  <si>
    <t>+767.265+972.386i</t>
  </si>
  <si>
    <t>+787.597+52.5534i</t>
  </si>
  <si>
    <t>+3612.93+2177.24i</t>
  </si>
  <si>
    <t>+2812.46+2424.5i</t>
  </si>
  <si>
    <t>+567.21+448.466j</t>
  </si>
  <si>
    <t>+154545+495339j</t>
  </si>
  <si>
    <t>+48278.6+154531i</t>
  </si>
  <si>
    <t>+149732+479888i</t>
  </si>
  <si>
    <t>+174582+564751i</t>
  </si>
  <si>
    <t>+592.058+482.096i</t>
  </si>
  <si>
    <t>+310.707+313.153i</t>
  </si>
  <si>
    <t>+743.335+940.9i</t>
  </si>
  <si>
    <t>+863.416+57.6124i</t>
  </si>
  <si>
    <t>+3331.84+2003.85i</t>
  </si>
  <si>
    <t>+2811.6+2429.28i</t>
  </si>
  <si>
    <t>+550.535+435.293j</t>
  </si>
  <si>
    <t>+142013+454747j</t>
  </si>
  <si>
    <t>+43252.1+137993i</t>
  </si>
  <si>
    <t>+133691+427147i</t>
  </si>
  <si>
    <t>+156512+507788i</t>
  </si>
  <si>
    <t>+584.799+477.026i</t>
  </si>
  <si>
    <t>+315.082+317.722i</t>
  </si>
  <si>
    <t>+764.212+968.272i</t>
  </si>
  <si>
    <t>+832.753+55.5664i</t>
  </si>
  <si>
    <t>+3485.43+2094.51i</t>
  </si>
  <si>
    <t>+2811.47+2429.27i</t>
  </si>
  <si>
    <t>+550.891+435.569j</t>
  </si>
  <si>
    <t>+154119+496267j</t>
  </si>
  <si>
    <t>+46777.8+150062i</t>
  </si>
  <si>
    <t>+144604+464467i</t>
  </si>
  <si>
    <t>+166768+542719i</t>
  </si>
  <si>
    <t>+582.478+475.163i</t>
  </si>
  <si>
    <t>+309.798+312.348i</t>
  </si>
  <si>
    <t>+761.838+964.713i</t>
  </si>
  <si>
    <t>+838.557+55.9537i</t>
  </si>
  <si>
    <t>+3444.63+2076.95i</t>
  </si>
  <si>
    <t>+2806.03+2425.3i</t>
  </si>
  <si>
    <t>+547.176+432.635j</t>
  </si>
  <si>
    <t>+106002+339538j</t>
  </si>
  <si>
    <t>+32721.3+104293i</t>
  </si>
  <si>
    <t>+101377+323672i</t>
  </si>
  <si>
    <t>+125968+409969i</t>
  </si>
  <si>
    <t>+585.297+476.186i</t>
  </si>
  <si>
    <t>+323.611+326.395i</t>
  </si>
  <si>
    <t>+769.632+975.09i</t>
  </si>
  <si>
    <t>+816.977+54.5138i</t>
  </si>
  <si>
    <t>+3545.31+2134.74i</t>
  </si>
  <si>
    <t>+2802.02+2420.41i</t>
  </si>
  <si>
    <t>+550.801+435.495j</t>
  </si>
  <si>
    <t>+85668.3+273976j</t>
  </si>
  <si>
    <t>+27220.6+86657.2i</t>
  </si>
  <si>
    <t>+84728.8+270250i</t>
  </si>
  <si>
    <t>+111364+362332i</t>
  </si>
  <si>
    <t>+586.192+475.839i</t>
  </si>
  <si>
    <t>+328.142+330.96i</t>
  </si>
  <si>
    <t>+767.036+971.543i</t>
  </si>
  <si>
    <t>+810.97+54.1129i</t>
  </si>
  <si>
    <t>+3542.76+2137.34i</t>
  </si>
  <si>
    <t>+2791.45+2411.34i</t>
  </si>
  <si>
    <t>+548.096+433.354j</t>
  </si>
  <si>
    <t>+29936.3+93099.4j</t>
  </si>
  <si>
    <t>+9709.3+29919.8i</t>
  </si>
  <si>
    <t>+30419.7+94139.1i</t>
  </si>
  <si>
    <t>+52768.9+171368i</t>
  </si>
  <si>
    <t>+591.83+478.123i</t>
  </si>
  <si>
    <t>+355.22+358.444i</t>
  </si>
  <si>
    <t>+778.751+987.179i</t>
  </si>
  <si>
    <t>+768.492+51.2786i</t>
  </si>
  <si>
    <t>+3716.37+2241.55i</t>
  </si>
  <si>
    <t>+2771.99+2394.7i</t>
  </si>
  <si>
    <t>+543.174+429.458j</t>
  </si>
  <si>
    <t>+47157.2+137991j</t>
  </si>
  <si>
    <t>+7742.09+20210.9i</t>
  </si>
  <si>
    <t>+21585.7+54432.5i</t>
  </si>
  <si>
    <t>+957.981+3078.52i</t>
  </si>
  <si>
    <t>+607.113+487.817i</t>
  </si>
  <si>
    <t>+407.677+411.661i</t>
  </si>
  <si>
    <t>+802.612+1018.87i</t>
  </si>
  <si>
    <t>+694.511+46.3421i</t>
  </si>
  <si>
    <t>+4064.96+2451.71i</t>
  </si>
  <si>
    <t>+35577+83793.7i</t>
  </si>
  <si>
    <t>+610.047+490.039i</t>
  </si>
  <si>
    <t>+415.997+420.104i</t>
  </si>
  <si>
    <t>m650</t>
  </si>
  <si>
    <t>m680</t>
  </si>
  <si>
    <t>+3.59521e+06+1.69721e+06i</t>
  </si>
  <si>
    <t>+0+0i</t>
  </si>
  <si>
    <t>+3.14688e+06+1.62559e+06i</t>
  </si>
  <si>
    <t>-430093-5855.66i</t>
  </si>
  <si>
    <t>+1.80828e+06+1.43895e+06i</t>
  </si>
  <si>
    <t>-1.73675e+06-69440.7i</t>
  </si>
  <si>
    <t>+1.12893e+06+1.44489e+06i</t>
  </si>
  <si>
    <t>-2.41237e+06-49966.7i</t>
  </si>
  <si>
    <t>-602273+1.36162e+06i</t>
  </si>
  <si>
    <t>-4.17289e+06-211234i</t>
  </si>
  <si>
    <t>-2.25057e+06+1.54043e+06i</t>
  </si>
  <si>
    <t>-5.90017e+06-291932i</t>
  </si>
  <si>
    <t>-2.4841e+06+1.84822e+06i</t>
  </si>
  <si>
    <t>-6.15027e+06-65284.8i</t>
  </si>
  <si>
    <t>-6.16252e+06+2.05425e+06i</t>
  </si>
  <si>
    <t>-1.0204e+07-1.05093e+06i</t>
  </si>
  <si>
    <t>-5.40542e+06+3.01045e+06i</t>
  </si>
  <si>
    <t>-9.37297e+06+44350.6i</t>
  </si>
  <si>
    <t>-5.70974e+06+3.00779e+06i</t>
  </si>
  <si>
    <t>-9.71484e+06-84199.1i</t>
  </si>
  <si>
    <t>-4.45017e+06+2.91302e+06i</t>
  </si>
  <si>
    <t>-8.30716e+06+296436i</t>
  </si>
  <si>
    <t>-4.04346e+06+2.55445e+06i</t>
  </si>
  <si>
    <t>-7.84927e+06+131198i</t>
  </si>
  <si>
    <t>-1.66559e+06+2.19578e+06i</t>
  </si>
  <si>
    <t>-5.28642e+06+386767i</t>
  </si>
  <si>
    <t>+2.88098e+06+1.70944e+06i</t>
  </si>
  <si>
    <t>-686934+99556.9i</t>
  </si>
  <si>
    <t>solar and slack</t>
  </si>
  <si>
    <t>slack</t>
  </si>
  <si>
    <t>solar</t>
  </si>
  <si>
    <t>real</t>
  </si>
  <si>
    <t>total</t>
  </si>
  <si>
    <t>load</t>
  </si>
  <si>
    <t>reactive</t>
  </si>
  <si>
    <t xml:space="preserve">calculated losses </t>
  </si>
  <si>
    <t>measured losses</t>
  </si>
  <si>
    <t xml:space="preserve">question mark on findings, they do not seem to correspond. </t>
  </si>
  <si>
    <t>meter</t>
  </si>
  <si>
    <t>lines</t>
  </si>
  <si>
    <t>calculated losses</t>
  </si>
  <si>
    <t>doesn't capacitor change some of the power from real to reactive</t>
  </si>
  <si>
    <t>fregm650m630</t>
  </si>
  <si>
    <t>switch_671-692</t>
  </si>
  <si>
    <t>transformer_633-634</t>
  </si>
  <si>
    <t>+82.9581+1.74623e-10i</t>
  </si>
  <si>
    <t>+4.5357-4.5357i</t>
  </si>
  <si>
    <t>+5434.44+9880.81i</t>
  </si>
  <si>
    <t>+82.9581+5.82077e-11i</t>
  </si>
  <si>
    <t>+82.9581+0i</t>
  </si>
  <si>
    <t>+82.9581+2.32831e-10i</t>
  </si>
  <si>
    <t>+66.0843-1.74623e-10i</t>
  </si>
  <si>
    <t>+4.47573-4.47573i</t>
  </si>
  <si>
    <t>+5405.54+9828.25i</t>
  </si>
  <si>
    <t>+28.7606+0i</t>
  </si>
  <si>
    <t>+4.30317-4.30317i</t>
  </si>
  <si>
    <t>+5322.71+9677.65i</t>
  </si>
  <si>
    <t>+18.5464+5.82077e-11i</t>
  </si>
  <si>
    <t>+4.23455-4.23455i</t>
  </si>
  <si>
    <t>+5293.22+9624.03i</t>
  </si>
  <si>
    <t>+12.4338+1.16415e-10i</t>
  </si>
  <si>
    <t>+4.0402-4.0402i</t>
  </si>
  <si>
    <t>+5204.45+9462.64i</t>
  </si>
  <si>
    <t>+39.2525-5.82077e-11i</t>
  </si>
  <si>
    <t>+3.89244-3.89244i</t>
  </si>
  <si>
    <t>+5148.47+9360.85i</t>
  </si>
  <si>
    <t>+50.3974+5.82077e-11i</t>
  </si>
  <si>
    <t>+3.90516-3.90516i</t>
  </si>
  <si>
    <t>+5172.67+9404.85i</t>
  </si>
  <si>
    <t>+217.902-1.16415e-10i</t>
  </si>
  <si>
    <t>+3.53854-3.53854i</t>
  </si>
  <si>
    <t>+5014.7+9117.63i</t>
  </si>
  <si>
    <t>+198.531+1.16415e-10i</t>
  </si>
  <si>
    <t>+3.7058-3.7058i</t>
  </si>
  <si>
    <t>+5156.23+9374.96i</t>
  </si>
  <si>
    <t>+215.823-5.82077e-10i</t>
  </si>
  <si>
    <t>+3.6702-3.6702i</t>
  </si>
  <si>
    <t>+5140.93+9347.15i</t>
  </si>
  <si>
    <t>+147.167-2.32831e-10i</t>
  </si>
  <si>
    <t>+3.79713-3.79713i</t>
  </si>
  <si>
    <t>+5192.62+9441.12i</t>
  </si>
  <si>
    <t>+118.999+0i</t>
  </si>
  <si>
    <t>+3.8093-3.8093i</t>
  </si>
  <si>
    <t>+5174.23+9407.69i</t>
  </si>
  <si>
    <t>+40.2986+1.16415e-10i</t>
  </si>
  <si>
    <t>+4.03078-4.03078i</t>
  </si>
  <si>
    <t>+5250.3+9546.01i</t>
  </si>
  <si>
    <t>+59.27+0i</t>
  </si>
  <si>
    <t>+4.46257-4.46257i</t>
  </si>
  <si>
    <t>+5404.45+9826.28i</t>
  </si>
  <si>
    <t>+82.9581+1.16415e-10i</t>
  </si>
  <si>
    <t>total losses</t>
  </si>
  <si>
    <t>slack  = load + solar+ losses</t>
  </si>
  <si>
    <t>losses =slack - load - solar</t>
  </si>
  <si>
    <t xml:space="preserve">ask about this, these numbers seem really off. </t>
  </si>
  <si>
    <t>absolute</t>
  </si>
  <si>
    <t>measured losses are much less, but maybe because we are missing loads</t>
  </si>
  <si>
    <t xml:space="preserve">it seems like we have nothing from certain meters. Just because they have constant impedance does not mean no power flows through. I think I am just measuring the wrong thing. </t>
  </si>
  <si>
    <t>t</t>
  </si>
  <si>
    <t>extra losses</t>
  </si>
  <si>
    <t>m646</t>
  </si>
  <si>
    <t>m652</t>
  </si>
  <si>
    <t>m611</t>
  </si>
  <si>
    <t>m692</t>
  </si>
  <si>
    <t>+171431-30017.4j</t>
  </si>
  <si>
    <t>+171670-28779.6j</t>
  </si>
  <si>
    <t>+172197-25106j</t>
  </si>
  <si>
    <t>+171754-22744.3j</t>
  </si>
  <si>
    <t>+171356-17625.1j</t>
  </si>
  <si>
    <t>+169226-11693.3j</t>
  </si>
  <si>
    <t>+167058-9303.56j</t>
  </si>
  <si>
    <t>+163662+1412.7j</t>
  </si>
  <si>
    <t>+157949+4309.08j</t>
  </si>
  <si>
    <t>+157593+5651.13j</t>
  </si>
  <si>
    <t>+158499+2096.18j</t>
  </si>
  <si>
    <t>+161037-542.046j</t>
  </si>
  <si>
    <t>+164779-9344.56j</t>
  </si>
  <si>
    <t>+170903-27270.3j</t>
  </si>
  <si>
    <t>+240958+138289j</t>
  </si>
  <si>
    <t>+241816+138781j</t>
  </si>
  <si>
    <t>+244335+140227j</t>
  </si>
  <si>
    <t>+245111+140672j</t>
  </si>
  <si>
    <t>+247789+142209j</t>
  </si>
  <si>
    <t>+249077+142949j</t>
  </si>
  <si>
    <t>+247485+142035j</t>
  </si>
  <si>
    <t>+252237+144762j</t>
  </si>
  <si>
    <t>+244822+140507j</t>
  </si>
  <si>
    <t>+244980+140597j</t>
  </si>
  <si>
    <t>+243328+139649j</t>
  </si>
  <si>
    <t>+244940+140574j</t>
  </si>
  <si>
    <t>+243737+139884j</t>
  </si>
  <si>
    <t>+241548+138628j</t>
  </si>
  <si>
    <t>+123974+83295.2i</t>
  </si>
  <si>
    <t>+125534+84343.5i</t>
  </si>
  <si>
    <t>+130254+87514.8i</t>
  </si>
  <si>
    <t>+132245+88852.1i</t>
  </si>
  <si>
    <t>+138194+92849i</t>
  </si>
  <si>
    <t>+143159+96184.9i</t>
  </si>
  <si>
    <t>+142827+95962i</t>
  </si>
  <si>
    <t>+156577+105200i</t>
  </si>
  <si>
    <t>+151016+101464i</t>
  </si>
  <si>
    <t>+152069+102171i</t>
  </si>
  <si>
    <t>+148155+99541.8i</t>
  </si>
  <si>
    <t>+147066+98810i</t>
  </si>
  <si>
    <t>+139363+93634.4i</t>
  </si>
  <si>
    <t>+125947+84620.4i</t>
  </si>
  <si>
    <t>+1.0269e+06-6974.87i</t>
  </si>
  <si>
    <t>+1.02641e+06-9416.55i</t>
  </si>
  <si>
    <t>+1.02477e+06-17001.1i</t>
  </si>
  <si>
    <t>+1.02339e+06-18701.3i</t>
  </si>
  <si>
    <t>+1.02041e+06-27387.6i</t>
  </si>
  <si>
    <t>+1.01617e+06-30884.9i</t>
  </si>
  <si>
    <t>+1.01408e+06-23635.7i</t>
  </si>
  <si>
    <t>+1.00579e+06-45487.5i</t>
  </si>
  <si>
    <t>+1.00208e+06-12904.6i</t>
  </si>
  <si>
    <t>+1.00198e+06-14966.6i</t>
  </si>
  <si>
    <t>+1.00475e+06-7305.09i</t>
  </si>
  <si>
    <t>+1.00764e+06-13894.6i</t>
  </si>
  <si>
    <t>+1.01399e+06-8953.03i</t>
  </si>
  <si>
    <t>+1.02545e+06-7419.24i</t>
  </si>
  <si>
    <t>????</t>
  </si>
  <si>
    <t xml:space="preserve">total </t>
  </si>
  <si>
    <t>total minus m675</t>
  </si>
  <si>
    <t>total minus line_692-675</t>
  </si>
  <si>
    <t>meter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</si>
</sst>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"/>
  <sheetViews>
    <sheetView topLeftCell="A27" workbookViewId="0">
      <selection activeCell="M43" sqref="M43"/>
    </sheetView>
  </sheetViews>
  <sheetFormatPr baseColWidth="10" defaultRowHeight="15" x14ac:dyDescent="0"/>
  <sheetData>
    <row r="1" spans="1:31">
      <c r="A1" t="s">
        <v>61</v>
      </c>
    </row>
    <row r="7" spans="1:31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 t="s">
        <v>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 t="s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8</v>
      </c>
      <c r="M14" s="1"/>
      <c r="N14" s="1"/>
      <c r="O14" s="1"/>
      <c r="P14" s="1"/>
      <c r="Q14" s="1"/>
      <c r="R14" s="1"/>
      <c r="S14" s="1"/>
      <c r="T14" s="1"/>
      <c r="U14" s="1"/>
      <c r="V14" s="1" t="s">
        <v>9</v>
      </c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11</v>
      </c>
      <c r="W15" s="1" t="s">
        <v>12</v>
      </c>
      <c r="X15" s="1" t="s">
        <v>13</v>
      </c>
      <c r="Y15" s="1" t="s">
        <v>14</v>
      </c>
      <c r="Z15" s="1" t="s">
        <v>15</v>
      </c>
      <c r="AA15" s="1" t="s">
        <v>16</v>
      </c>
      <c r="AB15" s="1" t="s">
        <v>17</v>
      </c>
      <c r="AC15" s="1" t="s">
        <v>18</v>
      </c>
      <c r="AD15" s="1" t="s">
        <v>19</v>
      </c>
      <c r="AE15" s="1" t="s">
        <v>20</v>
      </c>
    </row>
    <row r="16" spans="1:31">
      <c r="A16" s="1" t="s">
        <v>21</v>
      </c>
      <c r="B16" s="1" t="s">
        <v>22</v>
      </c>
      <c r="C16" s="1" t="s">
        <v>23</v>
      </c>
      <c r="D16" s="1" t="s">
        <v>23</v>
      </c>
      <c r="E16" s="1" t="s">
        <v>23</v>
      </c>
      <c r="F16" s="1" t="s">
        <v>24</v>
      </c>
      <c r="G16" s="1" t="s">
        <v>25</v>
      </c>
      <c r="H16" s="1" t="s">
        <v>23</v>
      </c>
      <c r="I16" s="1" t="s">
        <v>23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23</v>
      </c>
      <c r="O16" s="1" t="s">
        <v>23</v>
      </c>
      <c r="P16" s="1" t="s">
        <v>24</v>
      </c>
      <c r="Q16" s="1" t="s">
        <v>30</v>
      </c>
      <c r="R16" s="1" t="s">
        <v>23</v>
      </c>
      <c r="S16" s="1" t="s">
        <v>23</v>
      </c>
      <c r="T16" s="1" t="s">
        <v>31</v>
      </c>
      <c r="U16" s="1" t="s">
        <v>32</v>
      </c>
      <c r="V16" s="1" t="s">
        <v>28</v>
      </c>
      <c r="W16" s="1" t="s">
        <v>23</v>
      </c>
      <c r="X16" s="1" t="s">
        <v>23</v>
      </c>
      <c r="Y16" s="1" t="s">
        <v>23</v>
      </c>
      <c r="Z16" s="1" t="s">
        <v>24</v>
      </c>
      <c r="AA16" s="1" t="s">
        <v>33</v>
      </c>
      <c r="AB16" s="1" t="s">
        <v>23</v>
      </c>
      <c r="AC16" s="1" t="s">
        <v>23</v>
      </c>
      <c r="AD16" s="1" t="s">
        <v>34</v>
      </c>
      <c r="AE16" s="1" t="s">
        <v>35</v>
      </c>
    </row>
    <row r="17" spans="1:31">
      <c r="A17" s="1" t="s">
        <v>36</v>
      </c>
      <c r="B17" s="1" t="s">
        <v>22</v>
      </c>
      <c r="C17" s="1" t="s">
        <v>23</v>
      </c>
      <c r="D17" s="1" t="s">
        <v>23</v>
      </c>
      <c r="E17" s="1" t="s">
        <v>23</v>
      </c>
      <c r="F17" s="1" t="s">
        <v>24</v>
      </c>
      <c r="G17" s="1" t="s">
        <v>25</v>
      </c>
      <c r="H17" s="1" t="s">
        <v>23</v>
      </c>
      <c r="I17" s="1" t="s">
        <v>23</v>
      </c>
      <c r="J17" s="1" t="s">
        <v>26</v>
      </c>
      <c r="K17" s="1" t="s">
        <v>27</v>
      </c>
      <c r="L17" s="1" t="s">
        <v>28</v>
      </c>
      <c r="M17" s="1" t="s">
        <v>29</v>
      </c>
      <c r="N17" s="1" t="s">
        <v>23</v>
      </c>
      <c r="O17" s="1" t="s">
        <v>23</v>
      </c>
      <c r="P17" s="1" t="s">
        <v>24</v>
      </c>
      <c r="Q17" s="1" t="s">
        <v>30</v>
      </c>
      <c r="R17" s="1" t="s">
        <v>23</v>
      </c>
      <c r="S17" s="1" t="s">
        <v>23</v>
      </c>
      <c r="T17" s="1" t="s">
        <v>31</v>
      </c>
      <c r="U17" s="1" t="s">
        <v>32</v>
      </c>
      <c r="V17" s="1" t="s">
        <v>28</v>
      </c>
      <c r="W17" s="1" t="s">
        <v>23</v>
      </c>
      <c r="X17" s="1" t="s">
        <v>23</v>
      </c>
      <c r="Y17" s="1" t="s">
        <v>23</v>
      </c>
      <c r="Z17" s="1" t="s">
        <v>24</v>
      </c>
      <c r="AA17" s="1" t="s">
        <v>33</v>
      </c>
      <c r="AB17" s="1" t="s">
        <v>23</v>
      </c>
      <c r="AC17" s="1" t="s">
        <v>23</v>
      </c>
      <c r="AD17" s="1" t="s">
        <v>34</v>
      </c>
      <c r="AE17" s="1" t="s">
        <v>35</v>
      </c>
    </row>
    <row r="18" spans="1:31">
      <c r="A18" s="1" t="s">
        <v>37</v>
      </c>
      <c r="B18" s="1" t="s">
        <v>22</v>
      </c>
      <c r="C18" s="1" t="s">
        <v>23</v>
      </c>
      <c r="D18" s="1" t="s">
        <v>23</v>
      </c>
      <c r="E18" s="1" t="s">
        <v>23</v>
      </c>
      <c r="F18" s="1" t="s">
        <v>24</v>
      </c>
      <c r="G18" s="1" t="s">
        <v>25</v>
      </c>
      <c r="H18" s="1" t="s">
        <v>23</v>
      </c>
      <c r="I18" s="1" t="s">
        <v>23</v>
      </c>
      <c r="J18" s="1" t="s">
        <v>26</v>
      </c>
      <c r="K18" s="1" t="s">
        <v>27</v>
      </c>
      <c r="L18" s="1" t="s">
        <v>28</v>
      </c>
      <c r="M18" s="1" t="s">
        <v>29</v>
      </c>
      <c r="N18" s="1" t="s">
        <v>23</v>
      </c>
      <c r="O18" s="1" t="s">
        <v>23</v>
      </c>
      <c r="P18" s="1" t="s">
        <v>24</v>
      </c>
      <c r="Q18" s="1" t="s">
        <v>30</v>
      </c>
      <c r="R18" s="1" t="s">
        <v>23</v>
      </c>
      <c r="S18" s="1" t="s">
        <v>23</v>
      </c>
      <c r="T18" s="1" t="s">
        <v>31</v>
      </c>
      <c r="U18" s="1" t="s">
        <v>32</v>
      </c>
      <c r="V18" s="1" t="s">
        <v>28</v>
      </c>
      <c r="W18" s="1" t="s">
        <v>23</v>
      </c>
      <c r="X18" s="1" t="s">
        <v>23</v>
      </c>
      <c r="Y18" s="1" t="s">
        <v>23</v>
      </c>
      <c r="Z18" s="1" t="s">
        <v>24</v>
      </c>
      <c r="AA18" s="1" t="s">
        <v>33</v>
      </c>
      <c r="AB18" s="1" t="s">
        <v>23</v>
      </c>
      <c r="AC18" s="1" t="s">
        <v>23</v>
      </c>
      <c r="AD18" s="1" t="s">
        <v>34</v>
      </c>
      <c r="AE18" s="1" t="s">
        <v>35</v>
      </c>
    </row>
    <row r="19" spans="1:31">
      <c r="A19" s="1" t="s">
        <v>38</v>
      </c>
      <c r="B19" s="1" t="s">
        <v>22</v>
      </c>
      <c r="C19" s="1" t="s">
        <v>23</v>
      </c>
      <c r="D19" s="1" t="s">
        <v>23</v>
      </c>
      <c r="E19" s="1" t="s">
        <v>23</v>
      </c>
      <c r="F19" s="1" t="s">
        <v>24</v>
      </c>
      <c r="G19" s="1" t="s">
        <v>25</v>
      </c>
      <c r="H19" s="1" t="s">
        <v>23</v>
      </c>
      <c r="I19" s="1" t="s">
        <v>23</v>
      </c>
      <c r="J19" s="1" t="s">
        <v>26</v>
      </c>
      <c r="K19" s="1" t="s">
        <v>27</v>
      </c>
      <c r="L19" s="1" t="s">
        <v>28</v>
      </c>
      <c r="M19" s="1" t="s">
        <v>29</v>
      </c>
      <c r="N19" s="1" t="s">
        <v>23</v>
      </c>
      <c r="O19" s="1" t="s">
        <v>23</v>
      </c>
      <c r="P19" s="1" t="s">
        <v>24</v>
      </c>
      <c r="Q19" s="1" t="s">
        <v>30</v>
      </c>
      <c r="R19" s="1" t="s">
        <v>23</v>
      </c>
      <c r="S19" s="1" t="s">
        <v>23</v>
      </c>
      <c r="T19" s="1" t="s">
        <v>31</v>
      </c>
      <c r="U19" s="1" t="s">
        <v>32</v>
      </c>
      <c r="V19" s="1" t="s">
        <v>28</v>
      </c>
      <c r="W19" s="1" t="s">
        <v>23</v>
      </c>
      <c r="X19" s="1" t="s">
        <v>23</v>
      </c>
      <c r="Y19" s="1" t="s">
        <v>23</v>
      </c>
      <c r="Z19" s="1" t="s">
        <v>24</v>
      </c>
      <c r="AA19" s="1" t="s">
        <v>33</v>
      </c>
      <c r="AB19" s="1" t="s">
        <v>23</v>
      </c>
      <c r="AC19" s="1" t="s">
        <v>23</v>
      </c>
      <c r="AD19" s="1" t="s">
        <v>34</v>
      </c>
      <c r="AE19" s="1" t="s">
        <v>35</v>
      </c>
    </row>
    <row r="20" spans="1:31">
      <c r="A20" s="1" t="s">
        <v>39</v>
      </c>
      <c r="B20" s="1" t="s">
        <v>22</v>
      </c>
      <c r="C20" s="1" t="s">
        <v>23</v>
      </c>
      <c r="D20" s="1" t="s">
        <v>23</v>
      </c>
      <c r="E20" s="1" t="s">
        <v>23</v>
      </c>
      <c r="F20" s="1" t="s">
        <v>24</v>
      </c>
      <c r="G20" s="1" t="s">
        <v>25</v>
      </c>
      <c r="H20" s="1" t="s">
        <v>23</v>
      </c>
      <c r="I20" s="1" t="s">
        <v>23</v>
      </c>
      <c r="J20" s="1" t="s">
        <v>26</v>
      </c>
      <c r="K20" s="1" t="s">
        <v>27</v>
      </c>
      <c r="L20" s="1" t="s">
        <v>28</v>
      </c>
      <c r="M20" s="1" t="s">
        <v>29</v>
      </c>
      <c r="N20" s="1" t="s">
        <v>23</v>
      </c>
      <c r="O20" s="1" t="s">
        <v>23</v>
      </c>
      <c r="P20" s="1" t="s">
        <v>24</v>
      </c>
      <c r="Q20" s="1" t="s">
        <v>30</v>
      </c>
      <c r="R20" s="1" t="s">
        <v>23</v>
      </c>
      <c r="S20" s="1" t="s">
        <v>23</v>
      </c>
      <c r="T20" s="1" t="s">
        <v>31</v>
      </c>
      <c r="U20" s="1" t="s">
        <v>32</v>
      </c>
      <c r="V20" s="1" t="s">
        <v>28</v>
      </c>
      <c r="W20" s="1" t="s">
        <v>23</v>
      </c>
      <c r="X20" s="1" t="s">
        <v>23</v>
      </c>
      <c r="Y20" s="1" t="s">
        <v>23</v>
      </c>
      <c r="Z20" s="1" t="s">
        <v>24</v>
      </c>
      <c r="AA20" s="1" t="s">
        <v>33</v>
      </c>
      <c r="AB20" s="1" t="s">
        <v>23</v>
      </c>
      <c r="AC20" s="1" t="s">
        <v>23</v>
      </c>
      <c r="AD20" s="1" t="s">
        <v>34</v>
      </c>
      <c r="AE20" s="1" t="s">
        <v>35</v>
      </c>
    </row>
    <row r="21" spans="1:31">
      <c r="A21" s="1" t="s">
        <v>40</v>
      </c>
      <c r="B21" s="1" t="s">
        <v>22</v>
      </c>
      <c r="C21" s="1" t="s">
        <v>23</v>
      </c>
      <c r="D21" s="1" t="s">
        <v>23</v>
      </c>
      <c r="E21" s="1" t="s">
        <v>23</v>
      </c>
      <c r="F21" s="1" t="s">
        <v>24</v>
      </c>
      <c r="G21" s="1" t="s">
        <v>25</v>
      </c>
      <c r="H21" s="1" t="s">
        <v>23</v>
      </c>
      <c r="I21" s="1" t="s">
        <v>23</v>
      </c>
      <c r="J21" s="1" t="s">
        <v>26</v>
      </c>
      <c r="K21" s="1" t="s">
        <v>27</v>
      </c>
      <c r="L21" s="1" t="s">
        <v>28</v>
      </c>
      <c r="M21" s="1" t="s">
        <v>29</v>
      </c>
      <c r="N21" s="1" t="s">
        <v>23</v>
      </c>
      <c r="O21" s="1" t="s">
        <v>23</v>
      </c>
      <c r="P21" s="1" t="s">
        <v>24</v>
      </c>
      <c r="Q21" s="1" t="s">
        <v>30</v>
      </c>
      <c r="R21" s="1" t="s">
        <v>23</v>
      </c>
      <c r="S21" s="1" t="s">
        <v>23</v>
      </c>
      <c r="T21" s="1" t="s">
        <v>31</v>
      </c>
      <c r="U21" s="1" t="s">
        <v>32</v>
      </c>
      <c r="V21" s="1" t="s">
        <v>28</v>
      </c>
      <c r="W21" s="1" t="s">
        <v>23</v>
      </c>
      <c r="X21" s="1" t="s">
        <v>23</v>
      </c>
      <c r="Y21" s="1" t="s">
        <v>23</v>
      </c>
      <c r="Z21" s="1" t="s">
        <v>24</v>
      </c>
      <c r="AA21" s="1" t="s">
        <v>33</v>
      </c>
      <c r="AB21" s="1" t="s">
        <v>23</v>
      </c>
      <c r="AC21" s="1" t="s">
        <v>23</v>
      </c>
      <c r="AD21" s="1" t="s">
        <v>34</v>
      </c>
      <c r="AE21" s="1" t="s">
        <v>35</v>
      </c>
    </row>
    <row r="22" spans="1:31">
      <c r="A22" s="1" t="s">
        <v>41</v>
      </c>
      <c r="B22" s="1" t="s">
        <v>22</v>
      </c>
      <c r="C22" s="1" t="s">
        <v>23</v>
      </c>
      <c r="D22" s="1" t="s">
        <v>23</v>
      </c>
      <c r="E22" s="1" t="s">
        <v>23</v>
      </c>
      <c r="F22" s="1" t="s">
        <v>24</v>
      </c>
      <c r="G22" s="1" t="s">
        <v>25</v>
      </c>
      <c r="H22" s="1" t="s">
        <v>23</v>
      </c>
      <c r="I22" s="1" t="s">
        <v>23</v>
      </c>
      <c r="J22" s="1" t="s">
        <v>26</v>
      </c>
      <c r="K22" s="1" t="s">
        <v>27</v>
      </c>
      <c r="L22" s="1" t="s">
        <v>28</v>
      </c>
      <c r="M22" s="1" t="s">
        <v>29</v>
      </c>
      <c r="N22" s="1" t="s">
        <v>23</v>
      </c>
      <c r="O22" s="1" t="s">
        <v>23</v>
      </c>
      <c r="P22" s="1" t="s">
        <v>24</v>
      </c>
      <c r="Q22" s="1" t="s">
        <v>30</v>
      </c>
      <c r="R22" s="1" t="s">
        <v>23</v>
      </c>
      <c r="S22" s="1" t="s">
        <v>23</v>
      </c>
      <c r="T22" s="1" t="s">
        <v>31</v>
      </c>
      <c r="U22" s="1" t="s">
        <v>32</v>
      </c>
      <c r="V22" s="1" t="s">
        <v>28</v>
      </c>
      <c r="W22" s="1" t="s">
        <v>23</v>
      </c>
      <c r="X22" s="1" t="s">
        <v>23</v>
      </c>
      <c r="Y22" s="1" t="s">
        <v>23</v>
      </c>
      <c r="Z22" s="1" t="s">
        <v>24</v>
      </c>
      <c r="AA22" s="1" t="s">
        <v>33</v>
      </c>
      <c r="AB22" s="1" t="s">
        <v>23</v>
      </c>
      <c r="AC22" s="1" t="s">
        <v>23</v>
      </c>
      <c r="AD22" s="1" t="s">
        <v>34</v>
      </c>
      <c r="AE22" s="1" t="s">
        <v>35</v>
      </c>
    </row>
    <row r="23" spans="1:31">
      <c r="A23" s="1" t="s">
        <v>42</v>
      </c>
      <c r="B23" s="1" t="s">
        <v>22</v>
      </c>
      <c r="C23" s="1" t="s">
        <v>23</v>
      </c>
      <c r="D23" s="1" t="s">
        <v>23</v>
      </c>
      <c r="E23" s="1" t="s">
        <v>23</v>
      </c>
      <c r="F23" s="1" t="s">
        <v>24</v>
      </c>
      <c r="G23" s="1" t="s">
        <v>25</v>
      </c>
      <c r="H23" s="1" t="s">
        <v>23</v>
      </c>
      <c r="I23" s="1" t="s">
        <v>23</v>
      </c>
      <c r="J23" s="1" t="s">
        <v>26</v>
      </c>
      <c r="K23" s="1" t="s">
        <v>27</v>
      </c>
      <c r="L23" s="1" t="s">
        <v>28</v>
      </c>
      <c r="M23" s="1" t="s">
        <v>29</v>
      </c>
      <c r="N23" s="1" t="s">
        <v>23</v>
      </c>
      <c r="O23" s="1" t="s">
        <v>23</v>
      </c>
      <c r="P23" s="1" t="s">
        <v>24</v>
      </c>
      <c r="Q23" s="1" t="s">
        <v>30</v>
      </c>
      <c r="R23" s="1" t="s">
        <v>23</v>
      </c>
      <c r="S23" s="1" t="s">
        <v>23</v>
      </c>
      <c r="T23" s="1" t="s">
        <v>31</v>
      </c>
      <c r="U23" s="1" t="s">
        <v>32</v>
      </c>
      <c r="V23" s="1" t="s">
        <v>28</v>
      </c>
      <c r="W23" s="1" t="s">
        <v>23</v>
      </c>
      <c r="X23" s="1" t="s">
        <v>23</v>
      </c>
      <c r="Y23" s="1" t="s">
        <v>23</v>
      </c>
      <c r="Z23" s="1" t="s">
        <v>24</v>
      </c>
      <c r="AA23" s="1" t="s">
        <v>33</v>
      </c>
      <c r="AB23" s="1" t="s">
        <v>23</v>
      </c>
      <c r="AC23" s="1" t="s">
        <v>23</v>
      </c>
      <c r="AD23" s="1" t="s">
        <v>34</v>
      </c>
      <c r="AE23" s="1" t="s">
        <v>35</v>
      </c>
    </row>
    <row r="24" spans="1:31">
      <c r="A24" s="1" t="s">
        <v>43</v>
      </c>
      <c r="B24" s="1" t="s">
        <v>22</v>
      </c>
      <c r="C24" s="1" t="s">
        <v>23</v>
      </c>
      <c r="D24" s="1" t="s">
        <v>23</v>
      </c>
      <c r="E24" s="1" t="s">
        <v>23</v>
      </c>
      <c r="F24" s="1" t="s">
        <v>24</v>
      </c>
      <c r="G24" s="1" t="s">
        <v>25</v>
      </c>
      <c r="H24" s="1" t="s">
        <v>23</v>
      </c>
      <c r="I24" s="1" t="s">
        <v>23</v>
      </c>
      <c r="J24" s="1" t="s">
        <v>26</v>
      </c>
      <c r="K24" s="1" t="s">
        <v>27</v>
      </c>
      <c r="L24" s="1" t="s">
        <v>28</v>
      </c>
      <c r="M24" s="1" t="s">
        <v>29</v>
      </c>
      <c r="N24" s="1" t="s">
        <v>23</v>
      </c>
      <c r="O24" s="1" t="s">
        <v>23</v>
      </c>
      <c r="P24" s="1" t="s">
        <v>24</v>
      </c>
      <c r="Q24" s="1" t="s">
        <v>30</v>
      </c>
      <c r="R24" s="1" t="s">
        <v>23</v>
      </c>
      <c r="S24" s="1" t="s">
        <v>23</v>
      </c>
      <c r="T24" s="1" t="s">
        <v>31</v>
      </c>
      <c r="U24" s="1" t="s">
        <v>32</v>
      </c>
      <c r="V24" s="1" t="s">
        <v>28</v>
      </c>
      <c r="W24" s="1" t="s">
        <v>23</v>
      </c>
      <c r="X24" s="1" t="s">
        <v>23</v>
      </c>
      <c r="Y24" s="1" t="s">
        <v>23</v>
      </c>
      <c r="Z24" s="1" t="s">
        <v>24</v>
      </c>
      <c r="AA24" s="1" t="s">
        <v>33</v>
      </c>
      <c r="AB24" s="1" t="s">
        <v>23</v>
      </c>
      <c r="AC24" s="1" t="s">
        <v>23</v>
      </c>
      <c r="AD24" s="1" t="s">
        <v>34</v>
      </c>
      <c r="AE24" s="1" t="s">
        <v>35</v>
      </c>
    </row>
    <row r="25" spans="1:31">
      <c r="A25" s="1" t="s">
        <v>44</v>
      </c>
      <c r="B25" s="1" t="s">
        <v>22</v>
      </c>
      <c r="C25" s="1" t="s">
        <v>23</v>
      </c>
      <c r="D25" s="1" t="s">
        <v>23</v>
      </c>
      <c r="E25" s="1" t="s">
        <v>23</v>
      </c>
      <c r="F25" s="1" t="s">
        <v>24</v>
      </c>
      <c r="G25" s="1" t="s">
        <v>25</v>
      </c>
      <c r="H25" s="1" t="s">
        <v>23</v>
      </c>
      <c r="I25" s="1" t="s">
        <v>23</v>
      </c>
      <c r="J25" s="1" t="s">
        <v>26</v>
      </c>
      <c r="K25" s="1" t="s">
        <v>27</v>
      </c>
      <c r="L25" s="1" t="s">
        <v>28</v>
      </c>
      <c r="M25" s="1" t="s">
        <v>29</v>
      </c>
      <c r="N25" s="1" t="s">
        <v>23</v>
      </c>
      <c r="O25" s="1" t="s">
        <v>23</v>
      </c>
      <c r="P25" s="1" t="s">
        <v>24</v>
      </c>
      <c r="Q25" s="1" t="s">
        <v>30</v>
      </c>
      <c r="R25" s="1" t="s">
        <v>23</v>
      </c>
      <c r="S25" s="1" t="s">
        <v>23</v>
      </c>
      <c r="T25" s="1" t="s">
        <v>31</v>
      </c>
      <c r="U25" s="1" t="s">
        <v>32</v>
      </c>
      <c r="V25" s="1" t="s">
        <v>28</v>
      </c>
      <c r="W25" s="1" t="s">
        <v>23</v>
      </c>
      <c r="X25" s="1" t="s">
        <v>23</v>
      </c>
      <c r="Y25" s="1" t="s">
        <v>23</v>
      </c>
      <c r="Z25" s="1" t="s">
        <v>24</v>
      </c>
      <c r="AA25" s="1" t="s">
        <v>33</v>
      </c>
      <c r="AB25" s="1" t="s">
        <v>23</v>
      </c>
      <c r="AC25" s="1" t="s">
        <v>23</v>
      </c>
      <c r="AD25" s="1" t="s">
        <v>34</v>
      </c>
      <c r="AE25" s="1" t="s">
        <v>35</v>
      </c>
    </row>
    <row r="26" spans="1:31">
      <c r="A26" s="1" t="s">
        <v>45</v>
      </c>
      <c r="B26" s="1" t="s">
        <v>22</v>
      </c>
      <c r="C26" s="1" t="s">
        <v>23</v>
      </c>
      <c r="D26" s="1" t="s">
        <v>23</v>
      </c>
      <c r="E26" s="1" t="s">
        <v>23</v>
      </c>
      <c r="F26" s="1" t="s">
        <v>24</v>
      </c>
      <c r="G26" s="1" t="s">
        <v>25</v>
      </c>
      <c r="H26" s="1" t="s">
        <v>23</v>
      </c>
      <c r="I26" s="1" t="s">
        <v>23</v>
      </c>
      <c r="J26" s="1" t="s">
        <v>26</v>
      </c>
      <c r="K26" s="1" t="s">
        <v>27</v>
      </c>
      <c r="L26" s="1" t="s">
        <v>28</v>
      </c>
      <c r="M26" s="1" t="s">
        <v>29</v>
      </c>
      <c r="N26" s="1" t="s">
        <v>23</v>
      </c>
      <c r="O26" s="1" t="s">
        <v>23</v>
      </c>
      <c r="P26" s="1" t="s">
        <v>24</v>
      </c>
      <c r="Q26" s="1" t="s">
        <v>30</v>
      </c>
      <c r="R26" s="1" t="s">
        <v>23</v>
      </c>
      <c r="S26" s="1" t="s">
        <v>23</v>
      </c>
      <c r="T26" s="1" t="s">
        <v>31</v>
      </c>
      <c r="U26" s="1" t="s">
        <v>32</v>
      </c>
      <c r="V26" s="1" t="s">
        <v>28</v>
      </c>
      <c r="W26" s="1" t="s">
        <v>23</v>
      </c>
      <c r="X26" s="1" t="s">
        <v>23</v>
      </c>
      <c r="Y26" s="1" t="s">
        <v>23</v>
      </c>
      <c r="Z26" s="1" t="s">
        <v>24</v>
      </c>
      <c r="AA26" s="1" t="s">
        <v>33</v>
      </c>
      <c r="AB26" s="1" t="s">
        <v>23</v>
      </c>
      <c r="AC26" s="1" t="s">
        <v>23</v>
      </c>
      <c r="AD26" s="1" t="s">
        <v>34</v>
      </c>
      <c r="AE26" s="1" t="s">
        <v>35</v>
      </c>
    </row>
    <row r="27" spans="1:31">
      <c r="A27" s="1" t="s">
        <v>46</v>
      </c>
      <c r="B27" s="1" t="s">
        <v>22</v>
      </c>
      <c r="C27" s="1" t="s">
        <v>23</v>
      </c>
      <c r="D27" s="1" t="s">
        <v>23</v>
      </c>
      <c r="E27" s="1" t="s">
        <v>23</v>
      </c>
      <c r="F27" s="1" t="s">
        <v>24</v>
      </c>
      <c r="G27" s="1" t="s">
        <v>25</v>
      </c>
      <c r="H27" s="1" t="s">
        <v>23</v>
      </c>
      <c r="I27" s="1" t="s">
        <v>23</v>
      </c>
      <c r="J27" s="1" t="s">
        <v>26</v>
      </c>
      <c r="K27" s="1" t="s">
        <v>27</v>
      </c>
      <c r="L27" s="1" t="s">
        <v>28</v>
      </c>
      <c r="M27" s="1" t="s">
        <v>29</v>
      </c>
      <c r="N27" s="1" t="s">
        <v>23</v>
      </c>
      <c r="O27" s="1" t="s">
        <v>23</v>
      </c>
      <c r="P27" s="1" t="s">
        <v>24</v>
      </c>
      <c r="Q27" s="1" t="s">
        <v>30</v>
      </c>
      <c r="R27" s="1" t="s">
        <v>23</v>
      </c>
      <c r="S27" s="1" t="s">
        <v>23</v>
      </c>
      <c r="T27" s="1" t="s">
        <v>31</v>
      </c>
      <c r="U27" s="1" t="s">
        <v>32</v>
      </c>
      <c r="V27" s="1" t="s">
        <v>28</v>
      </c>
      <c r="W27" s="1" t="s">
        <v>23</v>
      </c>
      <c r="X27" s="1" t="s">
        <v>23</v>
      </c>
      <c r="Y27" s="1" t="s">
        <v>23</v>
      </c>
      <c r="Z27" s="1" t="s">
        <v>24</v>
      </c>
      <c r="AA27" s="1" t="s">
        <v>33</v>
      </c>
      <c r="AB27" s="1" t="s">
        <v>23</v>
      </c>
      <c r="AC27" s="1" t="s">
        <v>23</v>
      </c>
      <c r="AD27" s="1" t="s">
        <v>34</v>
      </c>
      <c r="AE27" s="1" t="s">
        <v>35</v>
      </c>
    </row>
    <row r="28" spans="1:31">
      <c r="A28" s="1" t="s">
        <v>47</v>
      </c>
      <c r="B28" s="1" t="s">
        <v>22</v>
      </c>
      <c r="C28" s="1" t="s">
        <v>23</v>
      </c>
      <c r="D28" s="1" t="s">
        <v>23</v>
      </c>
      <c r="E28" s="1" t="s">
        <v>23</v>
      </c>
      <c r="F28" s="1" t="s">
        <v>24</v>
      </c>
      <c r="G28" s="1" t="s">
        <v>25</v>
      </c>
      <c r="H28" s="1" t="s">
        <v>23</v>
      </c>
      <c r="I28" s="1" t="s">
        <v>23</v>
      </c>
      <c r="J28" s="1" t="s">
        <v>26</v>
      </c>
      <c r="K28" s="1" t="s">
        <v>27</v>
      </c>
      <c r="L28" s="1" t="s">
        <v>28</v>
      </c>
      <c r="M28" s="1" t="s">
        <v>29</v>
      </c>
      <c r="N28" s="1" t="s">
        <v>23</v>
      </c>
      <c r="O28" s="1" t="s">
        <v>23</v>
      </c>
      <c r="P28" s="1" t="s">
        <v>24</v>
      </c>
      <c r="Q28" s="1" t="s">
        <v>30</v>
      </c>
      <c r="R28" s="1" t="s">
        <v>23</v>
      </c>
      <c r="S28" s="1" t="s">
        <v>23</v>
      </c>
      <c r="T28" s="1" t="s">
        <v>31</v>
      </c>
      <c r="U28" s="1" t="s">
        <v>32</v>
      </c>
      <c r="V28" s="1" t="s">
        <v>28</v>
      </c>
      <c r="W28" s="1" t="s">
        <v>23</v>
      </c>
      <c r="X28" s="1" t="s">
        <v>23</v>
      </c>
      <c r="Y28" s="1" t="s">
        <v>23</v>
      </c>
      <c r="Z28" s="1" t="s">
        <v>24</v>
      </c>
      <c r="AA28" s="1" t="s">
        <v>33</v>
      </c>
      <c r="AB28" s="1" t="s">
        <v>23</v>
      </c>
      <c r="AC28" s="1" t="s">
        <v>23</v>
      </c>
      <c r="AD28" s="1" t="s">
        <v>34</v>
      </c>
      <c r="AE28" s="1" t="s">
        <v>35</v>
      </c>
    </row>
    <row r="29" spans="1:31">
      <c r="A29" s="1" t="s">
        <v>48</v>
      </c>
      <c r="B29" s="1" t="s">
        <v>22</v>
      </c>
      <c r="C29" s="1" t="s">
        <v>23</v>
      </c>
      <c r="D29" s="1" t="s">
        <v>23</v>
      </c>
      <c r="E29" s="1" t="s">
        <v>23</v>
      </c>
      <c r="F29" s="1" t="s">
        <v>24</v>
      </c>
      <c r="G29" s="1" t="s">
        <v>25</v>
      </c>
      <c r="H29" s="1" t="s">
        <v>23</v>
      </c>
      <c r="I29" s="1" t="s">
        <v>23</v>
      </c>
      <c r="J29" s="1" t="s">
        <v>26</v>
      </c>
      <c r="K29" s="1" t="s">
        <v>27</v>
      </c>
      <c r="L29" s="1" t="s">
        <v>28</v>
      </c>
      <c r="M29" s="1" t="s">
        <v>29</v>
      </c>
      <c r="N29" s="1" t="s">
        <v>23</v>
      </c>
      <c r="O29" s="1" t="s">
        <v>23</v>
      </c>
      <c r="P29" s="1" t="s">
        <v>24</v>
      </c>
      <c r="Q29" s="1" t="s">
        <v>30</v>
      </c>
      <c r="R29" s="1" t="s">
        <v>23</v>
      </c>
      <c r="S29" s="1" t="s">
        <v>23</v>
      </c>
      <c r="T29" s="1" t="s">
        <v>31</v>
      </c>
      <c r="U29" s="1" t="s">
        <v>32</v>
      </c>
      <c r="V29" s="1" t="s">
        <v>28</v>
      </c>
      <c r="W29" s="1" t="s">
        <v>23</v>
      </c>
      <c r="X29" s="1" t="s">
        <v>23</v>
      </c>
      <c r="Y29" s="1" t="s">
        <v>23</v>
      </c>
      <c r="Z29" s="1" t="s">
        <v>24</v>
      </c>
      <c r="AA29" s="1" t="s">
        <v>33</v>
      </c>
      <c r="AB29" s="1" t="s">
        <v>23</v>
      </c>
      <c r="AC29" s="1" t="s">
        <v>23</v>
      </c>
      <c r="AD29" s="1" t="s">
        <v>34</v>
      </c>
      <c r="AE29" s="1" t="s">
        <v>35</v>
      </c>
    </row>
    <row r="30" spans="1:31">
      <c r="A30" s="1" t="s">
        <v>49</v>
      </c>
      <c r="B30" s="1" t="s">
        <v>22</v>
      </c>
      <c r="C30" s="1" t="s">
        <v>23</v>
      </c>
      <c r="D30" s="1" t="s">
        <v>23</v>
      </c>
      <c r="E30" s="1" t="s">
        <v>23</v>
      </c>
      <c r="F30" s="1" t="s">
        <v>24</v>
      </c>
      <c r="G30" s="1" t="s">
        <v>25</v>
      </c>
      <c r="H30" s="1" t="s">
        <v>23</v>
      </c>
      <c r="I30" s="1" t="s">
        <v>23</v>
      </c>
      <c r="J30" s="1" t="s">
        <v>26</v>
      </c>
      <c r="K30" s="1" t="s">
        <v>27</v>
      </c>
      <c r="L30" s="1" t="s">
        <v>28</v>
      </c>
      <c r="M30" s="1" t="s">
        <v>29</v>
      </c>
      <c r="N30" s="1" t="s">
        <v>23</v>
      </c>
      <c r="O30" s="1" t="s">
        <v>23</v>
      </c>
      <c r="P30" s="1" t="s">
        <v>24</v>
      </c>
      <c r="Q30" s="1" t="s">
        <v>30</v>
      </c>
      <c r="R30" s="1" t="s">
        <v>23</v>
      </c>
      <c r="S30" s="1" t="s">
        <v>23</v>
      </c>
      <c r="T30" s="1" t="s">
        <v>31</v>
      </c>
      <c r="U30" s="1" t="s">
        <v>32</v>
      </c>
      <c r="V30" s="1" t="s">
        <v>28</v>
      </c>
      <c r="W30" s="1" t="s">
        <v>23</v>
      </c>
      <c r="X30" s="1" t="s">
        <v>23</v>
      </c>
      <c r="Y30" s="1" t="s">
        <v>23</v>
      </c>
      <c r="Z30" s="1" t="s">
        <v>24</v>
      </c>
      <c r="AA30" s="1" t="s">
        <v>33</v>
      </c>
      <c r="AB30" s="1" t="s">
        <v>23</v>
      </c>
      <c r="AC30" s="1" t="s">
        <v>23</v>
      </c>
      <c r="AD30" s="1" t="s">
        <v>34</v>
      </c>
      <c r="AE30" s="1" t="s">
        <v>35</v>
      </c>
    </row>
    <row r="31" spans="1:31">
      <c r="A31" s="1" t="s">
        <v>50</v>
      </c>
      <c r="B31" s="1" t="s">
        <v>22</v>
      </c>
      <c r="C31" s="1" t="s">
        <v>23</v>
      </c>
      <c r="D31" s="1" t="s">
        <v>23</v>
      </c>
      <c r="E31" s="1" t="s">
        <v>23</v>
      </c>
      <c r="F31" s="1" t="s">
        <v>24</v>
      </c>
      <c r="G31" s="1" t="s">
        <v>25</v>
      </c>
      <c r="H31" s="1" t="s">
        <v>23</v>
      </c>
      <c r="I31" s="1" t="s">
        <v>23</v>
      </c>
      <c r="J31" s="1" t="s">
        <v>26</v>
      </c>
      <c r="K31" s="1" t="s">
        <v>27</v>
      </c>
      <c r="L31" s="1" t="s">
        <v>28</v>
      </c>
      <c r="M31" s="1" t="s">
        <v>29</v>
      </c>
      <c r="N31" s="1" t="s">
        <v>23</v>
      </c>
      <c r="O31" s="1" t="s">
        <v>23</v>
      </c>
      <c r="P31" s="1" t="s">
        <v>24</v>
      </c>
      <c r="Q31" s="1" t="s">
        <v>30</v>
      </c>
      <c r="R31" s="1" t="s">
        <v>23</v>
      </c>
      <c r="S31" s="1" t="s">
        <v>23</v>
      </c>
      <c r="T31" s="1" t="s">
        <v>31</v>
      </c>
      <c r="U31" s="1" t="s">
        <v>32</v>
      </c>
      <c r="V31" s="1" t="s">
        <v>28</v>
      </c>
      <c r="W31" s="1" t="s">
        <v>23</v>
      </c>
      <c r="X31" s="1" t="s">
        <v>23</v>
      </c>
      <c r="Y31" s="1" t="s">
        <v>23</v>
      </c>
      <c r="Z31" s="1" t="s">
        <v>24</v>
      </c>
      <c r="AA31" s="1" t="s">
        <v>33</v>
      </c>
      <c r="AB31" s="1" t="s">
        <v>23</v>
      </c>
      <c r="AC31" s="1" t="s">
        <v>23</v>
      </c>
      <c r="AD31" s="1" t="s">
        <v>34</v>
      </c>
      <c r="AE31" s="1" t="s">
        <v>35</v>
      </c>
    </row>
    <row r="32" spans="1:31">
      <c r="A32" s="1" t="s">
        <v>51</v>
      </c>
      <c r="B32" s="1" t="s">
        <v>22</v>
      </c>
      <c r="C32" s="1" t="s">
        <v>23</v>
      </c>
      <c r="D32" s="1" t="s">
        <v>23</v>
      </c>
      <c r="E32" s="1" t="s">
        <v>23</v>
      </c>
      <c r="F32" s="1" t="s">
        <v>24</v>
      </c>
      <c r="G32" s="1" t="s">
        <v>25</v>
      </c>
      <c r="H32" s="1" t="s">
        <v>23</v>
      </c>
      <c r="I32" s="1" t="s">
        <v>23</v>
      </c>
      <c r="J32" s="1" t="s">
        <v>26</v>
      </c>
      <c r="K32" s="1" t="s">
        <v>27</v>
      </c>
      <c r="L32" s="1" t="s">
        <v>28</v>
      </c>
      <c r="M32" s="1" t="s">
        <v>29</v>
      </c>
      <c r="N32" s="1" t="s">
        <v>23</v>
      </c>
      <c r="O32" s="1" t="s">
        <v>23</v>
      </c>
      <c r="P32" s="1" t="s">
        <v>24</v>
      </c>
      <c r="Q32" s="1" t="s">
        <v>30</v>
      </c>
      <c r="R32" s="1" t="s">
        <v>23</v>
      </c>
      <c r="S32" s="1" t="s">
        <v>23</v>
      </c>
      <c r="T32" s="1" t="s">
        <v>31</v>
      </c>
      <c r="U32" s="1" t="s">
        <v>32</v>
      </c>
      <c r="V32" s="1" t="s">
        <v>28</v>
      </c>
      <c r="W32" s="1" t="s">
        <v>23</v>
      </c>
      <c r="X32" s="1" t="s">
        <v>23</v>
      </c>
      <c r="Y32" s="1" t="s">
        <v>23</v>
      </c>
      <c r="Z32" s="1" t="s">
        <v>24</v>
      </c>
      <c r="AA32" s="1" t="s">
        <v>33</v>
      </c>
      <c r="AB32" s="1" t="s">
        <v>23</v>
      </c>
      <c r="AC32" s="1" t="s">
        <v>23</v>
      </c>
      <c r="AD32" s="1" t="s">
        <v>34</v>
      </c>
      <c r="AE32" s="1" t="s">
        <v>35</v>
      </c>
    </row>
    <row r="33" spans="1:31">
      <c r="A33" s="1" t="s">
        <v>52</v>
      </c>
      <c r="B33" s="1" t="s">
        <v>22</v>
      </c>
      <c r="C33" s="1" t="s">
        <v>23</v>
      </c>
      <c r="D33" s="1" t="s">
        <v>23</v>
      </c>
      <c r="E33" s="1" t="s">
        <v>23</v>
      </c>
      <c r="F33" s="1" t="s">
        <v>24</v>
      </c>
      <c r="G33" s="1" t="s">
        <v>25</v>
      </c>
      <c r="H33" s="1" t="s">
        <v>23</v>
      </c>
      <c r="I33" s="1" t="s">
        <v>23</v>
      </c>
      <c r="J33" s="1" t="s">
        <v>26</v>
      </c>
      <c r="K33" s="1" t="s">
        <v>27</v>
      </c>
      <c r="L33" s="1" t="s">
        <v>28</v>
      </c>
      <c r="M33" s="1" t="s">
        <v>29</v>
      </c>
      <c r="N33" s="1" t="s">
        <v>23</v>
      </c>
      <c r="O33" s="1" t="s">
        <v>23</v>
      </c>
      <c r="P33" s="1" t="s">
        <v>24</v>
      </c>
      <c r="Q33" s="1" t="s">
        <v>30</v>
      </c>
      <c r="R33" s="1" t="s">
        <v>23</v>
      </c>
      <c r="S33" s="1" t="s">
        <v>23</v>
      </c>
      <c r="T33" s="1" t="s">
        <v>31</v>
      </c>
      <c r="U33" s="1" t="s">
        <v>32</v>
      </c>
      <c r="V33" s="1" t="s">
        <v>28</v>
      </c>
      <c r="W33" s="1" t="s">
        <v>23</v>
      </c>
      <c r="X33" s="1" t="s">
        <v>23</v>
      </c>
      <c r="Y33" s="1" t="s">
        <v>23</v>
      </c>
      <c r="Z33" s="1" t="s">
        <v>24</v>
      </c>
      <c r="AA33" s="1" t="s">
        <v>33</v>
      </c>
      <c r="AB33" s="1" t="s">
        <v>23</v>
      </c>
      <c r="AC33" s="1" t="s">
        <v>23</v>
      </c>
      <c r="AD33" s="1" t="s">
        <v>34</v>
      </c>
      <c r="AE33" s="1" t="s">
        <v>35</v>
      </c>
    </row>
    <row r="34" spans="1:31">
      <c r="A34" s="1" t="s">
        <v>53</v>
      </c>
      <c r="B34" s="1" t="s">
        <v>22</v>
      </c>
      <c r="C34" s="1" t="s">
        <v>23</v>
      </c>
      <c r="D34" s="1" t="s">
        <v>23</v>
      </c>
      <c r="E34" s="1" t="s">
        <v>23</v>
      </c>
      <c r="F34" s="1" t="s">
        <v>24</v>
      </c>
      <c r="G34" s="1" t="s">
        <v>25</v>
      </c>
      <c r="H34" s="1" t="s">
        <v>23</v>
      </c>
      <c r="I34" s="1" t="s">
        <v>23</v>
      </c>
      <c r="J34" s="1" t="s">
        <v>26</v>
      </c>
      <c r="K34" s="1" t="s">
        <v>27</v>
      </c>
      <c r="L34" s="1" t="s">
        <v>28</v>
      </c>
      <c r="M34" s="1" t="s">
        <v>29</v>
      </c>
      <c r="N34" s="1" t="s">
        <v>23</v>
      </c>
      <c r="O34" s="1" t="s">
        <v>23</v>
      </c>
      <c r="P34" s="1" t="s">
        <v>24</v>
      </c>
      <c r="Q34" s="1" t="s">
        <v>30</v>
      </c>
      <c r="R34" s="1" t="s">
        <v>23</v>
      </c>
      <c r="S34" s="1" t="s">
        <v>23</v>
      </c>
      <c r="T34" s="1" t="s">
        <v>31</v>
      </c>
      <c r="U34" s="1" t="s">
        <v>32</v>
      </c>
      <c r="V34" s="1" t="s">
        <v>28</v>
      </c>
      <c r="W34" s="1" t="s">
        <v>23</v>
      </c>
      <c r="X34" s="1" t="s">
        <v>23</v>
      </c>
      <c r="Y34" s="1" t="s">
        <v>23</v>
      </c>
      <c r="Z34" s="1" t="s">
        <v>24</v>
      </c>
      <c r="AA34" s="1" t="s">
        <v>33</v>
      </c>
      <c r="AB34" s="1" t="s">
        <v>23</v>
      </c>
      <c r="AC34" s="1" t="s">
        <v>23</v>
      </c>
      <c r="AD34" s="1" t="s">
        <v>34</v>
      </c>
      <c r="AE34" s="1" t="s">
        <v>35</v>
      </c>
    </row>
    <row r="35" spans="1:31">
      <c r="A35" s="1" t="s">
        <v>54</v>
      </c>
      <c r="B35" s="1" t="s">
        <v>22</v>
      </c>
      <c r="C35" s="1" t="s">
        <v>23</v>
      </c>
      <c r="D35" s="1" t="s">
        <v>23</v>
      </c>
      <c r="E35" s="1" t="s">
        <v>23</v>
      </c>
      <c r="F35" s="1" t="s">
        <v>24</v>
      </c>
      <c r="G35" s="1" t="s">
        <v>25</v>
      </c>
      <c r="H35" s="1" t="s">
        <v>23</v>
      </c>
      <c r="I35" s="1" t="s">
        <v>23</v>
      </c>
      <c r="J35" s="1" t="s">
        <v>26</v>
      </c>
      <c r="K35" s="1" t="s">
        <v>27</v>
      </c>
      <c r="L35" s="1" t="s">
        <v>28</v>
      </c>
      <c r="M35" s="1" t="s">
        <v>29</v>
      </c>
      <c r="N35" s="1" t="s">
        <v>23</v>
      </c>
      <c r="O35" s="1" t="s">
        <v>23</v>
      </c>
      <c r="P35" s="1" t="s">
        <v>24</v>
      </c>
      <c r="Q35" s="1" t="s">
        <v>30</v>
      </c>
      <c r="R35" s="1" t="s">
        <v>23</v>
      </c>
      <c r="S35" s="1" t="s">
        <v>23</v>
      </c>
      <c r="T35" s="1" t="s">
        <v>31</v>
      </c>
      <c r="U35" s="1" t="s">
        <v>32</v>
      </c>
      <c r="V35" s="1" t="s">
        <v>28</v>
      </c>
      <c r="W35" s="1" t="s">
        <v>23</v>
      </c>
      <c r="X35" s="1" t="s">
        <v>23</v>
      </c>
      <c r="Y35" s="1" t="s">
        <v>23</v>
      </c>
      <c r="Z35" s="1" t="s">
        <v>24</v>
      </c>
      <c r="AA35" s="1" t="s">
        <v>33</v>
      </c>
      <c r="AB35" s="1" t="s">
        <v>23</v>
      </c>
      <c r="AC35" s="1" t="s">
        <v>23</v>
      </c>
      <c r="AD35" s="1" t="s">
        <v>34</v>
      </c>
      <c r="AE35" s="1" t="s">
        <v>35</v>
      </c>
    </row>
    <row r="36" spans="1:31">
      <c r="A36" s="1" t="s">
        <v>55</v>
      </c>
      <c r="B36" s="1" t="s">
        <v>22</v>
      </c>
      <c r="C36" s="1" t="s">
        <v>23</v>
      </c>
      <c r="D36" s="1" t="s">
        <v>23</v>
      </c>
      <c r="E36" s="1" t="s">
        <v>23</v>
      </c>
      <c r="F36" s="1" t="s">
        <v>24</v>
      </c>
      <c r="G36" s="1" t="s">
        <v>25</v>
      </c>
      <c r="H36" s="1" t="s">
        <v>23</v>
      </c>
      <c r="I36" s="1" t="s">
        <v>23</v>
      </c>
      <c r="J36" s="1" t="s">
        <v>26</v>
      </c>
      <c r="K36" s="1" t="s">
        <v>27</v>
      </c>
      <c r="L36" s="1" t="s">
        <v>28</v>
      </c>
      <c r="M36" s="1" t="s">
        <v>29</v>
      </c>
      <c r="N36" s="1" t="s">
        <v>23</v>
      </c>
      <c r="O36" s="1" t="s">
        <v>23</v>
      </c>
      <c r="P36" s="1" t="s">
        <v>24</v>
      </c>
      <c r="Q36" s="1" t="s">
        <v>30</v>
      </c>
      <c r="R36" s="1" t="s">
        <v>23</v>
      </c>
      <c r="S36" s="1" t="s">
        <v>23</v>
      </c>
      <c r="T36" s="1" t="s">
        <v>31</v>
      </c>
      <c r="U36" s="1" t="s">
        <v>32</v>
      </c>
      <c r="V36" s="1" t="s">
        <v>28</v>
      </c>
      <c r="W36" s="1" t="s">
        <v>23</v>
      </c>
      <c r="X36" s="1" t="s">
        <v>23</v>
      </c>
      <c r="Y36" s="1" t="s">
        <v>23</v>
      </c>
      <c r="Z36" s="1" t="s">
        <v>24</v>
      </c>
      <c r="AA36" s="1" t="s">
        <v>33</v>
      </c>
      <c r="AB36" s="1" t="s">
        <v>23</v>
      </c>
      <c r="AC36" s="1" t="s">
        <v>23</v>
      </c>
      <c r="AD36" s="1" t="s">
        <v>34</v>
      </c>
      <c r="AE36" s="1" t="s">
        <v>35</v>
      </c>
    </row>
    <row r="37" spans="1:31">
      <c r="A37" s="1" t="s">
        <v>56</v>
      </c>
      <c r="B37" s="1" t="s">
        <v>22</v>
      </c>
      <c r="C37" s="1" t="s">
        <v>23</v>
      </c>
      <c r="D37" s="1" t="s">
        <v>23</v>
      </c>
      <c r="E37" s="1" t="s">
        <v>23</v>
      </c>
      <c r="F37" s="1" t="s">
        <v>24</v>
      </c>
      <c r="G37" s="1" t="s">
        <v>25</v>
      </c>
      <c r="H37" s="1" t="s">
        <v>23</v>
      </c>
      <c r="I37" s="1" t="s">
        <v>23</v>
      </c>
      <c r="J37" s="1" t="s">
        <v>26</v>
      </c>
      <c r="K37" s="1" t="s">
        <v>27</v>
      </c>
      <c r="L37" s="1" t="s">
        <v>28</v>
      </c>
      <c r="M37" s="1" t="s">
        <v>29</v>
      </c>
      <c r="N37" s="1" t="s">
        <v>23</v>
      </c>
      <c r="O37" s="1" t="s">
        <v>23</v>
      </c>
      <c r="P37" s="1" t="s">
        <v>24</v>
      </c>
      <c r="Q37" s="1" t="s">
        <v>30</v>
      </c>
      <c r="R37" s="1" t="s">
        <v>23</v>
      </c>
      <c r="S37" s="1" t="s">
        <v>23</v>
      </c>
      <c r="T37" s="1" t="s">
        <v>31</v>
      </c>
      <c r="U37" s="1" t="s">
        <v>32</v>
      </c>
      <c r="V37" s="1" t="s">
        <v>28</v>
      </c>
      <c r="W37" s="1" t="s">
        <v>23</v>
      </c>
      <c r="X37" s="1" t="s">
        <v>23</v>
      </c>
      <c r="Y37" s="1" t="s">
        <v>23</v>
      </c>
      <c r="Z37" s="1" t="s">
        <v>24</v>
      </c>
      <c r="AA37" s="1" t="s">
        <v>33</v>
      </c>
      <c r="AB37" s="1" t="s">
        <v>23</v>
      </c>
      <c r="AC37" s="1" t="s">
        <v>23</v>
      </c>
      <c r="AD37" s="1" t="s">
        <v>34</v>
      </c>
      <c r="AE37" s="1" t="s">
        <v>35</v>
      </c>
    </row>
    <row r="38" spans="1:31">
      <c r="A38" s="1" t="s">
        <v>57</v>
      </c>
      <c r="B38" s="1" t="s">
        <v>22</v>
      </c>
      <c r="C38" s="1" t="s">
        <v>23</v>
      </c>
      <c r="D38" s="1" t="s">
        <v>23</v>
      </c>
      <c r="E38" s="1" t="s">
        <v>23</v>
      </c>
      <c r="F38" s="1" t="s">
        <v>24</v>
      </c>
      <c r="G38" s="1" t="s">
        <v>25</v>
      </c>
      <c r="H38" s="1" t="s">
        <v>23</v>
      </c>
      <c r="I38" s="1" t="s">
        <v>23</v>
      </c>
      <c r="J38" s="1" t="s">
        <v>26</v>
      </c>
      <c r="K38" s="1" t="s">
        <v>27</v>
      </c>
      <c r="L38" s="1" t="s">
        <v>28</v>
      </c>
      <c r="M38" s="1" t="s">
        <v>29</v>
      </c>
      <c r="N38" s="1" t="s">
        <v>23</v>
      </c>
      <c r="O38" s="1" t="s">
        <v>23</v>
      </c>
      <c r="P38" s="1" t="s">
        <v>24</v>
      </c>
      <c r="Q38" s="1" t="s">
        <v>30</v>
      </c>
      <c r="R38" s="1" t="s">
        <v>23</v>
      </c>
      <c r="S38" s="1" t="s">
        <v>23</v>
      </c>
      <c r="T38" s="1" t="s">
        <v>31</v>
      </c>
      <c r="U38" s="1" t="s">
        <v>32</v>
      </c>
      <c r="V38" s="1" t="s">
        <v>28</v>
      </c>
      <c r="W38" s="1" t="s">
        <v>23</v>
      </c>
      <c r="X38" s="1" t="s">
        <v>23</v>
      </c>
      <c r="Y38" s="1" t="s">
        <v>23</v>
      </c>
      <c r="Z38" s="1" t="s">
        <v>24</v>
      </c>
      <c r="AA38" s="1" t="s">
        <v>33</v>
      </c>
      <c r="AB38" s="1" t="s">
        <v>23</v>
      </c>
      <c r="AC38" s="1" t="s">
        <v>23</v>
      </c>
      <c r="AD38" s="1" t="s">
        <v>34</v>
      </c>
      <c r="AE38" s="1" t="s">
        <v>35</v>
      </c>
    </row>
    <row r="39" spans="1:31">
      <c r="A39" s="1" t="s">
        <v>58</v>
      </c>
      <c r="B39" s="1" t="s">
        <v>22</v>
      </c>
      <c r="C39" s="1" t="s">
        <v>23</v>
      </c>
      <c r="D39" s="1" t="s">
        <v>23</v>
      </c>
      <c r="E39" s="1" t="s">
        <v>23</v>
      </c>
      <c r="F39" s="1" t="s">
        <v>24</v>
      </c>
      <c r="G39" s="1" t="s">
        <v>25</v>
      </c>
      <c r="H39" s="1" t="s">
        <v>23</v>
      </c>
      <c r="I39" s="1" t="s">
        <v>23</v>
      </c>
      <c r="J39" s="1" t="s">
        <v>26</v>
      </c>
      <c r="K39" s="1" t="s">
        <v>27</v>
      </c>
      <c r="L39" s="1" t="s">
        <v>28</v>
      </c>
      <c r="M39" s="1" t="s">
        <v>29</v>
      </c>
      <c r="N39" s="1" t="s">
        <v>23</v>
      </c>
      <c r="O39" s="1" t="s">
        <v>23</v>
      </c>
      <c r="P39" s="1" t="s">
        <v>24</v>
      </c>
      <c r="Q39" s="1" t="s">
        <v>30</v>
      </c>
      <c r="R39" s="1" t="s">
        <v>23</v>
      </c>
      <c r="S39" s="1" t="s">
        <v>23</v>
      </c>
      <c r="T39" s="1" t="s">
        <v>31</v>
      </c>
      <c r="U39" s="1" t="s">
        <v>32</v>
      </c>
      <c r="V39" s="1" t="s">
        <v>28</v>
      </c>
      <c r="W39" s="1" t="s">
        <v>23</v>
      </c>
      <c r="X39" s="1" t="s">
        <v>23</v>
      </c>
      <c r="Y39" s="1" t="s">
        <v>23</v>
      </c>
      <c r="Z39" s="1" t="s">
        <v>24</v>
      </c>
      <c r="AA39" s="1" t="s">
        <v>33</v>
      </c>
      <c r="AB39" s="1" t="s">
        <v>23</v>
      </c>
      <c r="AC39" s="1" t="s">
        <v>23</v>
      </c>
      <c r="AD39" s="1" t="s">
        <v>34</v>
      </c>
      <c r="AE39" s="1" t="s">
        <v>35</v>
      </c>
    </row>
    <row r="40" spans="1:31">
      <c r="A40" s="1" t="s">
        <v>59</v>
      </c>
      <c r="B40" s="1" t="s">
        <v>22</v>
      </c>
      <c r="C40" s="1" t="s">
        <v>23</v>
      </c>
      <c r="D40" s="1" t="s">
        <v>23</v>
      </c>
      <c r="E40" s="1" t="s">
        <v>23</v>
      </c>
      <c r="F40" s="1" t="s">
        <v>24</v>
      </c>
      <c r="G40" s="1" t="s">
        <v>25</v>
      </c>
      <c r="H40" s="1" t="s">
        <v>23</v>
      </c>
      <c r="I40" s="1" t="s">
        <v>23</v>
      </c>
      <c r="J40" s="1" t="s">
        <v>26</v>
      </c>
      <c r="K40" s="1" t="s">
        <v>27</v>
      </c>
      <c r="L40" s="1" t="s">
        <v>28</v>
      </c>
      <c r="M40" s="1" t="s">
        <v>29</v>
      </c>
      <c r="N40" s="1" t="s">
        <v>23</v>
      </c>
      <c r="O40" s="1" t="s">
        <v>23</v>
      </c>
      <c r="P40" s="1" t="s">
        <v>24</v>
      </c>
      <c r="Q40" s="1" t="s">
        <v>30</v>
      </c>
      <c r="R40" s="1" t="s">
        <v>23</v>
      </c>
      <c r="S40" s="1" t="s">
        <v>23</v>
      </c>
      <c r="T40" s="1" t="s">
        <v>31</v>
      </c>
      <c r="U40" s="1" t="s">
        <v>32</v>
      </c>
      <c r="V40" s="1" t="s">
        <v>28</v>
      </c>
      <c r="W40" s="1" t="s">
        <v>23</v>
      </c>
      <c r="X40" s="1" t="s">
        <v>23</v>
      </c>
      <c r="Y40" s="1" t="s">
        <v>23</v>
      </c>
      <c r="Z40" s="1" t="s">
        <v>24</v>
      </c>
      <c r="AA40" s="1" t="s">
        <v>33</v>
      </c>
      <c r="AB40" s="1" t="s">
        <v>23</v>
      </c>
      <c r="AC40" s="1" t="s">
        <v>23</v>
      </c>
      <c r="AD40" s="1" t="s">
        <v>34</v>
      </c>
      <c r="AE40" s="1" t="s">
        <v>35</v>
      </c>
    </row>
    <row r="41" spans="1:3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" t="s">
        <v>265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266</v>
      </c>
      <c r="M42" s="1" t="s">
        <v>396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" t="s">
        <v>21</v>
      </c>
      <c r="B43" s="1">
        <v>400000</v>
      </c>
      <c r="C43" s="1">
        <v>170000</v>
      </c>
      <c r="D43" s="1">
        <v>0</v>
      </c>
      <c r="E43" s="1">
        <v>0</v>
      </c>
      <c r="F43" s="1">
        <v>1155000</v>
      </c>
      <c r="G43" s="1">
        <v>843000</v>
      </c>
      <c r="H43" s="1">
        <v>0</v>
      </c>
      <c r="I43" s="1">
        <v>0</v>
      </c>
      <c r="J43" s="1">
        <v>66666.67</v>
      </c>
      <c r="K43" s="1">
        <v>133333.29999999999</v>
      </c>
      <c r="L43" s="1">
        <v>2767999.97</v>
      </c>
      <c r="M43" s="1">
        <f>L43-G43</f>
        <v>1924999.9700000002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" t="s">
        <v>36</v>
      </c>
      <c r="B44" s="1">
        <v>400000</v>
      </c>
      <c r="C44" s="1">
        <v>170000</v>
      </c>
      <c r="D44" s="1">
        <v>0</v>
      </c>
      <c r="E44" s="1">
        <v>0</v>
      </c>
      <c r="F44" s="1">
        <v>1155000</v>
      </c>
      <c r="G44" s="1">
        <v>843000</v>
      </c>
      <c r="H44" s="1">
        <v>0</v>
      </c>
      <c r="I44" s="1">
        <v>0</v>
      </c>
      <c r="J44" s="1">
        <v>66666.67</v>
      </c>
      <c r="K44" s="1">
        <v>133333.29999999999</v>
      </c>
      <c r="L44" s="1">
        <v>2767999.97</v>
      </c>
      <c r="M44" s="1">
        <f t="shared" ref="M44:M93" si="0">L44-G44</f>
        <v>1924999.9700000002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" t="s">
        <v>37</v>
      </c>
      <c r="B45" s="1">
        <v>400000</v>
      </c>
      <c r="C45" s="1">
        <v>170000</v>
      </c>
      <c r="D45" s="1">
        <v>0</v>
      </c>
      <c r="E45" s="1">
        <v>0</v>
      </c>
      <c r="F45" s="1">
        <v>1155000</v>
      </c>
      <c r="G45" s="1">
        <v>843000</v>
      </c>
      <c r="H45" s="1">
        <v>0</v>
      </c>
      <c r="I45" s="1">
        <v>0</v>
      </c>
      <c r="J45" s="1">
        <v>66666.67</v>
      </c>
      <c r="K45" s="1">
        <v>133333.29999999999</v>
      </c>
      <c r="L45" s="1">
        <v>2767999.97</v>
      </c>
      <c r="M45" s="1">
        <f t="shared" si="0"/>
        <v>1924999.9700000002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" t="s">
        <v>38</v>
      </c>
      <c r="B46" s="1">
        <v>400000</v>
      </c>
      <c r="C46" s="1">
        <v>170000</v>
      </c>
      <c r="D46" s="1">
        <v>0</v>
      </c>
      <c r="E46" s="1">
        <v>0</v>
      </c>
      <c r="F46" s="1">
        <v>1155000</v>
      </c>
      <c r="G46" s="1">
        <v>843000</v>
      </c>
      <c r="H46" s="1">
        <v>0</v>
      </c>
      <c r="I46" s="1">
        <v>0</v>
      </c>
      <c r="J46" s="1">
        <v>66666.67</v>
      </c>
      <c r="K46" s="1">
        <v>133333.29999999999</v>
      </c>
      <c r="L46" s="1">
        <v>2767999.97</v>
      </c>
      <c r="M46" s="1">
        <f t="shared" si="0"/>
        <v>1924999.9700000002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" t="s">
        <v>39</v>
      </c>
      <c r="B47" s="1">
        <v>400000</v>
      </c>
      <c r="C47" s="1">
        <v>170000</v>
      </c>
      <c r="D47" s="1">
        <v>0</v>
      </c>
      <c r="E47" s="1">
        <v>0</v>
      </c>
      <c r="F47" s="1">
        <v>1155000</v>
      </c>
      <c r="G47" s="1">
        <v>843000</v>
      </c>
      <c r="H47" s="1">
        <v>0</v>
      </c>
      <c r="I47" s="1">
        <v>0</v>
      </c>
      <c r="J47" s="1">
        <v>66666.67</v>
      </c>
      <c r="K47" s="1">
        <v>133333.29999999999</v>
      </c>
      <c r="L47" s="1">
        <v>2767999.97</v>
      </c>
      <c r="M47" s="1">
        <f t="shared" si="0"/>
        <v>1924999.9700000002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" t="s">
        <v>40</v>
      </c>
      <c r="B48" s="1">
        <v>400000</v>
      </c>
      <c r="C48" s="1">
        <v>170000</v>
      </c>
      <c r="D48" s="1">
        <v>0</v>
      </c>
      <c r="E48" s="1">
        <v>0</v>
      </c>
      <c r="F48" s="1">
        <v>1155000</v>
      </c>
      <c r="G48" s="1">
        <v>843000</v>
      </c>
      <c r="H48" s="1">
        <v>0</v>
      </c>
      <c r="I48" s="1">
        <v>0</v>
      </c>
      <c r="J48" s="1">
        <v>66666.67</v>
      </c>
      <c r="K48" s="1">
        <v>133333.29999999999</v>
      </c>
      <c r="L48" s="1">
        <v>2767999.97</v>
      </c>
      <c r="M48" s="1">
        <f t="shared" si="0"/>
        <v>1924999.9700000002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" t="s">
        <v>41</v>
      </c>
      <c r="B49" s="1">
        <v>400000</v>
      </c>
      <c r="C49" s="1">
        <v>170000</v>
      </c>
      <c r="D49" s="1">
        <v>0</v>
      </c>
      <c r="E49" s="1">
        <v>0</v>
      </c>
      <c r="F49" s="1">
        <v>1155000</v>
      </c>
      <c r="G49" s="1">
        <v>843000</v>
      </c>
      <c r="H49" s="1">
        <v>0</v>
      </c>
      <c r="I49" s="1">
        <v>0</v>
      </c>
      <c r="J49" s="1">
        <v>66666.67</v>
      </c>
      <c r="K49" s="1">
        <v>133333.29999999999</v>
      </c>
      <c r="L49" s="1">
        <v>2767999.97</v>
      </c>
      <c r="M49" s="1">
        <f t="shared" si="0"/>
        <v>1924999.9700000002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" t="s">
        <v>42</v>
      </c>
      <c r="B50" s="1">
        <v>400000</v>
      </c>
      <c r="C50" s="1">
        <v>170000</v>
      </c>
      <c r="D50" s="1">
        <v>0</v>
      </c>
      <c r="E50" s="1">
        <v>0</v>
      </c>
      <c r="F50" s="1">
        <v>1155000</v>
      </c>
      <c r="G50" s="1">
        <v>843000</v>
      </c>
      <c r="H50" s="1">
        <v>0</v>
      </c>
      <c r="I50" s="1">
        <v>0</v>
      </c>
      <c r="J50" s="1">
        <v>66666.67</v>
      </c>
      <c r="K50" s="1">
        <v>133333.29999999999</v>
      </c>
      <c r="L50" s="1">
        <v>2767999.97</v>
      </c>
      <c r="M50" s="1">
        <f t="shared" si="0"/>
        <v>1924999.9700000002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" t="s">
        <v>43</v>
      </c>
      <c r="B51" s="1">
        <v>400000</v>
      </c>
      <c r="C51" s="1">
        <v>170000</v>
      </c>
      <c r="D51" s="1">
        <v>0</v>
      </c>
      <c r="E51" s="1">
        <v>0</v>
      </c>
      <c r="F51" s="1">
        <v>1155000</v>
      </c>
      <c r="G51" s="1">
        <v>843000</v>
      </c>
      <c r="H51" s="1">
        <v>0</v>
      </c>
      <c r="I51" s="1">
        <v>0</v>
      </c>
      <c r="J51" s="1">
        <v>66666.67</v>
      </c>
      <c r="K51" s="1">
        <v>133333.29999999999</v>
      </c>
      <c r="L51" s="1">
        <v>2767999.97</v>
      </c>
      <c r="M51" s="1">
        <f t="shared" si="0"/>
        <v>1924999.9700000002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" t="s">
        <v>44</v>
      </c>
      <c r="B52" s="1">
        <v>400000</v>
      </c>
      <c r="C52" s="1">
        <v>170000</v>
      </c>
      <c r="D52" s="1">
        <v>0</v>
      </c>
      <c r="E52" s="1">
        <v>0</v>
      </c>
      <c r="F52" s="1">
        <v>1155000</v>
      </c>
      <c r="G52" s="1">
        <v>843000</v>
      </c>
      <c r="H52" s="1">
        <v>0</v>
      </c>
      <c r="I52" s="1">
        <v>0</v>
      </c>
      <c r="J52" s="1">
        <v>66666.67</v>
      </c>
      <c r="K52" s="1">
        <v>133333.29999999999</v>
      </c>
      <c r="L52" s="1">
        <v>2767999.97</v>
      </c>
      <c r="M52" s="1">
        <f t="shared" si="0"/>
        <v>1924999.9700000002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" t="s">
        <v>45</v>
      </c>
      <c r="B53" s="1">
        <v>400000</v>
      </c>
      <c r="C53" s="1">
        <v>170000</v>
      </c>
      <c r="D53" s="1">
        <v>0</v>
      </c>
      <c r="E53" s="1">
        <v>0</v>
      </c>
      <c r="F53" s="1">
        <v>1155000</v>
      </c>
      <c r="G53" s="1">
        <v>843000</v>
      </c>
      <c r="H53" s="1">
        <v>0</v>
      </c>
      <c r="I53" s="1">
        <v>0</v>
      </c>
      <c r="J53" s="1">
        <v>66666.67</v>
      </c>
      <c r="K53" s="1">
        <v>133333.29999999999</v>
      </c>
      <c r="L53" s="1">
        <v>2767999.97</v>
      </c>
      <c r="M53" s="1">
        <f t="shared" si="0"/>
        <v>1924999.9700000002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" t="s">
        <v>46</v>
      </c>
      <c r="B54" s="1">
        <v>400000</v>
      </c>
      <c r="C54" s="1">
        <v>170000</v>
      </c>
      <c r="D54" s="1">
        <v>0</v>
      </c>
      <c r="E54" s="1">
        <v>0</v>
      </c>
      <c r="F54" s="1">
        <v>1155000</v>
      </c>
      <c r="G54" s="1">
        <v>843000</v>
      </c>
      <c r="H54" s="1">
        <v>0</v>
      </c>
      <c r="I54" s="1">
        <v>0</v>
      </c>
      <c r="J54" s="1">
        <v>66666.67</v>
      </c>
      <c r="K54" s="1">
        <v>133333.29999999999</v>
      </c>
      <c r="L54" s="1">
        <v>2767999.97</v>
      </c>
      <c r="M54" s="1">
        <f t="shared" si="0"/>
        <v>1924999.9700000002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" t="s">
        <v>47</v>
      </c>
      <c r="B55" s="1">
        <v>400000</v>
      </c>
      <c r="C55" s="1">
        <v>170000</v>
      </c>
      <c r="D55" s="1">
        <v>0</v>
      </c>
      <c r="E55" s="1">
        <v>0</v>
      </c>
      <c r="F55" s="1">
        <v>1155000</v>
      </c>
      <c r="G55" s="1">
        <v>843000</v>
      </c>
      <c r="H55" s="1">
        <v>0</v>
      </c>
      <c r="I55" s="1">
        <v>0</v>
      </c>
      <c r="J55" s="1">
        <v>66666.67</v>
      </c>
      <c r="K55" s="1">
        <v>133333.29999999999</v>
      </c>
      <c r="L55" s="1">
        <v>2767999.97</v>
      </c>
      <c r="M55" s="1">
        <f t="shared" si="0"/>
        <v>1924999.9700000002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" t="s">
        <v>48</v>
      </c>
      <c r="B56" s="1">
        <v>400000</v>
      </c>
      <c r="C56" s="1">
        <v>170000</v>
      </c>
      <c r="D56" s="1">
        <v>0</v>
      </c>
      <c r="E56" s="1">
        <v>0</v>
      </c>
      <c r="F56" s="1">
        <v>1155000</v>
      </c>
      <c r="G56" s="1">
        <v>843000</v>
      </c>
      <c r="H56" s="1">
        <v>0</v>
      </c>
      <c r="I56" s="1">
        <v>0</v>
      </c>
      <c r="J56" s="1">
        <v>66666.67</v>
      </c>
      <c r="K56" s="1">
        <v>133333.29999999999</v>
      </c>
      <c r="L56" s="1">
        <v>2767999.97</v>
      </c>
      <c r="M56" s="1">
        <f t="shared" si="0"/>
        <v>1924999.9700000002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" t="s">
        <v>49</v>
      </c>
      <c r="B57" s="1">
        <v>400000</v>
      </c>
      <c r="C57" s="1">
        <v>170000</v>
      </c>
      <c r="D57" s="1">
        <v>0</v>
      </c>
      <c r="E57" s="1">
        <v>0</v>
      </c>
      <c r="F57" s="1">
        <v>1155000</v>
      </c>
      <c r="G57" s="1">
        <v>843000</v>
      </c>
      <c r="H57" s="1">
        <v>0</v>
      </c>
      <c r="I57" s="1">
        <v>0</v>
      </c>
      <c r="J57" s="1">
        <v>66666.67</v>
      </c>
      <c r="K57" s="1">
        <v>133333.29999999999</v>
      </c>
      <c r="L57" s="1">
        <v>2767999.97</v>
      </c>
      <c r="M57" s="1">
        <f t="shared" si="0"/>
        <v>1924999.9700000002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" t="s">
        <v>50</v>
      </c>
      <c r="B58" s="1">
        <v>400000</v>
      </c>
      <c r="C58" s="1">
        <v>170000</v>
      </c>
      <c r="D58" s="1">
        <v>0</v>
      </c>
      <c r="E58" s="1">
        <v>0</v>
      </c>
      <c r="F58" s="1">
        <v>1155000</v>
      </c>
      <c r="G58" s="1">
        <v>843000</v>
      </c>
      <c r="H58" s="1">
        <v>0</v>
      </c>
      <c r="I58" s="1">
        <v>0</v>
      </c>
      <c r="J58" s="1">
        <v>66666.67</v>
      </c>
      <c r="K58" s="1">
        <v>133333.29999999999</v>
      </c>
      <c r="L58" s="1">
        <v>2767999.97</v>
      </c>
      <c r="M58" s="1">
        <f t="shared" si="0"/>
        <v>1924999.9700000002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" t="s">
        <v>51</v>
      </c>
      <c r="B59" s="1">
        <v>400000</v>
      </c>
      <c r="C59" s="1">
        <v>170000</v>
      </c>
      <c r="D59" s="1">
        <v>0</v>
      </c>
      <c r="E59" s="1">
        <v>0</v>
      </c>
      <c r="F59" s="1">
        <v>1155000</v>
      </c>
      <c r="G59" s="1">
        <v>843000</v>
      </c>
      <c r="H59" s="1">
        <v>0</v>
      </c>
      <c r="I59" s="1">
        <v>0</v>
      </c>
      <c r="J59" s="1">
        <v>66666.67</v>
      </c>
      <c r="K59" s="1">
        <v>133333.29999999999</v>
      </c>
      <c r="L59" s="1">
        <v>2767999.97</v>
      </c>
      <c r="M59" s="1">
        <f t="shared" si="0"/>
        <v>1924999.9700000002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" t="s">
        <v>52</v>
      </c>
      <c r="B60" s="1">
        <v>400000</v>
      </c>
      <c r="C60" s="1">
        <v>170000</v>
      </c>
      <c r="D60" s="1">
        <v>0</v>
      </c>
      <c r="E60" s="1">
        <v>0</v>
      </c>
      <c r="F60" s="1">
        <v>1155000</v>
      </c>
      <c r="G60" s="1">
        <v>843000</v>
      </c>
      <c r="H60" s="1">
        <v>0</v>
      </c>
      <c r="I60" s="1">
        <v>0</v>
      </c>
      <c r="J60" s="1">
        <v>66666.67</v>
      </c>
      <c r="K60" s="1">
        <v>133333.29999999999</v>
      </c>
      <c r="L60" s="1">
        <v>2767999.97</v>
      </c>
      <c r="M60" s="1">
        <f t="shared" si="0"/>
        <v>1924999.9700000002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1" t="s">
        <v>53</v>
      </c>
      <c r="B61" s="1">
        <v>400000</v>
      </c>
      <c r="C61" s="1">
        <v>170000</v>
      </c>
      <c r="D61" s="1">
        <v>0</v>
      </c>
      <c r="E61" s="1">
        <v>0</v>
      </c>
      <c r="F61" s="1">
        <v>1155000</v>
      </c>
      <c r="G61" s="1">
        <v>843000</v>
      </c>
      <c r="H61" s="1">
        <v>0</v>
      </c>
      <c r="I61" s="1">
        <v>0</v>
      </c>
      <c r="J61" s="1">
        <v>66666.67</v>
      </c>
      <c r="K61" s="1">
        <v>133333.29999999999</v>
      </c>
      <c r="L61" s="1">
        <v>2767999.97</v>
      </c>
      <c r="M61" s="1">
        <f t="shared" si="0"/>
        <v>1924999.9700000002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1" t="s">
        <v>54</v>
      </c>
      <c r="B62" s="1">
        <v>400000</v>
      </c>
      <c r="C62" s="1">
        <v>170000</v>
      </c>
      <c r="D62" s="1">
        <v>0</v>
      </c>
      <c r="E62" s="1">
        <v>0</v>
      </c>
      <c r="F62" s="1">
        <v>1155000</v>
      </c>
      <c r="G62" s="1">
        <v>843000</v>
      </c>
      <c r="H62" s="1">
        <v>0</v>
      </c>
      <c r="I62" s="1">
        <v>0</v>
      </c>
      <c r="J62" s="1">
        <v>66666.67</v>
      </c>
      <c r="K62" s="1">
        <v>133333.29999999999</v>
      </c>
      <c r="L62" s="1">
        <v>2767999.97</v>
      </c>
      <c r="M62" s="1">
        <f t="shared" si="0"/>
        <v>1924999.9700000002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1" t="s">
        <v>55</v>
      </c>
      <c r="B63" s="1">
        <v>400000</v>
      </c>
      <c r="C63" s="1">
        <v>170000</v>
      </c>
      <c r="D63" s="1">
        <v>0</v>
      </c>
      <c r="E63" s="1">
        <v>0</v>
      </c>
      <c r="F63" s="1">
        <v>1155000</v>
      </c>
      <c r="G63" s="1">
        <v>843000</v>
      </c>
      <c r="H63" s="1">
        <v>0</v>
      </c>
      <c r="I63" s="1">
        <v>0</v>
      </c>
      <c r="J63" s="1">
        <v>66666.67</v>
      </c>
      <c r="K63" s="1">
        <v>133333.29999999999</v>
      </c>
      <c r="L63" s="1">
        <v>2767999.97</v>
      </c>
      <c r="M63" s="1">
        <f t="shared" si="0"/>
        <v>1924999.9700000002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1" t="s">
        <v>56</v>
      </c>
      <c r="B64" s="1">
        <v>400000</v>
      </c>
      <c r="C64" s="1">
        <v>170000</v>
      </c>
      <c r="D64" s="1">
        <v>0</v>
      </c>
      <c r="E64" s="1">
        <v>0</v>
      </c>
      <c r="F64" s="1">
        <v>1155000</v>
      </c>
      <c r="G64" s="1">
        <v>843000</v>
      </c>
      <c r="H64" s="1">
        <v>0</v>
      </c>
      <c r="I64" s="1">
        <v>0</v>
      </c>
      <c r="J64" s="1">
        <v>66666.67</v>
      </c>
      <c r="K64" s="1">
        <v>133333.29999999999</v>
      </c>
      <c r="L64" s="1">
        <v>2767999.97</v>
      </c>
      <c r="M64" s="1">
        <f t="shared" si="0"/>
        <v>1924999.9700000002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1" t="s">
        <v>57</v>
      </c>
      <c r="B65" s="1">
        <v>400000</v>
      </c>
      <c r="C65" s="1">
        <v>170000</v>
      </c>
      <c r="D65" s="1">
        <v>0</v>
      </c>
      <c r="E65" s="1">
        <v>0</v>
      </c>
      <c r="F65" s="1">
        <v>1155000</v>
      </c>
      <c r="G65" s="1">
        <v>843000</v>
      </c>
      <c r="H65" s="1">
        <v>0</v>
      </c>
      <c r="I65" s="1">
        <v>0</v>
      </c>
      <c r="J65" s="1">
        <v>66666.67</v>
      </c>
      <c r="K65" s="1">
        <v>133333.29999999999</v>
      </c>
      <c r="L65" s="1">
        <v>2767999.97</v>
      </c>
      <c r="M65" s="1">
        <f t="shared" si="0"/>
        <v>1924999.9700000002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" t="s">
        <v>58</v>
      </c>
      <c r="B66" s="1">
        <v>400000</v>
      </c>
      <c r="C66" s="1">
        <v>170000</v>
      </c>
      <c r="D66" s="1">
        <v>0</v>
      </c>
      <c r="E66" s="1">
        <v>0</v>
      </c>
      <c r="F66" s="1">
        <v>1155000</v>
      </c>
      <c r="G66" s="1">
        <v>843000</v>
      </c>
      <c r="H66" s="1">
        <v>0</v>
      </c>
      <c r="I66" s="1">
        <v>0</v>
      </c>
      <c r="J66" s="1">
        <v>66666.67</v>
      </c>
      <c r="K66" s="1">
        <v>133333.29999999999</v>
      </c>
      <c r="L66" s="1">
        <v>2767999.97</v>
      </c>
      <c r="M66" s="1">
        <f t="shared" si="0"/>
        <v>1924999.9700000002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" t="s">
        <v>59</v>
      </c>
      <c r="B67" s="1">
        <v>400000</v>
      </c>
      <c r="C67" s="1">
        <v>170000</v>
      </c>
      <c r="D67" s="1">
        <v>0</v>
      </c>
      <c r="E67" s="1">
        <v>0</v>
      </c>
      <c r="F67" s="1">
        <v>1155000</v>
      </c>
      <c r="G67" s="1">
        <v>843000</v>
      </c>
      <c r="H67" s="1">
        <v>0</v>
      </c>
      <c r="I67" s="1">
        <v>0</v>
      </c>
      <c r="J67" s="1">
        <v>66666.67</v>
      </c>
      <c r="K67" s="1">
        <v>133333.29999999999</v>
      </c>
      <c r="L67" s="1">
        <v>2767999.97</v>
      </c>
      <c r="M67" s="1">
        <f t="shared" si="0"/>
        <v>1924999.9700000002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" t="s">
        <v>268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" t="s">
        <v>21</v>
      </c>
      <c r="B69" s="1">
        <v>290000</v>
      </c>
      <c r="C69" s="1">
        <v>125000</v>
      </c>
      <c r="D69" s="1">
        <v>0</v>
      </c>
      <c r="E69" s="1">
        <v>0</v>
      </c>
      <c r="F69" s="1">
        <v>660000</v>
      </c>
      <c r="G69" s="1">
        <v>462000</v>
      </c>
      <c r="H69" s="1">
        <v>0</v>
      </c>
      <c r="I69" s="1">
        <v>0</v>
      </c>
      <c r="J69" s="1">
        <v>38666.730000000003</v>
      </c>
      <c r="K69" s="1">
        <v>77333.27</v>
      </c>
      <c r="L69" s="1">
        <v>1653000</v>
      </c>
      <c r="M69" s="1">
        <f t="shared" si="0"/>
        <v>1191000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" t="s">
        <v>36</v>
      </c>
      <c r="B70" s="1">
        <v>290000</v>
      </c>
      <c r="C70" s="1">
        <v>125000</v>
      </c>
      <c r="D70" s="1">
        <v>0</v>
      </c>
      <c r="E70" s="1">
        <v>0</v>
      </c>
      <c r="F70" s="1">
        <v>660000</v>
      </c>
      <c r="G70" s="1">
        <v>462000</v>
      </c>
      <c r="H70" s="1">
        <v>0</v>
      </c>
      <c r="I70" s="1">
        <v>0</v>
      </c>
      <c r="J70" s="1">
        <v>38666.730000000003</v>
      </c>
      <c r="K70" s="1">
        <v>77333.27</v>
      </c>
      <c r="L70" s="1">
        <v>1653000</v>
      </c>
      <c r="M70" s="1">
        <f t="shared" si="0"/>
        <v>1191000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" t="s">
        <v>37</v>
      </c>
      <c r="B71" s="1">
        <v>290000</v>
      </c>
      <c r="C71" s="1">
        <v>125000</v>
      </c>
      <c r="D71" s="1">
        <v>0</v>
      </c>
      <c r="E71" s="1">
        <v>0</v>
      </c>
      <c r="F71" s="1">
        <v>660000</v>
      </c>
      <c r="G71" s="1">
        <v>462000</v>
      </c>
      <c r="H71" s="1">
        <v>0</v>
      </c>
      <c r="I71" s="1">
        <v>0</v>
      </c>
      <c r="J71" s="1">
        <v>38666.730000000003</v>
      </c>
      <c r="K71" s="1">
        <v>77333.27</v>
      </c>
      <c r="L71" s="1">
        <v>1653000</v>
      </c>
      <c r="M71" s="1">
        <f t="shared" si="0"/>
        <v>1191000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1" t="s">
        <v>38</v>
      </c>
      <c r="B72" s="1">
        <v>290000</v>
      </c>
      <c r="C72" s="1">
        <v>125000</v>
      </c>
      <c r="D72" s="1">
        <v>0</v>
      </c>
      <c r="E72" s="1">
        <v>0</v>
      </c>
      <c r="F72" s="1">
        <v>660000</v>
      </c>
      <c r="G72" s="1">
        <v>462000</v>
      </c>
      <c r="H72" s="1">
        <v>0</v>
      </c>
      <c r="I72" s="1">
        <v>0</v>
      </c>
      <c r="J72" s="1">
        <v>38666.730000000003</v>
      </c>
      <c r="K72" s="1">
        <v>77333.27</v>
      </c>
      <c r="L72" s="1">
        <v>1653000</v>
      </c>
      <c r="M72" s="1">
        <f t="shared" si="0"/>
        <v>1191000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" t="s">
        <v>39</v>
      </c>
      <c r="B73" s="1">
        <v>290000</v>
      </c>
      <c r="C73" s="1">
        <v>125000</v>
      </c>
      <c r="D73" s="1">
        <v>0</v>
      </c>
      <c r="E73" s="1">
        <v>0</v>
      </c>
      <c r="F73" s="1">
        <v>660000</v>
      </c>
      <c r="G73" s="1">
        <v>462000</v>
      </c>
      <c r="H73" s="1">
        <v>0</v>
      </c>
      <c r="I73" s="1">
        <v>0</v>
      </c>
      <c r="J73" s="1">
        <v>38666.730000000003</v>
      </c>
      <c r="K73" s="1">
        <v>77333.27</v>
      </c>
      <c r="L73" s="1">
        <v>1653000</v>
      </c>
      <c r="M73" s="1">
        <f t="shared" si="0"/>
        <v>1191000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" t="s">
        <v>40</v>
      </c>
      <c r="B74" s="1">
        <v>290000</v>
      </c>
      <c r="C74" s="1">
        <v>125000</v>
      </c>
      <c r="D74" s="1">
        <v>0</v>
      </c>
      <c r="E74" s="1">
        <v>0</v>
      </c>
      <c r="F74" s="1">
        <v>660000</v>
      </c>
      <c r="G74" s="1">
        <v>462000</v>
      </c>
      <c r="H74" s="1">
        <v>0</v>
      </c>
      <c r="I74" s="1">
        <v>0</v>
      </c>
      <c r="J74" s="1">
        <v>38666.730000000003</v>
      </c>
      <c r="K74" s="1">
        <v>77333.27</v>
      </c>
      <c r="L74" s="1">
        <v>1653000</v>
      </c>
      <c r="M74" s="1">
        <f t="shared" si="0"/>
        <v>1191000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1" t="s">
        <v>41</v>
      </c>
      <c r="B75" s="1">
        <v>290000</v>
      </c>
      <c r="C75" s="1">
        <v>125000</v>
      </c>
      <c r="D75" s="1">
        <v>0</v>
      </c>
      <c r="E75" s="1">
        <v>0</v>
      </c>
      <c r="F75" s="1">
        <v>660000</v>
      </c>
      <c r="G75" s="1">
        <v>462000</v>
      </c>
      <c r="H75" s="1">
        <v>0</v>
      </c>
      <c r="I75" s="1">
        <v>0</v>
      </c>
      <c r="J75" s="1">
        <v>38666.730000000003</v>
      </c>
      <c r="K75" s="1">
        <v>77333.27</v>
      </c>
      <c r="L75" s="1">
        <v>1653000</v>
      </c>
      <c r="M75" s="1">
        <f t="shared" si="0"/>
        <v>1191000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1" t="s">
        <v>42</v>
      </c>
      <c r="B76" s="1">
        <v>290000</v>
      </c>
      <c r="C76" s="1">
        <v>125000</v>
      </c>
      <c r="D76" s="1">
        <v>0</v>
      </c>
      <c r="E76" s="1">
        <v>0</v>
      </c>
      <c r="F76" s="1">
        <v>660000</v>
      </c>
      <c r="G76" s="1">
        <v>462000</v>
      </c>
      <c r="H76" s="1">
        <v>0</v>
      </c>
      <c r="I76" s="1">
        <v>0</v>
      </c>
      <c r="J76" s="1">
        <v>38666.730000000003</v>
      </c>
      <c r="K76" s="1">
        <v>77333.27</v>
      </c>
      <c r="L76" s="1">
        <v>1653000</v>
      </c>
      <c r="M76" s="1">
        <f t="shared" si="0"/>
        <v>1191000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" t="s">
        <v>43</v>
      </c>
      <c r="B77" s="1">
        <v>290000</v>
      </c>
      <c r="C77" s="1">
        <v>125000</v>
      </c>
      <c r="D77" s="1">
        <v>0</v>
      </c>
      <c r="E77" s="1">
        <v>0</v>
      </c>
      <c r="F77" s="1">
        <v>660000</v>
      </c>
      <c r="G77" s="1">
        <v>462000</v>
      </c>
      <c r="H77" s="1">
        <v>0</v>
      </c>
      <c r="I77" s="1">
        <v>0</v>
      </c>
      <c r="J77" s="1">
        <v>38666.730000000003</v>
      </c>
      <c r="K77" s="1">
        <v>77333.27</v>
      </c>
      <c r="L77" s="1">
        <v>1653000</v>
      </c>
      <c r="M77" s="1">
        <f t="shared" si="0"/>
        <v>1191000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" t="s">
        <v>44</v>
      </c>
      <c r="B78" s="1">
        <v>290000</v>
      </c>
      <c r="C78" s="1">
        <v>125000</v>
      </c>
      <c r="D78" s="1">
        <v>0</v>
      </c>
      <c r="E78" s="1">
        <v>0</v>
      </c>
      <c r="F78" s="1">
        <v>660000</v>
      </c>
      <c r="G78" s="1">
        <v>462000</v>
      </c>
      <c r="H78" s="1">
        <v>0</v>
      </c>
      <c r="I78" s="1">
        <v>0</v>
      </c>
      <c r="J78" s="1">
        <v>38666.730000000003</v>
      </c>
      <c r="K78" s="1">
        <v>77333.27</v>
      </c>
      <c r="L78" s="1">
        <v>1653000</v>
      </c>
      <c r="M78" s="1">
        <f t="shared" si="0"/>
        <v>1191000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" t="s">
        <v>45</v>
      </c>
      <c r="B79" s="1">
        <v>290000</v>
      </c>
      <c r="C79" s="1">
        <v>125000</v>
      </c>
      <c r="D79" s="1">
        <v>0</v>
      </c>
      <c r="E79" s="1">
        <v>0</v>
      </c>
      <c r="F79" s="1">
        <v>660000</v>
      </c>
      <c r="G79" s="1">
        <v>462000</v>
      </c>
      <c r="H79" s="1">
        <v>0</v>
      </c>
      <c r="I79" s="1">
        <v>0</v>
      </c>
      <c r="J79" s="1">
        <v>38666.730000000003</v>
      </c>
      <c r="K79" s="1">
        <v>77333.27</v>
      </c>
      <c r="L79" s="1">
        <v>1653000</v>
      </c>
      <c r="M79" s="1">
        <f t="shared" si="0"/>
        <v>1191000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" t="s">
        <v>46</v>
      </c>
      <c r="B80" s="1">
        <v>290000</v>
      </c>
      <c r="C80" s="1">
        <v>125000</v>
      </c>
      <c r="D80" s="1">
        <v>0</v>
      </c>
      <c r="E80" s="1">
        <v>0</v>
      </c>
      <c r="F80" s="1">
        <v>660000</v>
      </c>
      <c r="G80" s="1">
        <v>462000</v>
      </c>
      <c r="H80" s="1">
        <v>0</v>
      </c>
      <c r="I80" s="1">
        <v>0</v>
      </c>
      <c r="J80" s="1">
        <v>38666.730000000003</v>
      </c>
      <c r="K80" s="1">
        <v>77333.27</v>
      </c>
      <c r="L80" s="1">
        <v>1653000</v>
      </c>
      <c r="M80" s="1">
        <f t="shared" si="0"/>
        <v>1191000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" t="s">
        <v>47</v>
      </c>
      <c r="B81" s="1">
        <v>290000</v>
      </c>
      <c r="C81" s="1">
        <v>125000</v>
      </c>
      <c r="D81" s="1">
        <v>0</v>
      </c>
      <c r="E81" s="1">
        <v>0</v>
      </c>
      <c r="F81" s="1">
        <v>660000</v>
      </c>
      <c r="G81" s="1">
        <v>462000</v>
      </c>
      <c r="H81" s="1">
        <v>0</v>
      </c>
      <c r="I81" s="1">
        <v>0</v>
      </c>
      <c r="J81" s="1">
        <v>38666.730000000003</v>
      </c>
      <c r="K81" s="1">
        <v>77333.27</v>
      </c>
      <c r="L81" s="1">
        <v>1653000</v>
      </c>
      <c r="M81" s="1">
        <f t="shared" si="0"/>
        <v>1191000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" t="s">
        <v>48</v>
      </c>
      <c r="B82" s="1">
        <v>290000</v>
      </c>
      <c r="C82" s="1">
        <v>125000</v>
      </c>
      <c r="D82" s="1">
        <v>0</v>
      </c>
      <c r="E82" s="1">
        <v>0</v>
      </c>
      <c r="F82" s="1">
        <v>660000</v>
      </c>
      <c r="G82" s="1">
        <v>462000</v>
      </c>
      <c r="H82" s="1">
        <v>0</v>
      </c>
      <c r="I82" s="1">
        <v>0</v>
      </c>
      <c r="J82" s="1">
        <v>38666.730000000003</v>
      </c>
      <c r="K82" s="1">
        <v>77333.27</v>
      </c>
      <c r="L82" s="1">
        <v>1653000</v>
      </c>
      <c r="M82" s="1">
        <f t="shared" si="0"/>
        <v>1191000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" t="s">
        <v>49</v>
      </c>
      <c r="B83" s="1">
        <v>290000</v>
      </c>
      <c r="C83" s="1">
        <v>125000</v>
      </c>
      <c r="D83" s="1">
        <v>0</v>
      </c>
      <c r="E83" s="1">
        <v>0</v>
      </c>
      <c r="F83" s="1">
        <v>660000</v>
      </c>
      <c r="G83" s="1">
        <v>462000</v>
      </c>
      <c r="H83" s="1">
        <v>0</v>
      </c>
      <c r="I83" s="1">
        <v>0</v>
      </c>
      <c r="J83" s="1">
        <v>38666.730000000003</v>
      </c>
      <c r="K83" s="1">
        <v>77333.27</v>
      </c>
      <c r="L83" s="1">
        <v>1653000</v>
      </c>
      <c r="M83" s="1">
        <f t="shared" si="0"/>
        <v>1191000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" t="s">
        <v>50</v>
      </c>
      <c r="B84" s="1">
        <v>290000</v>
      </c>
      <c r="C84" s="1">
        <v>125000</v>
      </c>
      <c r="D84" s="1">
        <v>0</v>
      </c>
      <c r="E84" s="1">
        <v>0</v>
      </c>
      <c r="F84" s="1">
        <v>660000</v>
      </c>
      <c r="G84" s="1">
        <v>462000</v>
      </c>
      <c r="H84" s="1">
        <v>0</v>
      </c>
      <c r="I84" s="1">
        <v>0</v>
      </c>
      <c r="J84" s="1">
        <v>38666.730000000003</v>
      </c>
      <c r="K84" s="1">
        <v>77333.27</v>
      </c>
      <c r="L84" s="1">
        <v>1653000</v>
      </c>
      <c r="M84" s="1">
        <f t="shared" si="0"/>
        <v>1191000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1" t="s">
        <v>51</v>
      </c>
      <c r="B85" s="1">
        <v>290000</v>
      </c>
      <c r="C85" s="1">
        <v>125000</v>
      </c>
      <c r="D85" s="1">
        <v>0</v>
      </c>
      <c r="E85" s="1">
        <v>0</v>
      </c>
      <c r="F85" s="1">
        <v>660000</v>
      </c>
      <c r="G85" s="1">
        <v>462000</v>
      </c>
      <c r="H85" s="1">
        <v>0</v>
      </c>
      <c r="I85" s="1">
        <v>0</v>
      </c>
      <c r="J85" s="1">
        <v>38666.730000000003</v>
      </c>
      <c r="K85" s="1">
        <v>77333.27</v>
      </c>
      <c r="L85" s="1">
        <v>1653000</v>
      </c>
      <c r="M85" s="1">
        <f t="shared" si="0"/>
        <v>1191000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" t="s">
        <v>52</v>
      </c>
      <c r="B86" s="1">
        <v>290000</v>
      </c>
      <c r="C86" s="1">
        <v>125000</v>
      </c>
      <c r="D86" s="1">
        <v>0</v>
      </c>
      <c r="E86" s="1">
        <v>0</v>
      </c>
      <c r="F86" s="1">
        <v>660000</v>
      </c>
      <c r="G86" s="1">
        <v>462000</v>
      </c>
      <c r="H86" s="1">
        <v>0</v>
      </c>
      <c r="I86" s="1">
        <v>0</v>
      </c>
      <c r="J86" s="1">
        <v>38666.730000000003</v>
      </c>
      <c r="K86" s="1">
        <v>77333.27</v>
      </c>
      <c r="L86" s="1">
        <v>1653000</v>
      </c>
      <c r="M86" s="1">
        <f t="shared" si="0"/>
        <v>1191000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" t="s">
        <v>53</v>
      </c>
      <c r="B87" s="1">
        <v>290000</v>
      </c>
      <c r="C87" s="1">
        <v>125000</v>
      </c>
      <c r="D87" s="1">
        <v>0</v>
      </c>
      <c r="E87" s="1">
        <v>0</v>
      </c>
      <c r="F87" s="1">
        <v>660000</v>
      </c>
      <c r="G87" s="1">
        <v>462000</v>
      </c>
      <c r="H87" s="1">
        <v>0</v>
      </c>
      <c r="I87" s="1">
        <v>0</v>
      </c>
      <c r="J87" s="1">
        <v>38666.730000000003</v>
      </c>
      <c r="K87" s="1">
        <v>77333.27</v>
      </c>
      <c r="L87" s="1">
        <v>1653000</v>
      </c>
      <c r="M87" s="1">
        <f t="shared" si="0"/>
        <v>1191000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" t="s">
        <v>54</v>
      </c>
      <c r="B88" s="1">
        <v>290000</v>
      </c>
      <c r="C88" s="1">
        <v>125000</v>
      </c>
      <c r="D88" s="1">
        <v>0</v>
      </c>
      <c r="E88" s="1">
        <v>0</v>
      </c>
      <c r="F88" s="1">
        <v>660000</v>
      </c>
      <c r="G88" s="1">
        <v>462000</v>
      </c>
      <c r="H88" s="1">
        <v>0</v>
      </c>
      <c r="I88" s="1">
        <v>0</v>
      </c>
      <c r="J88" s="1">
        <v>38666.730000000003</v>
      </c>
      <c r="K88" s="1">
        <v>77333.27</v>
      </c>
      <c r="L88" s="1">
        <v>1653000</v>
      </c>
      <c r="M88" s="1">
        <f t="shared" si="0"/>
        <v>1191000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" t="s">
        <v>55</v>
      </c>
      <c r="B89" s="1">
        <v>290000</v>
      </c>
      <c r="C89" s="1">
        <v>125000</v>
      </c>
      <c r="D89" s="1">
        <v>0</v>
      </c>
      <c r="E89" s="1">
        <v>0</v>
      </c>
      <c r="F89" s="1">
        <v>660000</v>
      </c>
      <c r="G89" s="1">
        <v>462000</v>
      </c>
      <c r="H89" s="1">
        <v>0</v>
      </c>
      <c r="I89" s="1">
        <v>0</v>
      </c>
      <c r="J89" s="1">
        <v>38666.730000000003</v>
      </c>
      <c r="K89" s="1">
        <v>77333.27</v>
      </c>
      <c r="L89" s="1">
        <v>1653000</v>
      </c>
      <c r="M89" s="1">
        <f t="shared" si="0"/>
        <v>1191000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1" t="s">
        <v>56</v>
      </c>
      <c r="B90" s="1">
        <v>290000</v>
      </c>
      <c r="C90" s="1">
        <v>125000</v>
      </c>
      <c r="D90" s="1">
        <v>0</v>
      </c>
      <c r="E90" s="1">
        <v>0</v>
      </c>
      <c r="F90" s="1">
        <v>660000</v>
      </c>
      <c r="G90" s="1">
        <v>462000</v>
      </c>
      <c r="H90" s="1">
        <v>0</v>
      </c>
      <c r="I90" s="1">
        <v>0</v>
      </c>
      <c r="J90" s="1">
        <v>38666.730000000003</v>
      </c>
      <c r="K90" s="1">
        <v>77333.27</v>
      </c>
      <c r="L90" s="1">
        <v>1653000</v>
      </c>
      <c r="M90" s="1">
        <f t="shared" si="0"/>
        <v>1191000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1" t="s">
        <v>57</v>
      </c>
      <c r="B91" s="1">
        <v>290000</v>
      </c>
      <c r="C91" s="1">
        <v>125000</v>
      </c>
      <c r="D91" s="1">
        <v>0</v>
      </c>
      <c r="E91" s="1">
        <v>0</v>
      </c>
      <c r="F91" s="1">
        <v>660000</v>
      </c>
      <c r="G91" s="1">
        <v>462000</v>
      </c>
      <c r="H91" s="1">
        <v>0</v>
      </c>
      <c r="I91" s="1">
        <v>0</v>
      </c>
      <c r="J91" s="1">
        <v>38666.730000000003</v>
      </c>
      <c r="K91" s="1">
        <v>77333.27</v>
      </c>
      <c r="L91" s="1">
        <v>1653000</v>
      </c>
      <c r="M91" s="1">
        <f t="shared" si="0"/>
        <v>1191000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" t="s">
        <v>58</v>
      </c>
      <c r="B92" s="1">
        <v>290000</v>
      </c>
      <c r="C92" s="1">
        <v>125000</v>
      </c>
      <c r="D92" s="1">
        <v>0</v>
      </c>
      <c r="E92" s="1">
        <v>0</v>
      </c>
      <c r="F92" s="1">
        <v>660000</v>
      </c>
      <c r="G92" s="1">
        <v>462000</v>
      </c>
      <c r="H92" s="1">
        <v>0</v>
      </c>
      <c r="I92" s="1">
        <v>0</v>
      </c>
      <c r="J92" s="1">
        <v>38666.730000000003</v>
      </c>
      <c r="K92" s="1">
        <v>77333.27</v>
      </c>
      <c r="L92" s="1">
        <v>1653000</v>
      </c>
      <c r="M92" s="1">
        <f t="shared" si="0"/>
        <v>1191000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" t="s">
        <v>59</v>
      </c>
      <c r="B93" s="1">
        <v>290000</v>
      </c>
      <c r="C93" s="1">
        <v>125000</v>
      </c>
      <c r="D93" s="1">
        <v>0</v>
      </c>
      <c r="E93" s="1">
        <v>0</v>
      </c>
      <c r="F93" s="1">
        <v>660000</v>
      </c>
      <c r="G93" s="1">
        <v>462000</v>
      </c>
      <c r="H93" s="1">
        <v>0</v>
      </c>
      <c r="I93" s="1">
        <v>0</v>
      </c>
      <c r="J93" s="1">
        <v>38666.730000000003</v>
      </c>
      <c r="K93" s="1">
        <v>77333.27</v>
      </c>
      <c r="L93" s="1">
        <v>1653000</v>
      </c>
      <c r="M93" s="1">
        <f t="shared" si="0"/>
        <v>1191000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4"/>
  <sheetViews>
    <sheetView topLeftCell="A9" workbookViewId="0">
      <selection activeCell="O32" sqref="O32"/>
    </sheetView>
  </sheetViews>
  <sheetFormatPr baseColWidth="10" defaultRowHeight="15" x14ac:dyDescent="0"/>
  <sheetData>
    <row r="2" spans="1:15">
      <c r="A2" t="s">
        <v>62</v>
      </c>
    </row>
    <row r="4" spans="1:15">
      <c r="A4" t="s">
        <v>10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s="1" t="s">
        <v>72</v>
      </c>
      <c r="L4" s="1" t="s">
        <v>73</v>
      </c>
      <c r="M4" t="s">
        <v>276</v>
      </c>
      <c r="N4" s="1" t="s">
        <v>277</v>
      </c>
      <c r="O4" s="1" t="s">
        <v>278</v>
      </c>
    </row>
    <row r="5" spans="1:15">
      <c r="A5" t="s">
        <v>21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s="1" t="s">
        <v>83</v>
      </c>
      <c r="L5" s="1" t="s">
        <v>84</v>
      </c>
      <c r="M5" t="s">
        <v>279</v>
      </c>
      <c r="N5" s="1" t="s">
        <v>280</v>
      </c>
      <c r="O5" s="1" t="s">
        <v>281</v>
      </c>
    </row>
    <row r="6" spans="1:15">
      <c r="A6" t="s">
        <v>36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85</v>
      </c>
      <c r="J6" t="s">
        <v>82</v>
      </c>
      <c r="K6" s="1" t="s">
        <v>83</v>
      </c>
      <c r="L6" s="1" t="s">
        <v>84</v>
      </c>
      <c r="M6" t="s">
        <v>282</v>
      </c>
      <c r="N6" s="1" t="s">
        <v>280</v>
      </c>
      <c r="O6" s="1" t="s">
        <v>281</v>
      </c>
    </row>
    <row r="7" spans="1:15">
      <c r="A7" t="s">
        <v>37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85</v>
      </c>
      <c r="J7" t="s">
        <v>82</v>
      </c>
      <c r="K7" s="1" t="s">
        <v>83</v>
      </c>
      <c r="L7" s="1" t="s">
        <v>84</v>
      </c>
      <c r="M7" t="s">
        <v>283</v>
      </c>
      <c r="N7" s="1" t="s">
        <v>280</v>
      </c>
      <c r="O7" s="1" t="s">
        <v>281</v>
      </c>
    </row>
    <row r="8" spans="1:15">
      <c r="A8" t="s">
        <v>38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85</v>
      </c>
      <c r="J8" t="s">
        <v>82</v>
      </c>
      <c r="K8" s="1" t="s">
        <v>83</v>
      </c>
      <c r="L8" s="1" t="s">
        <v>84</v>
      </c>
      <c r="M8" t="s">
        <v>284</v>
      </c>
      <c r="N8" s="1" t="s">
        <v>280</v>
      </c>
      <c r="O8" s="1" t="s">
        <v>281</v>
      </c>
    </row>
    <row r="9" spans="1:15">
      <c r="A9" t="s">
        <v>39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85</v>
      </c>
      <c r="J9" t="s">
        <v>82</v>
      </c>
      <c r="K9" s="1" t="s">
        <v>83</v>
      </c>
      <c r="L9" s="1" t="s">
        <v>84</v>
      </c>
      <c r="M9" t="s">
        <v>283</v>
      </c>
      <c r="N9" s="1" t="s">
        <v>280</v>
      </c>
      <c r="O9" s="1" t="s">
        <v>281</v>
      </c>
    </row>
    <row r="10" spans="1:15">
      <c r="A10" t="s">
        <v>40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85</v>
      </c>
      <c r="J10" t="s">
        <v>82</v>
      </c>
      <c r="K10" s="1" t="s">
        <v>83</v>
      </c>
      <c r="L10" s="1" t="s">
        <v>84</v>
      </c>
      <c r="M10" t="s">
        <v>282</v>
      </c>
      <c r="N10" s="1" t="s">
        <v>280</v>
      </c>
      <c r="O10" s="1" t="s">
        <v>281</v>
      </c>
    </row>
    <row r="11" spans="1:15">
      <c r="A11" t="s">
        <v>41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s="1" t="s">
        <v>95</v>
      </c>
      <c r="L11" s="1" t="s">
        <v>96</v>
      </c>
      <c r="M11" t="s">
        <v>285</v>
      </c>
      <c r="N11" s="1" t="s">
        <v>286</v>
      </c>
      <c r="O11" s="1" t="s">
        <v>287</v>
      </c>
    </row>
    <row r="12" spans="1:15">
      <c r="A12" t="s">
        <v>42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s="1" t="s">
        <v>106</v>
      </c>
      <c r="L12" s="1" t="s">
        <v>107</v>
      </c>
      <c r="M12" t="s">
        <v>288</v>
      </c>
      <c r="N12" s="1" t="s">
        <v>289</v>
      </c>
      <c r="O12" s="1" t="s">
        <v>290</v>
      </c>
    </row>
    <row r="13" spans="1:15">
      <c r="A13" t="s">
        <v>43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s="1" t="s">
        <v>117</v>
      </c>
      <c r="L13" s="1" t="s">
        <v>118</v>
      </c>
      <c r="M13" t="s">
        <v>291</v>
      </c>
      <c r="N13" s="1" t="s">
        <v>292</v>
      </c>
      <c r="O13" s="1" t="s">
        <v>293</v>
      </c>
    </row>
    <row r="14" spans="1:15">
      <c r="A14" t="s">
        <v>44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s="1" t="s">
        <v>128</v>
      </c>
      <c r="L14" s="1" t="s">
        <v>129</v>
      </c>
      <c r="M14" t="s">
        <v>294</v>
      </c>
      <c r="N14" s="1" t="s">
        <v>295</v>
      </c>
      <c r="O14" s="1" t="s">
        <v>296</v>
      </c>
    </row>
    <row r="15" spans="1:15">
      <c r="A15" t="s">
        <v>45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s="1" t="s">
        <v>139</v>
      </c>
      <c r="L15" s="1" t="s">
        <v>140</v>
      </c>
      <c r="M15" t="s">
        <v>297</v>
      </c>
      <c r="N15" s="1" t="s">
        <v>298</v>
      </c>
      <c r="O15" s="1" t="s">
        <v>299</v>
      </c>
    </row>
    <row r="16" spans="1:15">
      <c r="A16" t="s">
        <v>46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s="1" t="s">
        <v>150</v>
      </c>
      <c r="L16" s="1" t="s">
        <v>151</v>
      </c>
      <c r="M16" t="s">
        <v>300</v>
      </c>
      <c r="N16" s="1" t="s">
        <v>301</v>
      </c>
      <c r="O16" s="1" t="s">
        <v>302</v>
      </c>
    </row>
    <row r="17" spans="1:17">
      <c r="A17" t="s">
        <v>47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s="1" t="s">
        <v>161</v>
      </c>
      <c r="L17" s="1" t="s">
        <v>162</v>
      </c>
      <c r="M17" t="s">
        <v>303</v>
      </c>
      <c r="N17" s="1" t="s">
        <v>304</v>
      </c>
      <c r="O17" s="1" t="s">
        <v>305</v>
      </c>
    </row>
    <row r="18" spans="1:17">
      <c r="A18" t="s">
        <v>48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 s="1" t="s">
        <v>172</v>
      </c>
      <c r="L18" s="1" t="s">
        <v>173</v>
      </c>
      <c r="M18" t="s">
        <v>306</v>
      </c>
      <c r="N18" s="1" t="s">
        <v>307</v>
      </c>
      <c r="O18" s="1" t="s">
        <v>308</v>
      </c>
    </row>
    <row r="19" spans="1:17">
      <c r="A19" t="s">
        <v>49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  <c r="K19" s="1" t="s">
        <v>183</v>
      </c>
      <c r="L19" s="1" t="s">
        <v>184</v>
      </c>
      <c r="M19" t="s">
        <v>309</v>
      </c>
      <c r="N19" s="1" t="s">
        <v>310</v>
      </c>
      <c r="O19" s="1" t="s">
        <v>311</v>
      </c>
    </row>
    <row r="20" spans="1:17">
      <c r="A20" t="s">
        <v>50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s="1" t="s">
        <v>194</v>
      </c>
      <c r="L20" s="1" t="s">
        <v>195</v>
      </c>
      <c r="M20" t="s">
        <v>312</v>
      </c>
      <c r="N20" s="1" t="s">
        <v>313</v>
      </c>
      <c r="O20" s="1" t="s">
        <v>314</v>
      </c>
    </row>
    <row r="21" spans="1:17">
      <c r="A21" t="s">
        <v>51</v>
      </c>
      <c r="B21" t="s">
        <v>196</v>
      </c>
      <c r="C21" t="s">
        <v>197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 s="1" t="s">
        <v>205</v>
      </c>
      <c r="L21" s="1" t="s">
        <v>206</v>
      </c>
      <c r="M21" t="s">
        <v>315</v>
      </c>
      <c r="N21" s="1" t="s">
        <v>316</v>
      </c>
      <c r="O21" s="1" t="s">
        <v>317</v>
      </c>
    </row>
    <row r="22" spans="1:17">
      <c r="A22" t="s">
        <v>52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  <c r="K22" s="1" t="s">
        <v>216</v>
      </c>
      <c r="L22" s="1" t="s">
        <v>217</v>
      </c>
      <c r="M22" t="s">
        <v>318</v>
      </c>
      <c r="N22" s="1" t="s">
        <v>319</v>
      </c>
      <c r="O22" s="1" t="s">
        <v>320</v>
      </c>
    </row>
    <row r="23" spans="1:17">
      <c r="A23" t="s">
        <v>53</v>
      </c>
      <c r="B23" t="s">
        <v>218</v>
      </c>
      <c r="C23" t="s">
        <v>219</v>
      </c>
      <c r="D23" t="s">
        <v>220</v>
      </c>
      <c r="E23" t="s">
        <v>221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  <c r="K23" s="1" t="s">
        <v>227</v>
      </c>
      <c r="L23" s="1" t="s">
        <v>228</v>
      </c>
      <c r="M23" t="s">
        <v>321</v>
      </c>
      <c r="N23" s="1" t="s">
        <v>322</v>
      </c>
      <c r="O23" s="1" t="s">
        <v>323</v>
      </c>
    </row>
    <row r="24" spans="1:17">
      <c r="A24" t="s">
        <v>54</v>
      </c>
      <c r="B24" t="s">
        <v>74</v>
      </c>
      <c r="C24" t="s">
        <v>75</v>
      </c>
      <c r="D24" t="s">
        <v>76</v>
      </c>
      <c r="E24" t="s">
        <v>77</v>
      </c>
      <c r="F24" t="s">
        <v>229</v>
      </c>
      <c r="G24" t="s">
        <v>79</v>
      </c>
      <c r="H24" t="s">
        <v>230</v>
      </c>
      <c r="I24" t="s">
        <v>231</v>
      </c>
      <c r="J24" t="s">
        <v>82</v>
      </c>
      <c r="K24" s="1" t="s">
        <v>83</v>
      </c>
      <c r="L24" s="1" t="s">
        <v>84</v>
      </c>
      <c r="M24" t="s">
        <v>283</v>
      </c>
      <c r="N24" s="1" t="s">
        <v>280</v>
      </c>
      <c r="O24" s="1" t="s">
        <v>281</v>
      </c>
    </row>
    <row r="25" spans="1:17">
      <c r="A25" t="s">
        <v>55</v>
      </c>
      <c r="B25" t="s">
        <v>74</v>
      </c>
      <c r="C25" t="s">
        <v>75</v>
      </c>
      <c r="D25" t="s">
        <v>76</v>
      </c>
      <c r="E25" t="s">
        <v>77</v>
      </c>
      <c r="F25" t="s">
        <v>78</v>
      </c>
      <c r="G25" t="s">
        <v>79</v>
      </c>
      <c r="H25" t="s">
        <v>80</v>
      </c>
      <c r="I25" t="s">
        <v>81</v>
      </c>
      <c r="J25" t="s">
        <v>82</v>
      </c>
      <c r="K25" s="1" t="s">
        <v>83</v>
      </c>
      <c r="L25" s="1" t="s">
        <v>84</v>
      </c>
      <c r="M25" t="s">
        <v>282</v>
      </c>
      <c r="N25" s="1" t="s">
        <v>280</v>
      </c>
      <c r="O25" s="1" t="s">
        <v>281</v>
      </c>
    </row>
    <row r="26" spans="1:17">
      <c r="A26" t="s">
        <v>56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  <c r="G26" t="s">
        <v>79</v>
      </c>
      <c r="H26" t="s">
        <v>80</v>
      </c>
      <c r="I26" t="s">
        <v>85</v>
      </c>
      <c r="J26" t="s">
        <v>82</v>
      </c>
      <c r="K26" s="1" t="s">
        <v>83</v>
      </c>
      <c r="L26" s="1" t="s">
        <v>84</v>
      </c>
      <c r="M26" t="s">
        <v>324</v>
      </c>
      <c r="N26" s="1" t="s">
        <v>280</v>
      </c>
      <c r="O26" s="1" t="s">
        <v>281</v>
      </c>
    </row>
    <row r="27" spans="1:17">
      <c r="A27" t="s">
        <v>57</v>
      </c>
      <c r="B27" t="s">
        <v>74</v>
      </c>
      <c r="C27" t="s">
        <v>75</v>
      </c>
      <c r="D27" t="s">
        <v>76</v>
      </c>
      <c r="E27" t="s">
        <v>77</v>
      </c>
      <c r="F27" t="s">
        <v>78</v>
      </c>
      <c r="G27" t="s">
        <v>79</v>
      </c>
      <c r="H27" t="s">
        <v>80</v>
      </c>
      <c r="I27" t="s">
        <v>85</v>
      </c>
      <c r="J27" t="s">
        <v>82</v>
      </c>
      <c r="K27" s="1" t="s">
        <v>83</v>
      </c>
      <c r="L27" s="1" t="s">
        <v>84</v>
      </c>
      <c r="M27" t="s">
        <v>282</v>
      </c>
      <c r="N27" s="1" t="s">
        <v>280</v>
      </c>
      <c r="O27" s="1" t="s">
        <v>281</v>
      </c>
    </row>
    <row r="28" spans="1:17">
      <c r="A28" t="s">
        <v>58</v>
      </c>
      <c r="B28" t="s">
        <v>74</v>
      </c>
      <c r="C28" t="s">
        <v>75</v>
      </c>
      <c r="D28" t="s">
        <v>76</v>
      </c>
      <c r="E28" t="s">
        <v>77</v>
      </c>
      <c r="F28" t="s">
        <v>78</v>
      </c>
      <c r="G28" t="s">
        <v>79</v>
      </c>
      <c r="H28" t="s">
        <v>80</v>
      </c>
      <c r="I28" t="s">
        <v>85</v>
      </c>
      <c r="J28" t="s">
        <v>82</v>
      </c>
      <c r="K28" s="1" t="s">
        <v>83</v>
      </c>
      <c r="L28" s="1" t="s">
        <v>84</v>
      </c>
      <c r="M28" t="s">
        <v>283</v>
      </c>
      <c r="N28" s="1" t="s">
        <v>280</v>
      </c>
      <c r="O28" s="1" t="s">
        <v>281</v>
      </c>
    </row>
    <row r="29" spans="1:17">
      <c r="A29" t="s">
        <v>59</v>
      </c>
      <c r="B29" t="s">
        <v>74</v>
      </c>
      <c r="C29" t="s">
        <v>75</v>
      </c>
      <c r="D29" t="s">
        <v>76</v>
      </c>
      <c r="E29" t="s">
        <v>77</v>
      </c>
      <c r="F29" t="s">
        <v>78</v>
      </c>
      <c r="G29" t="s">
        <v>79</v>
      </c>
      <c r="H29" t="s">
        <v>80</v>
      </c>
      <c r="I29" t="s">
        <v>85</v>
      </c>
      <c r="J29" t="s">
        <v>82</v>
      </c>
      <c r="K29" s="1" t="s">
        <v>83</v>
      </c>
      <c r="L29" s="1" t="s">
        <v>84</v>
      </c>
      <c r="M29" t="s">
        <v>324</v>
      </c>
      <c r="N29" s="1" t="s">
        <v>280</v>
      </c>
      <c r="O29" s="1" t="s">
        <v>281</v>
      </c>
    </row>
    <row r="32" spans="1:17">
      <c r="A32" t="s">
        <v>10</v>
      </c>
      <c r="B32" t="s">
        <v>63</v>
      </c>
      <c r="C32" t="s">
        <v>64</v>
      </c>
      <c r="D32" t="s">
        <v>65</v>
      </c>
      <c r="E32" t="s">
        <v>332</v>
      </c>
      <c r="F32" t="s">
        <v>67</v>
      </c>
      <c r="G32" t="s">
        <v>68</v>
      </c>
      <c r="H32" t="s">
        <v>69</v>
      </c>
      <c r="I32" t="s">
        <v>70</v>
      </c>
      <c r="J32" t="s">
        <v>71</v>
      </c>
      <c r="K32" s="1" t="s">
        <v>72</v>
      </c>
      <c r="L32" s="1" t="s">
        <v>73</v>
      </c>
      <c r="M32" t="s">
        <v>276</v>
      </c>
      <c r="N32" s="1" t="s">
        <v>277</v>
      </c>
      <c r="O32" s="1" t="s">
        <v>278</v>
      </c>
      <c r="P32" s="1" t="s">
        <v>325</v>
      </c>
      <c r="Q32" s="1" t="s">
        <v>397</v>
      </c>
    </row>
    <row r="33" spans="1:17">
      <c r="A33" t="s">
        <v>21</v>
      </c>
      <c r="B33">
        <f>IMREAL(B5)</f>
        <v>2769.09</v>
      </c>
      <c r="C33">
        <f t="shared" ref="C33:O33" si="0">IMREAL(C5)</f>
        <v>541.846</v>
      </c>
      <c r="D33">
        <f t="shared" si="0"/>
        <v>65643</v>
      </c>
      <c r="E33">
        <f t="shared" si="0"/>
        <v>12416.3</v>
      </c>
      <c r="F33">
        <f t="shared" si="0"/>
        <v>35577</v>
      </c>
      <c r="G33">
        <f t="shared" si="0"/>
        <v>2.6246499999999999</v>
      </c>
      <c r="H33">
        <f t="shared" si="0"/>
        <v>610.04700000000003</v>
      </c>
      <c r="I33">
        <f t="shared" si="0"/>
        <v>415.99599999999998</v>
      </c>
      <c r="J33">
        <f t="shared" si="0"/>
        <v>807.22799999999995</v>
      </c>
      <c r="K33">
        <f t="shared" si="0"/>
        <v>683.63499999999999</v>
      </c>
      <c r="L33">
        <f t="shared" si="0"/>
        <v>4127.42</v>
      </c>
      <c r="M33">
        <f t="shared" si="0"/>
        <v>82.958100000000002</v>
      </c>
      <c r="N33">
        <f t="shared" si="0"/>
        <v>4.5357000000000003</v>
      </c>
      <c r="O33">
        <f t="shared" si="0"/>
        <v>5434.44</v>
      </c>
      <c r="P33">
        <f>SUM(B33:O33)</f>
        <v>129116.12045</v>
      </c>
      <c r="Q33">
        <f>P33-L33</f>
        <v>124988.70045</v>
      </c>
    </row>
    <row r="34" spans="1:17">
      <c r="A34" t="s">
        <v>36</v>
      </c>
      <c r="B34">
        <f t="shared" ref="B34:O49" si="1">IMREAL(B6)</f>
        <v>2769.09</v>
      </c>
      <c r="C34">
        <f t="shared" si="1"/>
        <v>541.846</v>
      </c>
      <c r="D34">
        <f t="shared" si="1"/>
        <v>65643</v>
      </c>
      <c r="E34">
        <f t="shared" si="1"/>
        <v>12416.3</v>
      </c>
      <c r="F34">
        <f t="shared" si="1"/>
        <v>35577</v>
      </c>
      <c r="G34">
        <f t="shared" si="1"/>
        <v>2.6246499999999999</v>
      </c>
      <c r="H34">
        <f t="shared" si="1"/>
        <v>610.04700000000003</v>
      </c>
      <c r="I34">
        <f t="shared" si="1"/>
        <v>415.99599999999998</v>
      </c>
      <c r="J34">
        <f t="shared" si="1"/>
        <v>807.22799999999995</v>
      </c>
      <c r="K34">
        <f t="shared" si="1"/>
        <v>683.63499999999999</v>
      </c>
      <c r="L34">
        <f t="shared" si="1"/>
        <v>4127.42</v>
      </c>
      <c r="M34">
        <f t="shared" si="1"/>
        <v>82.958100000000002</v>
      </c>
      <c r="N34">
        <f t="shared" si="1"/>
        <v>4.5357000000000003</v>
      </c>
      <c r="O34">
        <f t="shared" si="1"/>
        <v>5434.44</v>
      </c>
      <c r="P34">
        <f t="shared" ref="P34:P57" si="2">SUM(B34:O34)</f>
        <v>129116.12045</v>
      </c>
      <c r="Q34">
        <f t="shared" ref="Q34:Q84" si="3">P34-L34</f>
        <v>124988.70045</v>
      </c>
    </row>
    <row r="35" spans="1:17">
      <c r="A35" t="s">
        <v>37</v>
      </c>
      <c r="B35">
        <f t="shared" si="1"/>
        <v>2769.09</v>
      </c>
      <c r="C35">
        <f t="shared" si="1"/>
        <v>541.846</v>
      </c>
      <c r="D35">
        <f t="shared" si="1"/>
        <v>65643</v>
      </c>
      <c r="E35">
        <f t="shared" si="1"/>
        <v>12416.3</v>
      </c>
      <c r="F35">
        <f t="shared" si="1"/>
        <v>35577</v>
      </c>
      <c r="G35">
        <f t="shared" si="1"/>
        <v>2.6246499999999999</v>
      </c>
      <c r="H35">
        <f t="shared" si="1"/>
        <v>610.04700000000003</v>
      </c>
      <c r="I35">
        <f t="shared" si="1"/>
        <v>415.99599999999998</v>
      </c>
      <c r="J35">
        <f t="shared" si="1"/>
        <v>807.22799999999995</v>
      </c>
      <c r="K35">
        <f t="shared" si="1"/>
        <v>683.63499999999999</v>
      </c>
      <c r="L35">
        <f t="shared" si="1"/>
        <v>4127.42</v>
      </c>
      <c r="M35">
        <f t="shared" si="1"/>
        <v>82.958100000000002</v>
      </c>
      <c r="N35">
        <f t="shared" si="1"/>
        <v>4.5357000000000003</v>
      </c>
      <c r="O35">
        <f t="shared" si="1"/>
        <v>5434.44</v>
      </c>
      <c r="P35">
        <f t="shared" si="2"/>
        <v>129116.12045</v>
      </c>
      <c r="Q35">
        <f t="shared" si="3"/>
        <v>124988.70045</v>
      </c>
    </row>
    <row r="36" spans="1:17">
      <c r="A36" t="s">
        <v>38</v>
      </c>
      <c r="B36">
        <f t="shared" si="1"/>
        <v>2769.09</v>
      </c>
      <c r="C36">
        <f t="shared" si="1"/>
        <v>541.846</v>
      </c>
      <c r="D36">
        <f t="shared" si="1"/>
        <v>65643</v>
      </c>
      <c r="E36">
        <f t="shared" si="1"/>
        <v>12416.3</v>
      </c>
      <c r="F36">
        <f t="shared" si="1"/>
        <v>35577</v>
      </c>
      <c r="G36">
        <f t="shared" si="1"/>
        <v>2.6246499999999999</v>
      </c>
      <c r="H36">
        <f t="shared" si="1"/>
        <v>610.04700000000003</v>
      </c>
      <c r="I36">
        <f t="shared" si="1"/>
        <v>415.99599999999998</v>
      </c>
      <c r="J36">
        <f t="shared" si="1"/>
        <v>807.22799999999995</v>
      </c>
      <c r="K36">
        <f t="shared" si="1"/>
        <v>683.63499999999999</v>
      </c>
      <c r="L36">
        <f t="shared" si="1"/>
        <v>4127.42</v>
      </c>
      <c r="M36">
        <f t="shared" si="1"/>
        <v>82.958100000000002</v>
      </c>
      <c r="N36">
        <f t="shared" si="1"/>
        <v>4.5357000000000003</v>
      </c>
      <c r="O36">
        <f t="shared" si="1"/>
        <v>5434.44</v>
      </c>
      <c r="P36">
        <f t="shared" si="2"/>
        <v>129116.12045</v>
      </c>
      <c r="Q36">
        <f t="shared" si="3"/>
        <v>124988.70045</v>
      </c>
    </row>
    <row r="37" spans="1:17">
      <c r="A37" t="s">
        <v>39</v>
      </c>
      <c r="B37">
        <f t="shared" si="1"/>
        <v>2769.09</v>
      </c>
      <c r="C37">
        <f t="shared" si="1"/>
        <v>541.846</v>
      </c>
      <c r="D37">
        <f t="shared" si="1"/>
        <v>65643</v>
      </c>
      <c r="E37">
        <f t="shared" si="1"/>
        <v>12416.3</v>
      </c>
      <c r="F37">
        <f t="shared" si="1"/>
        <v>35577</v>
      </c>
      <c r="G37">
        <f t="shared" si="1"/>
        <v>2.6246499999999999</v>
      </c>
      <c r="H37">
        <f t="shared" si="1"/>
        <v>610.04700000000003</v>
      </c>
      <c r="I37">
        <f t="shared" si="1"/>
        <v>415.99599999999998</v>
      </c>
      <c r="J37">
        <f t="shared" si="1"/>
        <v>807.22799999999995</v>
      </c>
      <c r="K37">
        <f t="shared" si="1"/>
        <v>683.63499999999999</v>
      </c>
      <c r="L37">
        <f t="shared" si="1"/>
        <v>4127.42</v>
      </c>
      <c r="M37">
        <f t="shared" si="1"/>
        <v>82.958100000000002</v>
      </c>
      <c r="N37">
        <f t="shared" si="1"/>
        <v>4.5357000000000003</v>
      </c>
      <c r="O37">
        <f t="shared" si="1"/>
        <v>5434.44</v>
      </c>
      <c r="P37">
        <f t="shared" si="2"/>
        <v>129116.12045</v>
      </c>
      <c r="Q37">
        <f t="shared" si="3"/>
        <v>124988.70045</v>
      </c>
    </row>
    <row r="38" spans="1:17">
      <c r="A38" t="s">
        <v>40</v>
      </c>
      <c r="B38">
        <f t="shared" si="1"/>
        <v>2769.09</v>
      </c>
      <c r="C38">
        <f t="shared" si="1"/>
        <v>541.846</v>
      </c>
      <c r="D38">
        <f t="shared" si="1"/>
        <v>65643</v>
      </c>
      <c r="E38">
        <f t="shared" si="1"/>
        <v>12416.3</v>
      </c>
      <c r="F38">
        <f t="shared" si="1"/>
        <v>35577</v>
      </c>
      <c r="G38">
        <f t="shared" si="1"/>
        <v>2.6246499999999999</v>
      </c>
      <c r="H38">
        <f t="shared" si="1"/>
        <v>610.04700000000003</v>
      </c>
      <c r="I38">
        <f t="shared" si="1"/>
        <v>415.99599999999998</v>
      </c>
      <c r="J38">
        <f t="shared" si="1"/>
        <v>807.22799999999995</v>
      </c>
      <c r="K38">
        <f t="shared" si="1"/>
        <v>683.63499999999999</v>
      </c>
      <c r="L38">
        <f t="shared" si="1"/>
        <v>4127.42</v>
      </c>
      <c r="M38">
        <f t="shared" si="1"/>
        <v>82.958100000000002</v>
      </c>
      <c r="N38">
        <f t="shared" si="1"/>
        <v>4.5357000000000003</v>
      </c>
      <c r="O38">
        <f t="shared" si="1"/>
        <v>5434.44</v>
      </c>
      <c r="P38">
        <f t="shared" si="2"/>
        <v>129116.12045</v>
      </c>
      <c r="Q38">
        <f t="shared" si="3"/>
        <v>124988.70045</v>
      </c>
    </row>
    <row r="39" spans="1:17">
      <c r="A39" t="s">
        <v>41</v>
      </c>
      <c r="B39">
        <f t="shared" si="1"/>
        <v>2771.45</v>
      </c>
      <c r="C39">
        <f t="shared" si="1"/>
        <v>543.77499999999998</v>
      </c>
      <c r="D39">
        <f t="shared" si="1"/>
        <v>52902.3</v>
      </c>
      <c r="E39">
        <f t="shared" si="1"/>
        <v>9327.77</v>
      </c>
      <c r="F39">
        <f t="shared" si="1"/>
        <v>26324.2</v>
      </c>
      <c r="G39">
        <f t="shared" si="1"/>
        <v>368.65</v>
      </c>
      <c r="H39">
        <f t="shared" si="1"/>
        <v>609.25300000000004</v>
      </c>
      <c r="I39">
        <f t="shared" si="1"/>
        <v>411.28699999999998</v>
      </c>
      <c r="J39">
        <f t="shared" si="1"/>
        <v>802.84400000000005</v>
      </c>
      <c r="K39">
        <f t="shared" si="1"/>
        <v>692.23900000000003</v>
      </c>
      <c r="L39">
        <f t="shared" si="1"/>
        <v>4073.96</v>
      </c>
      <c r="M39">
        <f t="shared" si="1"/>
        <v>66.084299999999999</v>
      </c>
      <c r="N39">
        <f t="shared" si="1"/>
        <v>4.4757300000000004</v>
      </c>
      <c r="O39">
        <f t="shared" si="1"/>
        <v>5405.54</v>
      </c>
      <c r="P39">
        <f t="shared" si="2"/>
        <v>104303.82802999999</v>
      </c>
      <c r="Q39">
        <f t="shared" si="3"/>
        <v>100229.86802999998</v>
      </c>
    </row>
    <row r="40" spans="1:17">
      <c r="A40" t="s">
        <v>42</v>
      </c>
      <c r="B40">
        <f t="shared" si="1"/>
        <v>2778.38</v>
      </c>
      <c r="C40">
        <f t="shared" si="1"/>
        <v>549.44100000000003</v>
      </c>
      <c r="D40">
        <f t="shared" si="1"/>
        <v>23056.1</v>
      </c>
      <c r="E40">
        <f t="shared" si="1"/>
        <v>3863.72</v>
      </c>
      <c r="F40">
        <f t="shared" si="1"/>
        <v>9787.09</v>
      </c>
      <c r="G40">
        <f t="shared" si="1"/>
        <v>5826.71</v>
      </c>
      <c r="H40">
        <f t="shared" si="1"/>
        <v>607.16200000000003</v>
      </c>
      <c r="I40">
        <f t="shared" si="1"/>
        <v>397.28699999999998</v>
      </c>
      <c r="J40">
        <f t="shared" si="1"/>
        <v>790.28800000000001</v>
      </c>
      <c r="K40">
        <f t="shared" si="1"/>
        <v>718.26700000000005</v>
      </c>
      <c r="L40">
        <f t="shared" si="1"/>
        <v>3922.87</v>
      </c>
      <c r="M40">
        <f t="shared" si="1"/>
        <v>28.7606</v>
      </c>
      <c r="N40">
        <f t="shared" si="1"/>
        <v>4.3031699999999997</v>
      </c>
      <c r="O40">
        <f t="shared" si="1"/>
        <v>5322.71</v>
      </c>
      <c r="P40">
        <f t="shared" si="2"/>
        <v>57653.088769999995</v>
      </c>
      <c r="Q40">
        <f t="shared" si="3"/>
        <v>53730.218769999992</v>
      </c>
    </row>
    <row r="41" spans="1:17">
      <c r="A41" t="s">
        <v>43</v>
      </c>
      <c r="B41">
        <f t="shared" si="1"/>
        <v>2781.06</v>
      </c>
      <c r="C41">
        <f t="shared" si="1"/>
        <v>551.18499999999995</v>
      </c>
      <c r="D41">
        <f t="shared" si="1"/>
        <v>13979.6</v>
      </c>
      <c r="E41">
        <f t="shared" si="1"/>
        <v>3975.43</v>
      </c>
      <c r="F41">
        <f t="shared" si="1"/>
        <v>11086.7</v>
      </c>
      <c r="G41">
        <f t="shared" si="1"/>
        <v>11087.4</v>
      </c>
      <c r="H41">
        <f t="shared" si="1"/>
        <v>605.00599999999997</v>
      </c>
      <c r="I41">
        <f t="shared" si="1"/>
        <v>389.738</v>
      </c>
      <c r="J41">
        <f t="shared" si="1"/>
        <v>785.79200000000003</v>
      </c>
      <c r="K41">
        <f t="shared" si="1"/>
        <v>729.24300000000005</v>
      </c>
      <c r="L41">
        <f t="shared" si="1"/>
        <v>3867.08</v>
      </c>
      <c r="M41">
        <f t="shared" si="1"/>
        <v>18.546399999999998</v>
      </c>
      <c r="N41">
        <f t="shared" si="1"/>
        <v>4.2345499999999996</v>
      </c>
      <c r="O41">
        <f t="shared" si="1"/>
        <v>5293.22</v>
      </c>
      <c r="P41">
        <f t="shared" si="2"/>
        <v>55154.234950000005</v>
      </c>
      <c r="Q41">
        <f t="shared" si="3"/>
        <v>51287.154950000004</v>
      </c>
    </row>
    <row r="42" spans="1:17">
      <c r="A42" t="s">
        <v>44</v>
      </c>
      <c r="B42">
        <f t="shared" si="1"/>
        <v>2789.12</v>
      </c>
      <c r="C42">
        <f t="shared" si="1"/>
        <v>557.20699999999999</v>
      </c>
      <c r="D42">
        <f t="shared" si="1"/>
        <v>9515.75</v>
      </c>
      <c r="E42">
        <f t="shared" si="1"/>
        <v>3938.03</v>
      </c>
      <c r="F42">
        <f t="shared" si="1"/>
        <v>13537.9</v>
      </c>
      <c r="G42">
        <f t="shared" si="1"/>
        <v>31998.5</v>
      </c>
      <c r="H42">
        <f t="shared" si="1"/>
        <v>602.14300000000003</v>
      </c>
      <c r="I42">
        <f t="shared" si="1"/>
        <v>371.39400000000001</v>
      </c>
      <c r="J42">
        <f t="shared" si="1"/>
        <v>772.32600000000002</v>
      </c>
      <c r="K42">
        <f t="shared" si="1"/>
        <v>762.04600000000005</v>
      </c>
      <c r="L42">
        <f t="shared" si="1"/>
        <v>3706.16</v>
      </c>
      <c r="M42">
        <f t="shared" si="1"/>
        <v>12.4338</v>
      </c>
      <c r="N42">
        <f t="shared" si="1"/>
        <v>4.0401999999999996</v>
      </c>
      <c r="O42">
        <f t="shared" si="1"/>
        <v>5204.45</v>
      </c>
      <c r="P42">
        <f t="shared" si="2"/>
        <v>73771.5</v>
      </c>
      <c r="Q42">
        <f t="shared" si="3"/>
        <v>70065.34</v>
      </c>
    </row>
    <row r="43" spans="1:17">
      <c r="A43" t="s">
        <v>45</v>
      </c>
      <c r="B43">
        <f t="shared" si="1"/>
        <v>2795.69</v>
      </c>
      <c r="C43">
        <f t="shared" si="1"/>
        <v>560.10400000000004</v>
      </c>
      <c r="D43">
        <f t="shared" si="1"/>
        <v>28467.4</v>
      </c>
      <c r="E43">
        <f t="shared" si="1"/>
        <v>10785.7</v>
      </c>
      <c r="F43">
        <f t="shared" si="1"/>
        <v>34378.800000000003</v>
      </c>
      <c r="G43">
        <f t="shared" si="1"/>
        <v>62288.4</v>
      </c>
      <c r="H43">
        <f t="shared" si="1"/>
        <v>597.69899999999996</v>
      </c>
      <c r="I43">
        <f t="shared" si="1"/>
        <v>353.14600000000002</v>
      </c>
      <c r="J43">
        <f t="shared" si="1"/>
        <v>763.75900000000001</v>
      </c>
      <c r="K43">
        <f t="shared" si="1"/>
        <v>789.42600000000004</v>
      </c>
      <c r="L43">
        <f t="shared" si="1"/>
        <v>3594.89</v>
      </c>
      <c r="M43">
        <f t="shared" si="1"/>
        <v>39.252499999999998</v>
      </c>
      <c r="N43">
        <f t="shared" si="1"/>
        <v>3.8924400000000001</v>
      </c>
      <c r="O43">
        <f t="shared" si="1"/>
        <v>5148.47</v>
      </c>
      <c r="P43">
        <f t="shared" si="2"/>
        <v>150566.62894000002</v>
      </c>
      <c r="Q43">
        <f t="shared" si="3"/>
        <v>146971.73894000001</v>
      </c>
    </row>
    <row r="44" spans="1:17">
      <c r="A44" t="s">
        <v>46</v>
      </c>
      <c r="B44">
        <f t="shared" si="1"/>
        <v>2795.94</v>
      </c>
      <c r="C44">
        <f t="shared" si="1"/>
        <v>556.52300000000002</v>
      </c>
      <c r="D44">
        <f t="shared" si="1"/>
        <v>36537.4</v>
      </c>
      <c r="E44">
        <f t="shared" si="1"/>
        <v>12935.6</v>
      </c>
      <c r="F44">
        <f t="shared" si="1"/>
        <v>40885</v>
      </c>
      <c r="G44">
        <f t="shared" si="1"/>
        <v>68284.3</v>
      </c>
      <c r="H44">
        <f t="shared" si="1"/>
        <v>593.928</v>
      </c>
      <c r="I44">
        <f t="shared" si="1"/>
        <v>349.09500000000003</v>
      </c>
      <c r="J44">
        <f t="shared" si="1"/>
        <v>767.26499999999999</v>
      </c>
      <c r="K44">
        <f t="shared" si="1"/>
        <v>787.59699999999998</v>
      </c>
      <c r="L44">
        <f t="shared" si="1"/>
        <v>3612.93</v>
      </c>
      <c r="M44">
        <f t="shared" si="1"/>
        <v>50.397399999999998</v>
      </c>
      <c r="N44">
        <f t="shared" si="1"/>
        <v>3.90516</v>
      </c>
      <c r="O44">
        <f t="shared" si="1"/>
        <v>5172.67</v>
      </c>
      <c r="P44">
        <f t="shared" si="2"/>
        <v>173332.55056000003</v>
      </c>
      <c r="Q44">
        <f t="shared" si="3"/>
        <v>169719.62056000004</v>
      </c>
    </row>
    <row r="45" spans="1:17">
      <c r="A45" t="s">
        <v>47</v>
      </c>
      <c r="B45">
        <f t="shared" si="1"/>
        <v>2812.46</v>
      </c>
      <c r="C45">
        <f t="shared" si="1"/>
        <v>567.21</v>
      </c>
      <c r="D45">
        <f t="shared" si="1"/>
        <v>154545</v>
      </c>
      <c r="E45">
        <f t="shared" si="1"/>
        <v>48278.6</v>
      </c>
      <c r="F45">
        <f t="shared" si="1"/>
        <v>149732</v>
      </c>
      <c r="G45">
        <f t="shared" si="1"/>
        <v>174582</v>
      </c>
      <c r="H45">
        <f t="shared" si="1"/>
        <v>592.05799999999999</v>
      </c>
      <c r="I45">
        <f t="shared" si="1"/>
        <v>310.70699999999999</v>
      </c>
      <c r="J45">
        <f t="shared" si="1"/>
        <v>743.33500000000004</v>
      </c>
      <c r="K45">
        <f t="shared" si="1"/>
        <v>863.41600000000005</v>
      </c>
      <c r="L45">
        <f t="shared" si="1"/>
        <v>3331.84</v>
      </c>
      <c r="M45">
        <f t="shared" si="1"/>
        <v>217.90199999999999</v>
      </c>
      <c r="N45">
        <f t="shared" si="1"/>
        <v>3.5385399999999998</v>
      </c>
      <c r="O45">
        <f t="shared" si="1"/>
        <v>5014.7</v>
      </c>
      <c r="P45">
        <f t="shared" si="2"/>
        <v>541594.76653999987</v>
      </c>
      <c r="Q45">
        <f t="shared" si="3"/>
        <v>538262.9265399999</v>
      </c>
    </row>
    <row r="46" spans="1:17">
      <c r="A46" t="s">
        <v>48</v>
      </c>
      <c r="B46">
        <f t="shared" si="1"/>
        <v>2811.6</v>
      </c>
      <c r="C46">
        <f t="shared" si="1"/>
        <v>550.53499999999997</v>
      </c>
      <c r="D46">
        <f t="shared" si="1"/>
        <v>142013</v>
      </c>
      <c r="E46">
        <f t="shared" si="1"/>
        <v>43252.1</v>
      </c>
      <c r="F46">
        <f t="shared" si="1"/>
        <v>133691</v>
      </c>
      <c r="G46">
        <f t="shared" si="1"/>
        <v>156512</v>
      </c>
      <c r="H46">
        <f t="shared" si="1"/>
        <v>584.79899999999998</v>
      </c>
      <c r="I46">
        <f t="shared" si="1"/>
        <v>315.08199999999999</v>
      </c>
      <c r="J46">
        <f t="shared" si="1"/>
        <v>764.21199999999999</v>
      </c>
      <c r="K46">
        <f t="shared" si="1"/>
        <v>832.75300000000004</v>
      </c>
      <c r="L46">
        <f t="shared" si="1"/>
        <v>3485.43</v>
      </c>
      <c r="M46">
        <f t="shared" si="1"/>
        <v>198.53100000000001</v>
      </c>
      <c r="N46">
        <f t="shared" si="1"/>
        <v>3.7058</v>
      </c>
      <c r="O46">
        <f t="shared" si="1"/>
        <v>5156.2299999999996</v>
      </c>
      <c r="P46">
        <f t="shared" si="2"/>
        <v>490170.97779999999</v>
      </c>
      <c r="Q46">
        <f t="shared" si="3"/>
        <v>486685.5478</v>
      </c>
    </row>
    <row r="47" spans="1:17">
      <c r="A47" t="s">
        <v>49</v>
      </c>
      <c r="B47">
        <f t="shared" si="1"/>
        <v>2811.47</v>
      </c>
      <c r="C47">
        <f t="shared" si="1"/>
        <v>550.89099999999996</v>
      </c>
      <c r="D47">
        <f t="shared" si="1"/>
        <v>154119</v>
      </c>
      <c r="E47">
        <f t="shared" si="1"/>
        <v>46777.8</v>
      </c>
      <c r="F47">
        <f t="shared" si="1"/>
        <v>144604</v>
      </c>
      <c r="G47">
        <f t="shared" si="1"/>
        <v>166768</v>
      </c>
      <c r="H47">
        <f t="shared" si="1"/>
        <v>582.47799999999995</v>
      </c>
      <c r="I47">
        <f t="shared" si="1"/>
        <v>309.798</v>
      </c>
      <c r="J47">
        <f t="shared" si="1"/>
        <v>761.83799999999997</v>
      </c>
      <c r="K47">
        <f t="shared" si="1"/>
        <v>838.55700000000002</v>
      </c>
      <c r="L47">
        <f t="shared" si="1"/>
        <v>3444.63</v>
      </c>
      <c r="M47">
        <f t="shared" si="1"/>
        <v>215.82300000000001</v>
      </c>
      <c r="N47">
        <f t="shared" si="1"/>
        <v>3.6701999999999999</v>
      </c>
      <c r="O47">
        <f t="shared" si="1"/>
        <v>5140.93</v>
      </c>
      <c r="P47">
        <f t="shared" si="2"/>
        <v>526928.88520000002</v>
      </c>
      <c r="Q47">
        <f t="shared" si="3"/>
        <v>523484.25520000001</v>
      </c>
    </row>
    <row r="48" spans="1:17">
      <c r="A48" t="s">
        <v>50</v>
      </c>
      <c r="B48">
        <f t="shared" si="1"/>
        <v>2806.03</v>
      </c>
      <c r="C48">
        <f t="shared" si="1"/>
        <v>547.17600000000004</v>
      </c>
      <c r="D48">
        <f t="shared" si="1"/>
        <v>106002</v>
      </c>
      <c r="E48">
        <f t="shared" si="1"/>
        <v>32721.3</v>
      </c>
      <c r="F48">
        <f t="shared" si="1"/>
        <v>101377</v>
      </c>
      <c r="G48">
        <f t="shared" si="1"/>
        <v>125968</v>
      </c>
      <c r="H48">
        <f t="shared" si="1"/>
        <v>585.29700000000003</v>
      </c>
      <c r="I48">
        <f t="shared" si="1"/>
        <v>323.61099999999999</v>
      </c>
      <c r="J48">
        <f t="shared" si="1"/>
        <v>769.63199999999995</v>
      </c>
      <c r="K48">
        <f t="shared" si="1"/>
        <v>816.97699999999998</v>
      </c>
      <c r="L48">
        <f t="shared" si="1"/>
        <v>3545.31</v>
      </c>
      <c r="M48">
        <f t="shared" si="1"/>
        <v>147.167</v>
      </c>
      <c r="N48">
        <f t="shared" si="1"/>
        <v>3.7971300000000001</v>
      </c>
      <c r="O48">
        <f t="shared" si="1"/>
        <v>5192.62</v>
      </c>
      <c r="P48">
        <f t="shared" si="2"/>
        <v>380805.91713000002</v>
      </c>
      <c r="Q48">
        <f t="shared" si="3"/>
        <v>377260.60713000002</v>
      </c>
    </row>
    <row r="49" spans="1:17">
      <c r="A49" t="s">
        <v>51</v>
      </c>
      <c r="B49">
        <f t="shared" si="1"/>
        <v>2802.02</v>
      </c>
      <c r="C49">
        <f t="shared" si="1"/>
        <v>550.80100000000004</v>
      </c>
      <c r="D49">
        <f t="shared" si="1"/>
        <v>85668.3</v>
      </c>
      <c r="E49">
        <f t="shared" si="1"/>
        <v>27220.6</v>
      </c>
      <c r="F49">
        <f t="shared" si="1"/>
        <v>84728.8</v>
      </c>
      <c r="G49">
        <f t="shared" si="1"/>
        <v>111364</v>
      </c>
      <c r="H49">
        <f t="shared" si="1"/>
        <v>586.19200000000001</v>
      </c>
      <c r="I49">
        <f t="shared" si="1"/>
        <v>328.142</v>
      </c>
      <c r="J49">
        <f t="shared" si="1"/>
        <v>767.03599999999994</v>
      </c>
      <c r="K49">
        <f t="shared" si="1"/>
        <v>810.97</v>
      </c>
      <c r="L49">
        <f t="shared" si="1"/>
        <v>3542.76</v>
      </c>
      <c r="M49">
        <f t="shared" si="1"/>
        <v>118.999</v>
      </c>
      <c r="N49">
        <f t="shared" si="1"/>
        <v>3.8092999999999999</v>
      </c>
      <c r="O49">
        <f t="shared" si="1"/>
        <v>5174.2299999999996</v>
      </c>
      <c r="P49">
        <f t="shared" si="2"/>
        <v>323666.6593</v>
      </c>
      <c r="Q49">
        <f t="shared" si="3"/>
        <v>320123.89929999999</v>
      </c>
    </row>
    <row r="50" spans="1:17">
      <c r="A50" t="s">
        <v>52</v>
      </c>
      <c r="B50">
        <f t="shared" ref="B50:O57" si="4">IMREAL(B22)</f>
        <v>2791.45</v>
      </c>
      <c r="C50">
        <f t="shared" si="4"/>
        <v>548.096</v>
      </c>
      <c r="D50">
        <f t="shared" si="4"/>
        <v>29936.3</v>
      </c>
      <c r="E50">
        <f t="shared" si="4"/>
        <v>9709.2999999999993</v>
      </c>
      <c r="F50">
        <f t="shared" si="4"/>
        <v>30419.7</v>
      </c>
      <c r="G50">
        <f t="shared" si="4"/>
        <v>52768.9</v>
      </c>
      <c r="H50">
        <f t="shared" si="4"/>
        <v>591.83000000000004</v>
      </c>
      <c r="I50">
        <f t="shared" si="4"/>
        <v>355.22</v>
      </c>
      <c r="J50">
        <f t="shared" si="4"/>
        <v>778.75099999999998</v>
      </c>
      <c r="K50">
        <f t="shared" si="4"/>
        <v>768.49199999999996</v>
      </c>
      <c r="L50">
        <f t="shared" si="4"/>
        <v>3716.37</v>
      </c>
      <c r="M50">
        <f t="shared" si="4"/>
        <v>40.2986</v>
      </c>
      <c r="N50">
        <f t="shared" si="4"/>
        <v>4.03078</v>
      </c>
      <c r="O50">
        <f t="shared" si="4"/>
        <v>5250.3</v>
      </c>
      <c r="P50">
        <f t="shared" si="2"/>
        <v>137679.03837999998</v>
      </c>
      <c r="Q50">
        <f t="shared" si="3"/>
        <v>133962.66837999999</v>
      </c>
    </row>
    <row r="51" spans="1:17">
      <c r="A51" t="s">
        <v>53</v>
      </c>
      <c r="B51">
        <f t="shared" si="4"/>
        <v>2771.99</v>
      </c>
      <c r="C51">
        <f t="shared" si="4"/>
        <v>543.17399999999998</v>
      </c>
      <c r="D51">
        <f t="shared" si="4"/>
        <v>47157.2</v>
      </c>
      <c r="E51">
        <f t="shared" si="4"/>
        <v>7742.09</v>
      </c>
      <c r="F51">
        <f t="shared" si="4"/>
        <v>21585.7</v>
      </c>
      <c r="G51">
        <f t="shared" si="4"/>
        <v>957.98099999999999</v>
      </c>
      <c r="H51">
        <f t="shared" si="4"/>
        <v>607.11300000000006</v>
      </c>
      <c r="I51">
        <f t="shared" si="4"/>
        <v>407.67700000000002</v>
      </c>
      <c r="J51">
        <f t="shared" si="4"/>
        <v>802.61199999999997</v>
      </c>
      <c r="K51">
        <f t="shared" si="4"/>
        <v>694.51099999999997</v>
      </c>
      <c r="L51">
        <f t="shared" si="4"/>
        <v>4064.96</v>
      </c>
      <c r="M51">
        <f t="shared" si="4"/>
        <v>59.27</v>
      </c>
      <c r="N51">
        <f t="shared" si="4"/>
        <v>4.4625700000000004</v>
      </c>
      <c r="O51">
        <f t="shared" si="4"/>
        <v>5404.45</v>
      </c>
      <c r="P51">
        <f t="shared" si="2"/>
        <v>92803.190569999992</v>
      </c>
      <c r="Q51">
        <f t="shared" si="3"/>
        <v>88738.230569999985</v>
      </c>
    </row>
    <row r="52" spans="1:17">
      <c r="A52" t="s">
        <v>54</v>
      </c>
      <c r="B52">
        <f t="shared" si="4"/>
        <v>2769.09</v>
      </c>
      <c r="C52">
        <f t="shared" si="4"/>
        <v>541.846</v>
      </c>
      <c r="D52">
        <f t="shared" si="4"/>
        <v>65643</v>
      </c>
      <c r="E52">
        <f t="shared" si="4"/>
        <v>12416.3</v>
      </c>
      <c r="F52">
        <f t="shared" si="4"/>
        <v>35577</v>
      </c>
      <c r="G52">
        <f t="shared" si="4"/>
        <v>2.6246499999999999</v>
      </c>
      <c r="H52">
        <f t="shared" si="4"/>
        <v>610.04700000000003</v>
      </c>
      <c r="I52">
        <f t="shared" si="4"/>
        <v>415.99700000000001</v>
      </c>
      <c r="J52">
        <f t="shared" si="4"/>
        <v>807.22799999999995</v>
      </c>
      <c r="K52">
        <f t="shared" si="4"/>
        <v>683.63499999999999</v>
      </c>
      <c r="L52">
        <f t="shared" si="4"/>
        <v>4127.42</v>
      </c>
      <c r="M52">
        <f t="shared" si="4"/>
        <v>82.958100000000002</v>
      </c>
      <c r="N52">
        <f t="shared" si="4"/>
        <v>4.5357000000000003</v>
      </c>
      <c r="O52">
        <f t="shared" si="4"/>
        <v>5434.44</v>
      </c>
      <c r="P52">
        <f t="shared" si="2"/>
        <v>129116.12145000001</v>
      </c>
      <c r="Q52">
        <f t="shared" si="3"/>
        <v>124988.70145000001</v>
      </c>
    </row>
    <row r="53" spans="1:17">
      <c r="A53" t="s">
        <v>55</v>
      </c>
      <c r="B53">
        <f t="shared" si="4"/>
        <v>2769.09</v>
      </c>
      <c r="C53">
        <f t="shared" si="4"/>
        <v>541.846</v>
      </c>
      <c r="D53">
        <f t="shared" si="4"/>
        <v>65643</v>
      </c>
      <c r="E53">
        <f t="shared" si="4"/>
        <v>12416.3</v>
      </c>
      <c r="F53">
        <f t="shared" si="4"/>
        <v>35577</v>
      </c>
      <c r="G53">
        <f t="shared" si="4"/>
        <v>2.6246499999999999</v>
      </c>
      <c r="H53">
        <f t="shared" si="4"/>
        <v>610.04700000000003</v>
      </c>
      <c r="I53">
        <f t="shared" si="4"/>
        <v>415.99599999999998</v>
      </c>
      <c r="J53">
        <f t="shared" si="4"/>
        <v>807.22799999999995</v>
      </c>
      <c r="K53">
        <f t="shared" si="4"/>
        <v>683.63499999999999</v>
      </c>
      <c r="L53">
        <f t="shared" si="4"/>
        <v>4127.42</v>
      </c>
      <c r="M53">
        <f t="shared" si="4"/>
        <v>82.958100000000002</v>
      </c>
      <c r="N53">
        <f t="shared" si="4"/>
        <v>4.5357000000000003</v>
      </c>
      <c r="O53">
        <f t="shared" si="4"/>
        <v>5434.44</v>
      </c>
      <c r="P53">
        <f t="shared" si="2"/>
        <v>129116.12045</v>
      </c>
      <c r="Q53">
        <f t="shared" si="3"/>
        <v>124988.70045</v>
      </c>
    </row>
    <row r="54" spans="1:17">
      <c r="A54" t="s">
        <v>56</v>
      </c>
      <c r="B54">
        <f t="shared" si="4"/>
        <v>2769.09</v>
      </c>
      <c r="C54">
        <f t="shared" si="4"/>
        <v>541.846</v>
      </c>
      <c r="D54">
        <f t="shared" si="4"/>
        <v>65643</v>
      </c>
      <c r="E54">
        <f t="shared" si="4"/>
        <v>12416.3</v>
      </c>
      <c r="F54">
        <f t="shared" si="4"/>
        <v>35577</v>
      </c>
      <c r="G54">
        <f t="shared" si="4"/>
        <v>2.6246499999999999</v>
      </c>
      <c r="H54">
        <f t="shared" si="4"/>
        <v>610.04700000000003</v>
      </c>
      <c r="I54">
        <f t="shared" si="4"/>
        <v>415.99599999999998</v>
      </c>
      <c r="J54">
        <f t="shared" si="4"/>
        <v>807.22799999999995</v>
      </c>
      <c r="K54">
        <f t="shared" si="4"/>
        <v>683.63499999999999</v>
      </c>
      <c r="L54">
        <f t="shared" si="4"/>
        <v>4127.42</v>
      </c>
      <c r="M54">
        <f t="shared" si="4"/>
        <v>82.958100000000002</v>
      </c>
      <c r="N54">
        <f t="shared" si="4"/>
        <v>4.5357000000000003</v>
      </c>
      <c r="O54">
        <f t="shared" si="4"/>
        <v>5434.44</v>
      </c>
      <c r="P54">
        <f t="shared" si="2"/>
        <v>129116.12045</v>
      </c>
      <c r="Q54">
        <f t="shared" si="3"/>
        <v>124988.70045</v>
      </c>
    </row>
    <row r="55" spans="1:17">
      <c r="A55" t="s">
        <v>57</v>
      </c>
      <c r="B55">
        <f t="shared" si="4"/>
        <v>2769.09</v>
      </c>
      <c r="C55">
        <f t="shared" si="4"/>
        <v>541.846</v>
      </c>
      <c r="D55">
        <f t="shared" si="4"/>
        <v>65643</v>
      </c>
      <c r="E55">
        <f t="shared" si="4"/>
        <v>12416.3</v>
      </c>
      <c r="F55">
        <f t="shared" si="4"/>
        <v>35577</v>
      </c>
      <c r="G55">
        <f t="shared" si="4"/>
        <v>2.6246499999999999</v>
      </c>
      <c r="H55">
        <f t="shared" si="4"/>
        <v>610.04700000000003</v>
      </c>
      <c r="I55">
        <f t="shared" si="4"/>
        <v>415.99599999999998</v>
      </c>
      <c r="J55">
        <f t="shared" si="4"/>
        <v>807.22799999999995</v>
      </c>
      <c r="K55">
        <f t="shared" si="4"/>
        <v>683.63499999999999</v>
      </c>
      <c r="L55">
        <f t="shared" si="4"/>
        <v>4127.42</v>
      </c>
      <c r="M55">
        <f t="shared" si="4"/>
        <v>82.958100000000002</v>
      </c>
      <c r="N55">
        <f t="shared" si="4"/>
        <v>4.5357000000000003</v>
      </c>
      <c r="O55">
        <f t="shared" si="4"/>
        <v>5434.44</v>
      </c>
      <c r="P55">
        <f t="shared" si="2"/>
        <v>129116.12045</v>
      </c>
      <c r="Q55">
        <f t="shared" si="3"/>
        <v>124988.70045</v>
      </c>
    </row>
    <row r="56" spans="1:17">
      <c r="A56" t="s">
        <v>58</v>
      </c>
      <c r="B56">
        <f t="shared" si="4"/>
        <v>2769.09</v>
      </c>
      <c r="C56">
        <f t="shared" si="4"/>
        <v>541.846</v>
      </c>
      <c r="D56">
        <f t="shared" si="4"/>
        <v>65643</v>
      </c>
      <c r="E56">
        <f t="shared" si="4"/>
        <v>12416.3</v>
      </c>
      <c r="F56">
        <f t="shared" si="4"/>
        <v>35577</v>
      </c>
      <c r="G56">
        <f t="shared" si="4"/>
        <v>2.6246499999999999</v>
      </c>
      <c r="H56">
        <f t="shared" si="4"/>
        <v>610.04700000000003</v>
      </c>
      <c r="I56">
        <f t="shared" si="4"/>
        <v>415.99599999999998</v>
      </c>
      <c r="J56">
        <f t="shared" si="4"/>
        <v>807.22799999999995</v>
      </c>
      <c r="K56">
        <f t="shared" si="4"/>
        <v>683.63499999999999</v>
      </c>
      <c r="L56">
        <f t="shared" si="4"/>
        <v>4127.42</v>
      </c>
      <c r="M56">
        <f t="shared" si="4"/>
        <v>82.958100000000002</v>
      </c>
      <c r="N56">
        <f t="shared" si="4"/>
        <v>4.5357000000000003</v>
      </c>
      <c r="O56">
        <f t="shared" si="4"/>
        <v>5434.44</v>
      </c>
      <c r="P56">
        <f t="shared" si="2"/>
        <v>129116.12045</v>
      </c>
      <c r="Q56">
        <f t="shared" si="3"/>
        <v>124988.70045</v>
      </c>
    </row>
    <row r="57" spans="1:17">
      <c r="A57" t="s">
        <v>59</v>
      </c>
      <c r="B57">
        <f t="shared" si="4"/>
        <v>2769.09</v>
      </c>
      <c r="C57">
        <f t="shared" si="4"/>
        <v>541.846</v>
      </c>
      <c r="D57">
        <f t="shared" si="4"/>
        <v>65643</v>
      </c>
      <c r="E57">
        <f t="shared" si="4"/>
        <v>12416.3</v>
      </c>
      <c r="F57">
        <f t="shared" si="4"/>
        <v>35577</v>
      </c>
      <c r="G57">
        <f t="shared" si="4"/>
        <v>2.6246499999999999</v>
      </c>
      <c r="H57">
        <f t="shared" si="4"/>
        <v>610.04700000000003</v>
      </c>
      <c r="I57">
        <f t="shared" si="4"/>
        <v>415.99599999999998</v>
      </c>
      <c r="J57">
        <f t="shared" si="4"/>
        <v>807.22799999999995</v>
      </c>
      <c r="K57">
        <f t="shared" si="4"/>
        <v>683.63499999999999</v>
      </c>
      <c r="L57">
        <f t="shared" si="4"/>
        <v>4127.42</v>
      </c>
      <c r="M57">
        <f t="shared" si="4"/>
        <v>82.958100000000002</v>
      </c>
      <c r="N57">
        <f t="shared" si="4"/>
        <v>4.5357000000000003</v>
      </c>
      <c r="O57">
        <f t="shared" si="4"/>
        <v>5434.44</v>
      </c>
      <c r="P57">
        <f t="shared" si="2"/>
        <v>129116.12045</v>
      </c>
      <c r="Q57">
        <f t="shared" si="3"/>
        <v>124988.70045</v>
      </c>
    </row>
    <row r="59" spans="1:17">
      <c r="A59" t="s">
        <v>10</v>
      </c>
      <c r="B59" t="s">
        <v>63</v>
      </c>
      <c r="C59" t="s">
        <v>64</v>
      </c>
      <c r="D59" t="s">
        <v>65</v>
      </c>
      <c r="E59" t="s">
        <v>66</v>
      </c>
      <c r="F59" t="s">
        <v>67</v>
      </c>
      <c r="G59" t="s">
        <v>68</v>
      </c>
      <c r="H59" t="s">
        <v>69</v>
      </c>
      <c r="I59" t="s">
        <v>70</v>
      </c>
      <c r="J59" t="s">
        <v>71</v>
      </c>
      <c r="K59" s="1" t="s">
        <v>72</v>
      </c>
      <c r="L59" s="1" t="s">
        <v>73</v>
      </c>
      <c r="M59" t="s">
        <v>276</v>
      </c>
      <c r="N59" s="1" t="s">
        <v>277</v>
      </c>
      <c r="O59" s="1" t="s">
        <v>278</v>
      </c>
    </row>
    <row r="60" spans="1:17">
      <c r="A60" t="s">
        <v>21</v>
      </c>
      <c r="B60">
        <f>IMAGINARY(B5)</f>
        <v>2392.41</v>
      </c>
      <c r="C60">
        <f t="shared" ref="C60:O60" si="5">IMAGINARY(C5)</f>
        <v>428.40699999999998</v>
      </c>
      <c r="D60">
        <f t="shared" si="5"/>
        <v>192608</v>
      </c>
      <c r="E60">
        <f t="shared" si="5"/>
        <v>30562.3</v>
      </c>
      <c r="F60">
        <f t="shared" si="5"/>
        <v>83793.600000000006</v>
      </c>
      <c r="G60">
        <f t="shared" si="5"/>
        <v>-24.207799999999999</v>
      </c>
      <c r="H60">
        <f t="shared" si="5"/>
        <v>490.03800000000001</v>
      </c>
      <c r="I60">
        <f t="shared" si="5"/>
        <v>420.10300000000001</v>
      </c>
      <c r="J60">
        <f t="shared" si="5"/>
        <v>1025</v>
      </c>
      <c r="K60">
        <f t="shared" si="5"/>
        <v>45.616399999999999</v>
      </c>
      <c r="L60">
        <f t="shared" si="5"/>
        <v>2488.58</v>
      </c>
      <c r="M60">
        <f t="shared" si="5"/>
        <v>1.7462299999999999E-10</v>
      </c>
      <c r="N60">
        <f t="shared" si="5"/>
        <v>-4.5357000000000003</v>
      </c>
      <c r="O60">
        <f t="shared" si="5"/>
        <v>9880.81</v>
      </c>
      <c r="P60">
        <f>SUM(B60:O60)</f>
        <v>324106.12090000021</v>
      </c>
      <c r="Q60">
        <f t="shared" si="3"/>
        <v>321617.5409000002</v>
      </c>
    </row>
    <row r="61" spans="1:17">
      <c r="A61" t="s">
        <v>36</v>
      </c>
      <c r="B61">
        <f t="shared" ref="B61:O76" si="6">IMAGINARY(B6)</f>
        <v>2392.41</v>
      </c>
      <c r="C61">
        <f t="shared" si="6"/>
        <v>428.40699999999998</v>
      </c>
      <c r="D61">
        <f t="shared" si="6"/>
        <v>192608</v>
      </c>
      <c r="E61">
        <f t="shared" si="6"/>
        <v>30562.3</v>
      </c>
      <c r="F61">
        <f t="shared" si="6"/>
        <v>83793.600000000006</v>
      </c>
      <c r="G61">
        <f t="shared" si="6"/>
        <v>-24.207799999999999</v>
      </c>
      <c r="H61">
        <f t="shared" si="6"/>
        <v>490.03800000000001</v>
      </c>
      <c r="I61">
        <f t="shared" si="6"/>
        <v>420.10399999999998</v>
      </c>
      <c r="J61">
        <f t="shared" si="6"/>
        <v>1025</v>
      </c>
      <c r="K61">
        <f t="shared" si="6"/>
        <v>45.616399999999999</v>
      </c>
      <c r="L61">
        <f t="shared" si="6"/>
        <v>2488.58</v>
      </c>
      <c r="M61">
        <f t="shared" si="6"/>
        <v>5.8207700000000002E-11</v>
      </c>
      <c r="N61">
        <f t="shared" si="6"/>
        <v>-4.5357000000000003</v>
      </c>
      <c r="O61">
        <f t="shared" si="6"/>
        <v>9880.81</v>
      </c>
      <c r="P61">
        <f t="shared" ref="P61:P84" si="7">SUM(B61:O61)</f>
        <v>324106.12190000009</v>
      </c>
      <c r="Q61">
        <f t="shared" si="3"/>
        <v>321617.54190000007</v>
      </c>
    </row>
    <row r="62" spans="1:17">
      <c r="A62" t="s">
        <v>37</v>
      </c>
      <c r="B62">
        <f t="shared" si="6"/>
        <v>2392.41</v>
      </c>
      <c r="C62">
        <f t="shared" si="6"/>
        <v>428.40699999999998</v>
      </c>
      <c r="D62">
        <f t="shared" si="6"/>
        <v>192608</v>
      </c>
      <c r="E62">
        <f t="shared" si="6"/>
        <v>30562.3</v>
      </c>
      <c r="F62">
        <f t="shared" si="6"/>
        <v>83793.600000000006</v>
      </c>
      <c r="G62">
        <f t="shared" si="6"/>
        <v>-24.207799999999999</v>
      </c>
      <c r="H62">
        <f t="shared" si="6"/>
        <v>490.03800000000001</v>
      </c>
      <c r="I62">
        <f t="shared" si="6"/>
        <v>420.10399999999998</v>
      </c>
      <c r="J62">
        <f t="shared" si="6"/>
        <v>1025</v>
      </c>
      <c r="K62">
        <f t="shared" si="6"/>
        <v>45.616399999999999</v>
      </c>
      <c r="L62">
        <f t="shared" si="6"/>
        <v>2488.58</v>
      </c>
      <c r="M62">
        <f t="shared" si="6"/>
        <v>0</v>
      </c>
      <c r="N62">
        <f t="shared" si="6"/>
        <v>-4.5357000000000003</v>
      </c>
      <c r="O62">
        <f t="shared" si="6"/>
        <v>9880.81</v>
      </c>
      <c r="P62">
        <f t="shared" si="7"/>
        <v>324106.12190000003</v>
      </c>
      <c r="Q62">
        <f t="shared" si="3"/>
        <v>321617.54190000001</v>
      </c>
    </row>
    <row r="63" spans="1:17">
      <c r="A63" t="s">
        <v>38</v>
      </c>
      <c r="B63">
        <f t="shared" si="6"/>
        <v>2392.41</v>
      </c>
      <c r="C63">
        <f t="shared" si="6"/>
        <v>428.40699999999998</v>
      </c>
      <c r="D63">
        <f t="shared" si="6"/>
        <v>192608</v>
      </c>
      <c r="E63">
        <f t="shared" si="6"/>
        <v>30562.3</v>
      </c>
      <c r="F63">
        <f t="shared" si="6"/>
        <v>83793.600000000006</v>
      </c>
      <c r="G63">
        <f t="shared" si="6"/>
        <v>-24.207799999999999</v>
      </c>
      <c r="H63">
        <f t="shared" si="6"/>
        <v>490.03800000000001</v>
      </c>
      <c r="I63">
        <f t="shared" si="6"/>
        <v>420.10399999999998</v>
      </c>
      <c r="J63">
        <f t="shared" si="6"/>
        <v>1025</v>
      </c>
      <c r="K63">
        <f t="shared" si="6"/>
        <v>45.616399999999999</v>
      </c>
      <c r="L63">
        <f t="shared" si="6"/>
        <v>2488.58</v>
      </c>
      <c r="M63">
        <f t="shared" si="6"/>
        <v>2.3283100000000002E-10</v>
      </c>
      <c r="N63">
        <f t="shared" si="6"/>
        <v>-4.5357000000000003</v>
      </c>
      <c r="O63">
        <f t="shared" si="6"/>
        <v>9880.81</v>
      </c>
      <c r="P63">
        <f t="shared" si="7"/>
        <v>324106.12190000026</v>
      </c>
      <c r="Q63">
        <f t="shared" si="3"/>
        <v>321617.54190000024</v>
      </c>
    </row>
    <row r="64" spans="1:17">
      <c r="A64" t="s">
        <v>39</v>
      </c>
      <c r="B64">
        <f t="shared" si="6"/>
        <v>2392.41</v>
      </c>
      <c r="C64">
        <f t="shared" si="6"/>
        <v>428.40699999999998</v>
      </c>
      <c r="D64">
        <f t="shared" si="6"/>
        <v>192608</v>
      </c>
      <c r="E64">
        <f t="shared" si="6"/>
        <v>30562.3</v>
      </c>
      <c r="F64">
        <f t="shared" si="6"/>
        <v>83793.600000000006</v>
      </c>
      <c r="G64">
        <f t="shared" si="6"/>
        <v>-24.207799999999999</v>
      </c>
      <c r="H64">
        <f t="shared" si="6"/>
        <v>490.03800000000001</v>
      </c>
      <c r="I64">
        <f t="shared" si="6"/>
        <v>420.10399999999998</v>
      </c>
      <c r="J64">
        <f t="shared" si="6"/>
        <v>1025</v>
      </c>
      <c r="K64">
        <f t="shared" si="6"/>
        <v>45.616399999999999</v>
      </c>
      <c r="L64">
        <f t="shared" si="6"/>
        <v>2488.58</v>
      </c>
      <c r="M64">
        <f t="shared" si="6"/>
        <v>0</v>
      </c>
      <c r="N64">
        <f t="shared" si="6"/>
        <v>-4.5357000000000003</v>
      </c>
      <c r="O64">
        <f t="shared" si="6"/>
        <v>9880.81</v>
      </c>
      <c r="P64">
        <f t="shared" si="7"/>
        <v>324106.12190000003</v>
      </c>
      <c r="Q64">
        <f t="shared" si="3"/>
        <v>321617.54190000001</v>
      </c>
    </row>
    <row r="65" spans="1:17">
      <c r="A65" t="s">
        <v>40</v>
      </c>
      <c r="B65">
        <f t="shared" si="6"/>
        <v>2392.41</v>
      </c>
      <c r="C65">
        <f t="shared" si="6"/>
        <v>428.40699999999998</v>
      </c>
      <c r="D65">
        <f t="shared" si="6"/>
        <v>192608</v>
      </c>
      <c r="E65">
        <f t="shared" si="6"/>
        <v>30562.3</v>
      </c>
      <c r="F65">
        <f t="shared" si="6"/>
        <v>83793.600000000006</v>
      </c>
      <c r="G65">
        <f t="shared" si="6"/>
        <v>-24.207799999999999</v>
      </c>
      <c r="H65">
        <f t="shared" si="6"/>
        <v>490.03800000000001</v>
      </c>
      <c r="I65">
        <f t="shared" si="6"/>
        <v>420.10399999999998</v>
      </c>
      <c r="J65">
        <f t="shared" si="6"/>
        <v>1025</v>
      </c>
      <c r="K65">
        <f t="shared" si="6"/>
        <v>45.616399999999999</v>
      </c>
      <c r="L65">
        <f t="shared" si="6"/>
        <v>2488.58</v>
      </c>
      <c r="M65">
        <f t="shared" si="6"/>
        <v>5.8207700000000002E-11</v>
      </c>
      <c r="N65">
        <f t="shared" si="6"/>
        <v>-4.5357000000000003</v>
      </c>
      <c r="O65">
        <f t="shared" si="6"/>
        <v>9880.81</v>
      </c>
      <c r="P65">
        <f t="shared" si="7"/>
        <v>324106.12190000009</v>
      </c>
      <c r="Q65">
        <f t="shared" si="3"/>
        <v>321617.54190000007</v>
      </c>
    </row>
    <row r="66" spans="1:17">
      <c r="A66" t="s">
        <v>41</v>
      </c>
      <c r="B66">
        <f t="shared" si="6"/>
        <v>2393.9899999999998</v>
      </c>
      <c r="C66">
        <f t="shared" si="6"/>
        <v>429.93299999999999</v>
      </c>
      <c r="D66">
        <f t="shared" si="6"/>
        <v>153747</v>
      </c>
      <c r="E66">
        <f t="shared" si="6"/>
        <v>23169.1</v>
      </c>
      <c r="F66">
        <f t="shared" si="6"/>
        <v>62816.1</v>
      </c>
      <c r="G66">
        <f t="shared" si="6"/>
        <v>1163.26</v>
      </c>
      <c r="H66">
        <f t="shared" si="6"/>
        <v>489.40600000000001</v>
      </c>
      <c r="I66">
        <f t="shared" si="6"/>
        <v>415.31400000000002</v>
      </c>
      <c r="J66">
        <f t="shared" si="6"/>
        <v>1019.26</v>
      </c>
      <c r="K66">
        <f t="shared" si="6"/>
        <v>46.190399999999997</v>
      </c>
      <c r="L66">
        <f t="shared" si="6"/>
        <v>2456.5500000000002</v>
      </c>
      <c r="M66">
        <f t="shared" si="6"/>
        <v>-1.7462299999999999E-10</v>
      </c>
      <c r="N66">
        <f t="shared" si="6"/>
        <v>-4.4757300000000004</v>
      </c>
      <c r="O66">
        <f t="shared" si="6"/>
        <v>9828.25</v>
      </c>
      <c r="P66">
        <f t="shared" si="7"/>
        <v>257969.87766999984</v>
      </c>
      <c r="Q66">
        <f t="shared" si="3"/>
        <v>255513.32766999985</v>
      </c>
    </row>
    <row r="67" spans="1:17">
      <c r="A67" t="s">
        <v>42</v>
      </c>
      <c r="B67">
        <f t="shared" si="6"/>
        <v>2398.59</v>
      </c>
      <c r="C67">
        <f t="shared" si="6"/>
        <v>434.411</v>
      </c>
      <c r="D67">
        <f t="shared" si="6"/>
        <v>67552.2</v>
      </c>
      <c r="E67">
        <f t="shared" si="6"/>
        <v>8538.06</v>
      </c>
      <c r="F67">
        <f t="shared" si="6"/>
        <v>22469.8</v>
      </c>
      <c r="G67">
        <f t="shared" si="6"/>
        <v>18747.900000000001</v>
      </c>
      <c r="H67">
        <f t="shared" si="6"/>
        <v>487.88</v>
      </c>
      <c r="I67">
        <f t="shared" si="6"/>
        <v>401.07900000000001</v>
      </c>
      <c r="J67">
        <f t="shared" si="6"/>
        <v>1002.81</v>
      </c>
      <c r="K67">
        <f t="shared" si="6"/>
        <v>47.927199999999999</v>
      </c>
      <c r="L67">
        <f t="shared" si="6"/>
        <v>2365.75</v>
      </c>
      <c r="M67">
        <f t="shared" si="6"/>
        <v>0</v>
      </c>
      <c r="N67">
        <f t="shared" si="6"/>
        <v>-4.3031699999999997</v>
      </c>
      <c r="O67">
        <f t="shared" si="6"/>
        <v>9677.65</v>
      </c>
      <c r="P67">
        <f t="shared" si="7"/>
        <v>134119.75403000001</v>
      </c>
      <c r="Q67">
        <f t="shared" si="3"/>
        <v>131754.00403000001</v>
      </c>
    </row>
    <row r="68" spans="1:17">
      <c r="A68" t="s">
        <v>43</v>
      </c>
      <c r="B68">
        <f t="shared" si="6"/>
        <v>2400.52</v>
      </c>
      <c r="C68">
        <f t="shared" si="6"/>
        <v>435.791</v>
      </c>
      <c r="D68">
        <f t="shared" si="6"/>
        <v>43781</v>
      </c>
      <c r="E68">
        <f t="shared" si="6"/>
        <v>5853.56</v>
      </c>
      <c r="F68">
        <f t="shared" si="6"/>
        <v>16057.3</v>
      </c>
      <c r="G68">
        <f t="shared" si="6"/>
        <v>35705.599999999999</v>
      </c>
      <c r="H68">
        <f t="shared" si="6"/>
        <v>486.40199999999999</v>
      </c>
      <c r="I68">
        <f t="shared" si="6"/>
        <v>393.41399999999999</v>
      </c>
      <c r="J68">
        <f t="shared" si="6"/>
        <v>996.88699999999994</v>
      </c>
      <c r="K68">
        <f t="shared" si="6"/>
        <v>48.659599999999998</v>
      </c>
      <c r="L68">
        <f t="shared" si="6"/>
        <v>2332.0300000000002</v>
      </c>
      <c r="M68">
        <f t="shared" si="6"/>
        <v>5.8207700000000002E-11</v>
      </c>
      <c r="N68">
        <f t="shared" si="6"/>
        <v>-4.2345499999999996</v>
      </c>
      <c r="O68">
        <f t="shared" si="6"/>
        <v>9624.0300000000007</v>
      </c>
      <c r="P68">
        <f t="shared" si="7"/>
        <v>118110.95905000008</v>
      </c>
      <c r="Q68">
        <f t="shared" si="3"/>
        <v>115778.92905000008</v>
      </c>
    </row>
    <row r="69" spans="1:17">
      <c r="A69" t="s">
        <v>44</v>
      </c>
      <c r="B69">
        <f t="shared" si="6"/>
        <v>2406.0500000000002</v>
      </c>
      <c r="C69">
        <f t="shared" si="6"/>
        <v>440.55099999999999</v>
      </c>
      <c r="D69">
        <f t="shared" si="6"/>
        <v>28531.200000000001</v>
      </c>
      <c r="E69">
        <f t="shared" si="6"/>
        <v>10766</v>
      </c>
      <c r="F69">
        <f t="shared" si="6"/>
        <v>35182.800000000003</v>
      </c>
      <c r="G69">
        <f t="shared" si="6"/>
        <v>103137</v>
      </c>
      <c r="H69">
        <f t="shared" si="6"/>
        <v>484.82600000000002</v>
      </c>
      <c r="I69">
        <f t="shared" si="6"/>
        <v>374.77</v>
      </c>
      <c r="J69">
        <f t="shared" si="6"/>
        <v>979.21199999999999</v>
      </c>
      <c r="K69">
        <f t="shared" si="6"/>
        <v>50.848500000000001</v>
      </c>
      <c r="L69">
        <f t="shared" si="6"/>
        <v>2234.5700000000002</v>
      </c>
      <c r="M69">
        <f t="shared" si="6"/>
        <v>1.1641500000000001E-10</v>
      </c>
      <c r="N69">
        <f t="shared" si="6"/>
        <v>-4.0401999999999996</v>
      </c>
      <c r="O69">
        <f t="shared" si="6"/>
        <v>9462.64</v>
      </c>
      <c r="P69">
        <f t="shared" si="7"/>
        <v>194046.4273000001</v>
      </c>
      <c r="Q69">
        <f t="shared" si="3"/>
        <v>191811.85730000009</v>
      </c>
    </row>
    <row r="70" spans="1:17">
      <c r="A70" t="s">
        <v>45</v>
      </c>
      <c r="B70">
        <f t="shared" si="6"/>
        <v>2411.1999999999998</v>
      </c>
      <c r="C70">
        <f t="shared" si="6"/>
        <v>442.84399999999999</v>
      </c>
      <c r="D70">
        <f t="shared" si="6"/>
        <v>88616.7</v>
      </c>
      <c r="E70">
        <f t="shared" si="6"/>
        <v>33603.9</v>
      </c>
      <c r="F70">
        <f t="shared" si="6"/>
        <v>107566</v>
      </c>
      <c r="G70">
        <f t="shared" si="6"/>
        <v>200953</v>
      </c>
      <c r="H70">
        <f t="shared" si="6"/>
        <v>482.512</v>
      </c>
      <c r="I70">
        <f t="shared" si="6"/>
        <v>356.24900000000002</v>
      </c>
      <c r="J70">
        <f t="shared" si="6"/>
        <v>967.90700000000004</v>
      </c>
      <c r="K70">
        <f t="shared" si="6"/>
        <v>52.6755</v>
      </c>
      <c r="L70">
        <f t="shared" si="6"/>
        <v>2165.98</v>
      </c>
      <c r="M70">
        <f t="shared" si="6"/>
        <v>-5.8207700000000002E-11</v>
      </c>
      <c r="N70">
        <f t="shared" si="6"/>
        <v>-3.8924400000000001</v>
      </c>
      <c r="O70">
        <f t="shared" si="6"/>
        <v>9360.85</v>
      </c>
      <c r="P70">
        <f t="shared" si="7"/>
        <v>446975.92505999986</v>
      </c>
      <c r="Q70">
        <f t="shared" si="3"/>
        <v>444809.94505999988</v>
      </c>
    </row>
    <row r="71" spans="1:17">
      <c r="A71" t="s">
        <v>46</v>
      </c>
      <c r="B71">
        <f t="shared" si="6"/>
        <v>2412.66</v>
      </c>
      <c r="C71">
        <f t="shared" si="6"/>
        <v>440.01499999999999</v>
      </c>
      <c r="D71">
        <f t="shared" si="6"/>
        <v>114270</v>
      </c>
      <c r="E71">
        <f t="shared" si="6"/>
        <v>40368.1</v>
      </c>
      <c r="F71">
        <f t="shared" si="6"/>
        <v>128056</v>
      </c>
      <c r="G71">
        <f t="shared" si="6"/>
        <v>220645</v>
      </c>
      <c r="H71">
        <f t="shared" si="6"/>
        <v>480.02499999999998</v>
      </c>
      <c r="I71">
        <f t="shared" si="6"/>
        <v>352.16800000000001</v>
      </c>
      <c r="J71">
        <f t="shared" si="6"/>
        <v>972.38599999999997</v>
      </c>
      <c r="K71">
        <f t="shared" si="6"/>
        <v>52.553400000000003</v>
      </c>
      <c r="L71">
        <f t="shared" si="6"/>
        <v>2177.2399999999998</v>
      </c>
      <c r="M71">
        <f t="shared" si="6"/>
        <v>5.8207700000000002E-11</v>
      </c>
      <c r="N71">
        <f t="shared" si="6"/>
        <v>-3.90516</v>
      </c>
      <c r="O71">
        <f t="shared" si="6"/>
        <v>9404.85</v>
      </c>
      <c r="P71">
        <f t="shared" si="7"/>
        <v>519627.09224000003</v>
      </c>
      <c r="Q71">
        <f t="shared" si="3"/>
        <v>517449.85224000004</v>
      </c>
    </row>
    <row r="72" spans="1:17">
      <c r="A72" t="s">
        <v>47</v>
      </c>
      <c r="B72">
        <f t="shared" si="6"/>
        <v>2424.5</v>
      </c>
      <c r="C72">
        <f t="shared" si="6"/>
        <v>448.46600000000001</v>
      </c>
      <c r="D72">
        <f t="shared" si="6"/>
        <v>495339</v>
      </c>
      <c r="E72">
        <f t="shared" si="6"/>
        <v>154531</v>
      </c>
      <c r="F72">
        <f t="shared" si="6"/>
        <v>479888</v>
      </c>
      <c r="G72">
        <f t="shared" si="6"/>
        <v>564751</v>
      </c>
      <c r="H72">
        <f t="shared" si="6"/>
        <v>482.096</v>
      </c>
      <c r="I72">
        <f t="shared" si="6"/>
        <v>313.15300000000002</v>
      </c>
      <c r="J72">
        <f t="shared" si="6"/>
        <v>940.9</v>
      </c>
      <c r="K72">
        <f t="shared" si="6"/>
        <v>57.612400000000001</v>
      </c>
      <c r="L72">
        <f t="shared" si="6"/>
        <v>2003.85</v>
      </c>
      <c r="M72">
        <f t="shared" si="6"/>
        <v>-1.1641500000000001E-10</v>
      </c>
      <c r="N72">
        <f t="shared" si="6"/>
        <v>-3.5385399999999998</v>
      </c>
      <c r="O72">
        <f t="shared" si="6"/>
        <v>9117.6299999999992</v>
      </c>
      <c r="P72">
        <f t="shared" si="7"/>
        <v>1710293.6688599996</v>
      </c>
      <c r="Q72">
        <f t="shared" si="3"/>
        <v>1708289.8188599995</v>
      </c>
    </row>
    <row r="73" spans="1:17">
      <c r="A73" t="s">
        <v>48</v>
      </c>
      <c r="B73">
        <f t="shared" si="6"/>
        <v>2429.2800000000002</v>
      </c>
      <c r="C73">
        <f t="shared" si="6"/>
        <v>435.29300000000001</v>
      </c>
      <c r="D73">
        <f t="shared" si="6"/>
        <v>454747</v>
      </c>
      <c r="E73">
        <f t="shared" si="6"/>
        <v>137993</v>
      </c>
      <c r="F73">
        <f t="shared" si="6"/>
        <v>427147</v>
      </c>
      <c r="G73">
        <f t="shared" si="6"/>
        <v>507788</v>
      </c>
      <c r="H73">
        <f t="shared" si="6"/>
        <v>477.02600000000001</v>
      </c>
      <c r="I73">
        <f t="shared" si="6"/>
        <v>317.72199999999998</v>
      </c>
      <c r="J73">
        <f t="shared" si="6"/>
        <v>968.27200000000005</v>
      </c>
      <c r="K73">
        <f t="shared" si="6"/>
        <v>55.566400000000002</v>
      </c>
      <c r="L73">
        <f t="shared" si="6"/>
        <v>2094.5100000000002</v>
      </c>
      <c r="M73">
        <f t="shared" si="6"/>
        <v>1.1641500000000001E-10</v>
      </c>
      <c r="N73">
        <f t="shared" si="6"/>
        <v>-3.7058</v>
      </c>
      <c r="O73">
        <f t="shared" si="6"/>
        <v>9374.9599999999991</v>
      </c>
      <c r="P73">
        <f t="shared" si="7"/>
        <v>1543823.9235999999</v>
      </c>
      <c r="Q73">
        <f t="shared" si="3"/>
        <v>1541729.4135999999</v>
      </c>
    </row>
    <row r="74" spans="1:17">
      <c r="A74" t="s">
        <v>49</v>
      </c>
      <c r="B74">
        <f t="shared" si="6"/>
        <v>2429.27</v>
      </c>
      <c r="C74">
        <f t="shared" si="6"/>
        <v>435.56900000000002</v>
      </c>
      <c r="D74">
        <f t="shared" si="6"/>
        <v>496267</v>
      </c>
      <c r="E74">
        <f t="shared" si="6"/>
        <v>150062</v>
      </c>
      <c r="F74">
        <f t="shared" si="6"/>
        <v>464467</v>
      </c>
      <c r="G74">
        <f t="shared" si="6"/>
        <v>542719</v>
      </c>
      <c r="H74">
        <f t="shared" si="6"/>
        <v>475.16300000000001</v>
      </c>
      <c r="I74">
        <f t="shared" si="6"/>
        <v>312.34800000000001</v>
      </c>
      <c r="J74">
        <f t="shared" si="6"/>
        <v>964.71299999999997</v>
      </c>
      <c r="K74">
        <f t="shared" si="6"/>
        <v>55.953699999999998</v>
      </c>
      <c r="L74">
        <f t="shared" si="6"/>
        <v>2076.9499999999998</v>
      </c>
      <c r="M74">
        <f t="shared" si="6"/>
        <v>-5.8207699999999999E-10</v>
      </c>
      <c r="N74">
        <f t="shared" si="6"/>
        <v>-3.6701999999999999</v>
      </c>
      <c r="O74">
        <f t="shared" si="6"/>
        <v>9347.15</v>
      </c>
      <c r="P74">
        <f t="shared" si="7"/>
        <v>1669608.4464999991</v>
      </c>
      <c r="Q74">
        <f t="shared" si="3"/>
        <v>1667531.4964999992</v>
      </c>
    </row>
    <row r="75" spans="1:17">
      <c r="A75" t="s">
        <v>50</v>
      </c>
      <c r="B75">
        <f t="shared" si="6"/>
        <v>2425.3000000000002</v>
      </c>
      <c r="C75">
        <f t="shared" si="6"/>
        <v>432.63499999999999</v>
      </c>
      <c r="D75">
        <f t="shared" si="6"/>
        <v>339538</v>
      </c>
      <c r="E75">
        <f t="shared" si="6"/>
        <v>104293</v>
      </c>
      <c r="F75">
        <f t="shared" si="6"/>
        <v>323672</v>
      </c>
      <c r="G75">
        <f t="shared" si="6"/>
        <v>409969</v>
      </c>
      <c r="H75">
        <f t="shared" si="6"/>
        <v>476.18599999999998</v>
      </c>
      <c r="I75">
        <f t="shared" si="6"/>
        <v>326.39499999999998</v>
      </c>
      <c r="J75">
        <f t="shared" si="6"/>
        <v>975.09</v>
      </c>
      <c r="K75">
        <f t="shared" si="6"/>
        <v>54.513800000000003</v>
      </c>
      <c r="L75">
        <f t="shared" si="6"/>
        <v>2134.7399999999998</v>
      </c>
      <c r="M75">
        <f t="shared" si="6"/>
        <v>-2.3283100000000002E-10</v>
      </c>
      <c r="N75">
        <f t="shared" si="6"/>
        <v>-3.7971300000000001</v>
      </c>
      <c r="O75">
        <f t="shared" si="6"/>
        <v>9441.1200000000008</v>
      </c>
      <c r="P75">
        <f t="shared" si="7"/>
        <v>1193734.18267</v>
      </c>
      <c r="Q75">
        <f t="shared" si="3"/>
        <v>1191599.44267</v>
      </c>
    </row>
    <row r="76" spans="1:17">
      <c r="A76" t="s">
        <v>51</v>
      </c>
      <c r="B76">
        <f t="shared" si="6"/>
        <v>2420.41</v>
      </c>
      <c r="C76">
        <f t="shared" si="6"/>
        <v>435.495</v>
      </c>
      <c r="D76">
        <f t="shared" si="6"/>
        <v>273976</v>
      </c>
      <c r="E76">
        <f t="shared" si="6"/>
        <v>86657.2</v>
      </c>
      <c r="F76">
        <f t="shared" si="6"/>
        <v>270250</v>
      </c>
      <c r="G76">
        <f t="shared" si="6"/>
        <v>362332</v>
      </c>
      <c r="H76">
        <f t="shared" si="6"/>
        <v>475.839</v>
      </c>
      <c r="I76">
        <f t="shared" si="6"/>
        <v>330.96</v>
      </c>
      <c r="J76">
        <f t="shared" si="6"/>
        <v>971.54300000000001</v>
      </c>
      <c r="K76">
        <f t="shared" si="6"/>
        <v>54.112900000000003</v>
      </c>
      <c r="L76">
        <f t="shared" si="6"/>
        <v>2137.34</v>
      </c>
      <c r="M76">
        <f t="shared" si="6"/>
        <v>0</v>
      </c>
      <c r="N76">
        <f t="shared" si="6"/>
        <v>-3.8092999999999999</v>
      </c>
      <c r="O76">
        <f t="shared" si="6"/>
        <v>9407.69</v>
      </c>
      <c r="P76">
        <f t="shared" si="7"/>
        <v>1009444.7805999998</v>
      </c>
      <c r="Q76">
        <f t="shared" si="3"/>
        <v>1007307.4405999999</v>
      </c>
    </row>
    <row r="77" spans="1:17">
      <c r="A77" t="s">
        <v>52</v>
      </c>
      <c r="B77">
        <f t="shared" ref="B77:O84" si="8">IMAGINARY(B22)</f>
        <v>2411.34</v>
      </c>
      <c r="C77">
        <f t="shared" si="8"/>
        <v>433.35399999999998</v>
      </c>
      <c r="D77">
        <f t="shared" si="8"/>
        <v>93099.4</v>
      </c>
      <c r="E77">
        <f t="shared" si="8"/>
        <v>29919.8</v>
      </c>
      <c r="F77">
        <f t="shared" si="8"/>
        <v>94139.1</v>
      </c>
      <c r="G77">
        <f t="shared" si="8"/>
        <v>171368</v>
      </c>
      <c r="H77">
        <f t="shared" si="8"/>
        <v>478.12299999999999</v>
      </c>
      <c r="I77">
        <f t="shared" si="8"/>
        <v>358.44400000000002</v>
      </c>
      <c r="J77">
        <f t="shared" si="8"/>
        <v>987.17899999999997</v>
      </c>
      <c r="K77">
        <f t="shared" si="8"/>
        <v>51.278599999999997</v>
      </c>
      <c r="L77">
        <f t="shared" si="8"/>
        <v>2241.5500000000002</v>
      </c>
      <c r="M77">
        <f t="shared" si="8"/>
        <v>1.1641500000000001E-10</v>
      </c>
      <c r="N77">
        <f t="shared" si="8"/>
        <v>-4.03078</v>
      </c>
      <c r="O77">
        <f t="shared" si="8"/>
        <v>9546.01</v>
      </c>
      <c r="P77">
        <f t="shared" si="7"/>
        <v>405029.54782000021</v>
      </c>
      <c r="Q77">
        <f t="shared" si="3"/>
        <v>402787.99782000022</v>
      </c>
    </row>
    <row r="78" spans="1:17">
      <c r="A78" t="s">
        <v>53</v>
      </c>
      <c r="B78">
        <f t="shared" si="8"/>
        <v>2394.6999999999998</v>
      </c>
      <c r="C78">
        <f t="shared" si="8"/>
        <v>429.45800000000003</v>
      </c>
      <c r="D78">
        <f t="shared" si="8"/>
        <v>137991</v>
      </c>
      <c r="E78">
        <f t="shared" si="8"/>
        <v>20210.900000000001</v>
      </c>
      <c r="F78">
        <f t="shared" si="8"/>
        <v>54432.5</v>
      </c>
      <c r="G78">
        <f t="shared" si="8"/>
        <v>3078.52</v>
      </c>
      <c r="H78">
        <f t="shared" si="8"/>
        <v>487.81700000000001</v>
      </c>
      <c r="I78">
        <f t="shared" si="8"/>
        <v>411.661</v>
      </c>
      <c r="J78">
        <f t="shared" si="8"/>
        <v>1018.87</v>
      </c>
      <c r="K78">
        <f t="shared" si="8"/>
        <v>46.342100000000002</v>
      </c>
      <c r="L78">
        <f t="shared" si="8"/>
        <v>2451.71</v>
      </c>
      <c r="M78">
        <f t="shared" si="8"/>
        <v>0</v>
      </c>
      <c r="N78">
        <f t="shared" si="8"/>
        <v>-4.4625700000000004</v>
      </c>
      <c r="O78">
        <f t="shared" si="8"/>
        <v>9826.2800000000007</v>
      </c>
      <c r="P78">
        <f t="shared" si="7"/>
        <v>232775.29552999997</v>
      </c>
      <c r="Q78">
        <f t="shared" si="3"/>
        <v>230323.58552999998</v>
      </c>
    </row>
    <row r="79" spans="1:17">
      <c r="A79" t="s">
        <v>54</v>
      </c>
      <c r="B79">
        <f t="shared" si="8"/>
        <v>2392.41</v>
      </c>
      <c r="C79">
        <f t="shared" si="8"/>
        <v>428.40699999999998</v>
      </c>
      <c r="D79">
        <f t="shared" si="8"/>
        <v>192608</v>
      </c>
      <c r="E79">
        <f t="shared" si="8"/>
        <v>30562.3</v>
      </c>
      <c r="F79">
        <f t="shared" si="8"/>
        <v>83793.7</v>
      </c>
      <c r="G79">
        <f t="shared" si="8"/>
        <v>-24.207799999999999</v>
      </c>
      <c r="H79">
        <f t="shared" si="8"/>
        <v>490.03899999999999</v>
      </c>
      <c r="I79">
        <f t="shared" si="8"/>
        <v>420.10399999999998</v>
      </c>
      <c r="J79">
        <f t="shared" si="8"/>
        <v>1025</v>
      </c>
      <c r="K79">
        <f t="shared" si="8"/>
        <v>45.616399999999999</v>
      </c>
      <c r="L79">
        <f t="shared" si="8"/>
        <v>2488.58</v>
      </c>
      <c r="M79">
        <f t="shared" si="8"/>
        <v>0</v>
      </c>
      <c r="N79">
        <f t="shared" si="8"/>
        <v>-4.5357000000000003</v>
      </c>
      <c r="O79">
        <f t="shared" si="8"/>
        <v>9880.81</v>
      </c>
      <c r="P79">
        <f t="shared" si="7"/>
        <v>324106.22289999999</v>
      </c>
      <c r="Q79">
        <f t="shared" si="3"/>
        <v>321617.64289999998</v>
      </c>
    </row>
    <row r="80" spans="1:17">
      <c r="A80" t="s">
        <v>55</v>
      </c>
      <c r="B80">
        <f t="shared" si="8"/>
        <v>2392.41</v>
      </c>
      <c r="C80">
        <f t="shared" si="8"/>
        <v>428.40699999999998</v>
      </c>
      <c r="D80">
        <f t="shared" si="8"/>
        <v>192608</v>
      </c>
      <c r="E80">
        <f t="shared" si="8"/>
        <v>30562.3</v>
      </c>
      <c r="F80">
        <f t="shared" si="8"/>
        <v>83793.600000000006</v>
      </c>
      <c r="G80">
        <f t="shared" si="8"/>
        <v>-24.207799999999999</v>
      </c>
      <c r="H80">
        <f t="shared" si="8"/>
        <v>490.03800000000001</v>
      </c>
      <c r="I80">
        <f t="shared" si="8"/>
        <v>420.10300000000001</v>
      </c>
      <c r="J80">
        <f t="shared" si="8"/>
        <v>1025</v>
      </c>
      <c r="K80">
        <f t="shared" si="8"/>
        <v>45.616399999999999</v>
      </c>
      <c r="L80">
        <f t="shared" si="8"/>
        <v>2488.58</v>
      </c>
      <c r="M80">
        <f t="shared" si="8"/>
        <v>5.8207700000000002E-11</v>
      </c>
      <c r="N80">
        <f t="shared" si="8"/>
        <v>-4.5357000000000003</v>
      </c>
      <c r="O80">
        <f t="shared" si="8"/>
        <v>9880.81</v>
      </c>
      <c r="P80">
        <f t="shared" si="7"/>
        <v>324106.1209000001</v>
      </c>
      <c r="Q80">
        <f t="shared" si="3"/>
        <v>321617.54090000008</v>
      </c>
    </row>
    <row r="81" spans="1:17">
      <c r="A81" t="s">
        <v>56</v>
      </c>
      <c r="B81">
        <f t="shared" si="8"/>
        <v>2392.41</v>
      </c>
      <c r="C81">
        <f t="shared" si="8"/>
        <v>428.40699999999998</v>
      </c>
      <c r="D81">
        <f t="shared" si="8"/>
        <v>192608</v>
      </c>
      <c r="E81">
        <f t="shared" si="8"/>
        <v>30562.3</v>
      </c>
      <c r="F81">
        <f t="shared" si="8"/>
        <v>83793.600000000006</v>
      </c>
      <c r="G81">
        <f t="shared" si="8"/>
        <v>-24.207799999999999</v>
      </c>
      <c r="H81">
        <f t="shared" si="8"/>
        <v>490.03800000000001</v>
      </c>
      <c r="I81">
        <f t="shared" si="8"/>
        <v>420.10399999999998</v>
      </c>
      <c r="J81">
        <f t="shared" si="8"/>
        <v>1025</v>
      </c>
      <c r="K81">
        <f t="shared" si="8"/>
        <v>45.616399999999999</v>
      </c>
      <c r="L81">
        <f t="shared" si="8"/>
        <v>2488.58</v>
      </c>
      <c r="M81">
        <f t="shared" si="8"/>
        <v>1.1641500000000001E-10</v>
      </c>
      <c r="N81">
        <f t="shared" si="8"/>
        <v>-4.5357000000000003</v>
      </c>
      <c r="O81">
        <f t="shared" si="8"/>
        <v>9880.81</v>
      </c>
      <c r="P81">
        <f t="shared" si="7"/>
        <v>324106.12190000014</v>
      </c>
      <c r="Q81">
        <f t="shared" si="3"/>
        <v>321617.54190000013</v>
      </c>
    </row>
    <row r="82" spans="1:17">
      <c r="A82" t="s">
        <v>57</v>
      </c>
      <c r="B82">
        <f t="shared" si="8"/>
        <v>2392.41</v>
      </c>
      <c r="C82">
        <f t="shared" si="8"/>
        <v>428.40699999999998</v>
      </c>
      <c r="D82">
        <f t="shared" si="8"/>
        <v>192608</v>
      </c>
      <c r="E82">
        <f t="shared" si="8"/>
        <v>30562.3</v>
      </c>
      <c r="F82">
        <f t="shared" si="8"/>
        <v>83793.600000000006</v>
      </c>
      <c r="G82">
        <f t="shared" si="8"/>
        <v>-24.207799999999999</v>
      </c>
      <c r="H82">
        <f t="shared" si="8"/>
        <v>490.03800000000001</v>
      </c>
      <c r="I82">
        <f t="shared" si="8"/>
        <v>420.10399999999998</v>
      </c>
      <c r="J82">
        <f t="shared" si="8"/>
        <v>1025</v>
      </c>
      <c r="K82">
        <f t="shared" si="8"/>
        <v>45.616399999999999</v>
      </c>
      <c r="L82">
        <f t="shared" si="8"/>
        <v>2488.58</v>
      </c>
      <c r="M82">
        <f t="shared" si="8"/>
        <v>5.8207700000000002E-11</v>
      </c>
      <c r="N82">
        <f t="shared" si="8"/>
        <v>-4.5357000000000003</v>
      </c>
      <c r="O82">
        <f t="shared" si="8"/>
        <v>9880.81</v>
      </c>
      <c r="P82">
        <f t="shared" si="7"/>
        <v>324106.12190000009</v>
      </c>
      <c r="Q82">
        <f t="shared" si="3"/>
        <v>321617.54190000007</v>
      </c>
    </row>
    <row r="83" spans="1:17">
      <c r="A83" t="s">
        <v>58</v>
      </c>
      <c r="B83">
        <f t="shared" si="8"/>
        <v>2392.41</v>
      </c>
      <c r="C83">
        <f t="shared" si="8"/>
        <v>428.40699999999998</v>
      </c>
      <c r="D83">
        <f t="shared" si="8"/>
        <v>192608</v>
      </c>
      <c r="E83">
        <f t="shared" si="8"/>
        <v>30562.3</v>
      </c>
      <c r="F83">
        <f t="shared" si="8"/>
        <v>83793.600000000006</v>
      </c>
      <c r="G83">
        <f t="shared" si="8"/>
        <v>-24.207799999999999</v>
      </c>
      <c r="H83">
        <f t="shared" si="8"/>
        <v>490.03800000000001</v>
      </c>
      <c r="I83">
        <f t="shared" si="8"/>
        <v>420.10399999999998</v>
      </c>
      <c r="J83">
        <f t="shared" si="8"/>
        <v>1025</v>
      </c>
      <c r="K83">
        <f t="shared" si="8"/>
        <v>45.616399999999999</v>
      </c>
      <c r="L83">
        <f t="shared" si="8"/>
        <v>2488.58</v>
      </c>
      <c r="M83">
        <f t="shared" si="8"/>
        <v>0</v>
      </c>
      <c r="N83">
        <f t="shared" si="8"/>
        <v>-4.5357000000000003</v>
      </c>
      <c r="O83">
        <f t="shared" si="8"/>
        <v>9880.81</v>
      </c>
      <c r="P83">
        <f t="shared" si="7"/>
        <v>324106.12190000003</v>
      </c>
      <c r="Q83">
        <f t="shared" si="3"/>
        <v>321617.54190000001</v>
      </c>
    </row>
    <row r="84" spans="1:17">
      <c r="A84" t="s">
        <v>59</v>
      </c>
      <c r="B84">
        <f t="shared" si="8"/>
        <v>2392.41</v>
      </c>
      <c r="C84">
        <f t="shared" si="8"/>
        <v>428.40699999999998</v>
      </c>
      <c r="D84">
        <f t="shared" si="8"/>
        <v>192608</v>
      </c>
      <c r="E84">
        <f t="shared" si="8"/>
        <v>30562.3</v>
      </c>
      <c r="F84">
        <f t="shared" si="8"/>
        <v>83793.600000000006</v>
      </c>
      <c r="G84">
        <f t="shared" si="8"/>
        <v>-24.207799999999999</v>
      </c>
      <c r="H84">
        <f t="shared" si="8"/>
        <v>490.03800000000001</v>
      </c>
      <c r="I84">
        <f t="shared" si="8"/>
        <v>420.10399999999998</v>
      </c>
      <c r="J84">
        <f t="shared" si="8"/>
        <v>1025</v>
      </c>
      <c r="K84">
        <f t="shared" si="8"/>
        <v>45.616399999999999</v>
      </c>
      <c r="L84">
        <f t="shared" si="8"/>
        <v>2488.58</v>
      </c>
      <c r="M84">
        <f t="shared" si="8"/>
        <v>1.1641500000000001E-10</v>
      </c>
      <c r="N84">
        <f t="shared" si="8"/>
        <v>-4.5357000000000003</v>
      </c>
      <c r="O84">
        <f t="shared" si="8"/>
        <v>9880.81</v>
      </c>
      <c r="P84">
        <f t="shared" si="7"/>
        <v>324106.12190000014</v>
      </c>
      <c r="Q84">
        <f t="shared" si="3"/>
        <v>321617.54190000013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23" workbookViewId="0">
      <selection activeCell="D31" sqref="D31"/>
    </sheetView>
  </sheetViews>
  <sheetFormatPr baseColWidth="10" defaultRowHeight="15" x14ac:dyDescent="0"/>
  <sheetData>
    <row r="1" spans="1:5">
      <c r="A1" t="s">
        <v>333</v>
      </c>
    </row>
    <row r="2" spans="1:5">
      <c r="B2" t="s">
        <v>334</v>
      </c>
      <c r="C2" t="s">
        <v>335</v>
      </c>
      <c r="D2" t="s">
        <v>337</v>
      </c>
    </row>
    <row r="3" spans="1:5">
      <c r="A3" t="s">
        <v>336</v>
      </c>
      <c r="B3" t="s">
        <v>334</v>
      </c>
      <c r="C3" t="s">
        <v>335</v>
      </c>
      <c r="D3" t="s">
        <v>337</v>
      </c>
      <c r="E3" t="s">
        <v>394</v>
      </c>
    </row>
    <row r="4" spans="1:5">
      <c r="A4" t="s">
        <v>338</v>
      </c>
      <c r="B4" t="s">
        <v>352</v>
      </c>
      <c r="C4" t="s">
        <v>366</v>
      </c>
      <c r="D4" t="s">
        <v>380</v>
      </c>
    </row>
    <row r="5" spans="1:5">
      <c r="A5" t="s">
        <v>338</v>
      </c>
      <c r="B5" t="s">
        <v>352</v>
      </c>
      <c r="C5" t="s">
        <v>366</v>
      </c>
      <c r="D5" t="s">
        <v>380</v>
      </c>
    </row>
    <row r="6" spans="1:5">
      <c r="A6" t="s">
        <v>338</v>
      </c>
      <c r="B6" t="s">
        <v>352</v>
      </c>
      <c r="C6" t="s">
        <v>366</v>
      </c>
      <c r="D6" t="s">
        <v>380</v>
      </c>
    </row>
    <row r="7" spans="1:5">
      <c r="A7" t="s">
        <v>338</v>
      </c>
      <c r="B7" t="s">
        <v>352</v>
      </c>
      <c r="C7" t="s">
        <v>366</v>
      </c>
      <c r="D7" t="s">
        <v>380</v>
      </c>
    </row>
    <row r="8" spans="1:5">
      <c r="A8" t="s">
        <v>338</v>
      </c>
      <c r="B8" t="s">
        <v>352</v>
      </c>
      <c r="C8" t="s">
        <v>366</v>
      </c>
      <c r="D8" t="s">
        <v>380</v>
      </c>
    </row>
    <row r="9" spans="1:5">
      <c r="A9" t="s">
        <v>338</v>
      </c>
      <c r="B9" t="s">
        <v>352</v>
      </c>
      <c r="C9" t="s">
        <v>366</v>
      </c>
      <c r="D9" t="s">
        <v>380</v>
      </c>
    </row>
    <row r="10" spans="1:5">
      <c r="A10" t="s">
        <v>339</v>
      </c>
      <c r="B10" t="s">
        <v>353</v>
      </c>
      <c r="C10" t="s">
        <v>367</v>
      </c>
      <c r="D10" t="s">
        <v>381</v>
      </c>
    </row>
    <row r="11" spans="1:5">
      <c r="A11" t="s">
        <v>340</v>
      </c>
      <c r="B11" t="s">
        <v>354</v>
      </c>
      <c r="C11" t="s">
        <v>368</v>
      </c>
      <c r="D11" t="s">
        <v>382</v>
      </c>
    </row>
    <row r="12" spans="1:5">
      <c r="A12" t="s">
        <v>341</v>
      </c>
      <c r="B12" t="s">
        <v>355</v>
      </c>
      <c r="C12" t="s">
        <v>369</v>
      </c>
      <c r="D12" t="s">
        <v>383</v>
      </c>
    </row>
    <row r="13" spans="1:5">
      <c r="A13" t="s">
        <v>342</v>
      </c>
      <c r="B13" t="s">
        <v>356</v>
      </c>
      <c r="C13" t="s">
        <v>370</v>
      </c>
      <c r="D13" t="s">
        <v>384</v>
      </c>
    </row>
    <row r="14" spans="1:5">
      <c r="A14" t="s">
        <v>343</v>
      </c>
      <c r="B14" t="s">
        <v>357</v>
      </c>
      <c r="C14" t="s">
        <v>371</v>
      </c>
      <c r="D14" t="s">
        <v>385</v>
      </c>
    </row>
    <row r="15" spans="1:5">
      <c r="A15" t="s">
        <v>344</v>
      </c>
      <c r="B15" t="s">
        <v>358</v>
      </c>
      <c r="C15" t="s">
        <v>372</v>
      </c>
      <c r="D15" t="s">
        <v>386</v>
      </c>
    </row>
    <row r="16" spans="1:5">
      <c r="A16" t="s">
        <v>345</v>
      </c>
      <c r="B16" t="s">
        <v>359</v>
      </c>
      <c r="C16" t="s">
        <v>373</v>
      </c>
      <c r="D16" t="s">
        <v>387</v>
      </c>
    </row>
    <row r="17" spans="1:5">
      <c r="A17" t="s">
        <v>346</v>
      </c>
      <c r="B17" t="s">
        <v>360</v>
      </c>
      <c r="C17" t="s">
        <v>374</v>
      </c>
      <c r="D17" t="s">
        <v>388</v>
      </c>
    </row>
    <row r="18" spans="1:5">
      <c r="A18" t="s">
        <v>347</v>
      </c>
      <c r="B18" t="s">
        <v>361</v>
      </c>
      <c r="C18" t="s">
        <v>375</v>
      </c>
      <c r="D18" t="s">
        <v>389</v>
      </c>
    </row>
    <row r="19" spans="1:5">
      <c r="A19" t="s">
        <v>348</v>
      </c>
      <c r="B19" t="s">
        <v>362</v>
      </c>
      <c r="C19" t="s">
        <v>376</v>
      </c>
      <c r="D19" t="s">
        <v>390</v>
      </c>
    </row>
    <row r="20" spans="1:5">
      <c r="A20" t="s">
        <v>349</v>
      </c>
      <c r="B20" t="s">
        <v>363</v>
      </c>
      <c r="C20" t="s">
        <v>377</v>
      </c>
      <c r="D20" t="s">
        <v>391</v>
      </c>
    </row>
    <row r="21" spans="1:5">
      <c r="A21" t="s">
        <v>350</v>
      </c>
      <c r="B21" t="s">
        <v>364</v>
      </c>
      <c r="C21" t="s">
        <v>378</v>
      </c>
      <c r="D21" t="s">
        <v>392</v>
      </c>
    </row>
    <row r="22" spans="1:5">
      <c r="A22" t="s">
        <v>351</v>
      </c>
      <c r="B22" t="s">
        <v>365</v>
      </c>
      <c r="C22" t="s">
        <v>379</v>
      </c>
      <c r="D22" t="s">
        <v>393</v>
      </c>
    </row>
    <row r="23" spans="1:5">
      <c r="A23" t="s">
        <v>338</v>
      </c>
      <c r="B23" t="s">
        <v>352</v>
      </c>
      <c r="C23" t="s">
        <v>366</v>
      </c>
      <c r="D23" t="s">
        <v>380</v>
      </c>
    </row>
    <row r="24" spans="1:5">
      <c r="A24" t="s">
        <v>338</v>
      </c>
      <c r="B24" t="s">
        <v>352</v>
      </c>
      <c r="C24" t="s">
        <v>366</v>
      </c>
      <c r="D24" t="s">
        <v>380</v>
      </c>
    </row>
    <row r="25" spans="1:5">
      <c r="A25" t="s">
        <v>338</v>
      </c>
      <c r="B25" t="s">
        <v>352</v>
      </c>
      <c r="C25" t="s">
        <v>366</v>
      </c>
      <c r="D25" t="s">
        <v>380</v>
      </c>
    </row>
    <row r="26" spans="1:5">
      <c r="A26" t="s">
        <v>338</v>
      </c>
      <c r="B26" t="s">
        <v>352</v>
      </c>
      <c r="C26" t="s">
        <v>366</v>
      </c>
      <c r="D26" t="s">
        <v>380</v>
      </c>
    </row>
    <row r="27" spans="1:5">
      <c r="A27" t="s">
        <v>338</v>
      </c>
      <c r="B27" t="s">
        <v>352</v>
      </c>
      <c r="C27" t="s">
        <v>366</v>
      </c>
      <c r="D27" t="s">
        <v>380</v>
      </c>
    </row>
    <row r="28" spans="1:5">
      <c r="A28" t="s">
        <v>338</v>
      </c>
      <c r="B28" t="s">
        <v>352</v>
      </c>
      <c r="C28" t="s">
        <v>366</v>
      </c>
      <c r="D28" t="s">
        <v>380</v>
      </c>
    </row>
    <row r="30" spans="1:5">
      <c r="A30" t="s">
        <v>265</v>
      </c>
    </row>
    <row r="31" spans="1:5">
      <c r="A31" t="s">
        <v>336</v>
      </c>
      <c r="B31" t="s">
        <v>334</v>
      </c>
      <c r="C31" t="s">
        <v>335</v>
      </c>
      <c r="D31" t="s">
        <v>337</v>
      </c>
      <c r="E31" t="s">
        <v>395</v>
      </c>
    </row>
    <row r="32" spans="1:5">
      <c r="A32">
        <f>IMREAL(A4)</f>
        <v>171431</v>
      </c>
      <c r="B32">
        <f t="shared" ref="B32:D32" si="0">IMREAL(B4)</f>
        <v>240958</v>
      </c>
      <c r="C32">
        <f t="shared" si="0"/>
        <v>123974</v>
      </c>
      <c r="D32">
        <f t="shared" si="0"/>
        <v>1026900</v>
      </c>
      <c r="E32">
        <f>SUM(A32:D32)</f>
        <v>1563263</v>
      </c>
    </row>
    <row r="33" spans="1:5">
      <c r="A33">
        <f t="shared" ref="A33:D33" si="1">IMREAL(A5)</f>
        <v>171431</v>
      </c>
      <c r="B33">
        <f t="shared" si="1"/>
        <v>240958</v>
      </c>
      <c r="C33">
        <f t="shared" si="1"/>
        <v>123974</v>
      </c>
      <c r="D33">
        <f t="shared" si="1"/>
        <v>1026900</v>
      </c>
      <c r="E33">
        <f t="shared" ref="E33:E84" si="2">SUM(A33:D33)</f>
        <v>1563263</v>
      </c>
    </row>
    <row r="34" spans="1:5">
      <c r="A34">
        <f t="shared" ref="A34:D34" si="3">IMREAL(A6)</f>
        <v>171431</v>
      </c>
      <c r="B34">
        <f t="shared" si="3"/>
        <v>240958</v>
      </c>
      <c r="C34">
        <f t="shared" si="3"/>
        <v>123974</v>
      </c>
      <c r="D34">
        <f t="shared" si="3"/>
        <v>1026900</v>
      </c>
      <c r="E34">
        <f t="shared" si="2"/>
        <v>1563263</v>
      </c>
    </row>
    <row r="35" spans="1:5">
      <c r="A35">
        <f t="shared" ref="A35:D35" si="4">IMREAL(A7)</f>
        <v>171431</v>
      </c>
      <c r="B35">
        <f t="shared" si="4"/>
        <v>240958</v>
      </c>
      <c r="C35">
        <f t="shared" si="4"/>
        <v>123974</v>
      </c>
      <c r="D35">
        <f t="shared" si="4"/>
        <v>1026900</v>
      </c>
      <c r="E35">
        <f t="shared" si="2"/>
        <v>1563263</v>
      </c>
    </row>
    <row r="36" spans="1:5">
      <c r="A36">
        <f t="shared" ref="A36:D36" si="5">IMREAL(A8)</f>
        <v>171431</v>
      </c>
      <c r="B36">
        <f t="shared" si="5"/>
        <v>240958</v>
      </c>
      <c r="C36">
        <f t="shared" si="5"/>
        <v>123974</v>
      </c>
      <c r="D36">
        <f t="shared" si="5"/>
        <v>1026900</v>
      </c>
      <c r="E36">
        <f t="shared" si="2"/>
        <v>1563263</v>
      </c>
    </row>
    <row r="37" spans="1:5">
      <c r="A37">
        <f t="shared" ref="A37:D37" si="6">IMREAL(A9)</f>
        <v>171431</v>
      </c>
      <c r="B37">
        <f t="shared" si="6"/>
        <v>240958</v>
      </c>
      <c r="C37">
        <f t="shared" si="6"/>
        <v>123974</v>
      </c>
      <c r="D37">
        <f t="shared" si="6"/>
        <v>1026900</v>
      </c>
      <c r="E37">
        <f t="shared" si="2"/>
        <v>1563263</v>
      </c>
    </row>
    <row r="38" spans="1:5">
      <c r="A38">
        <f t="shared" ref="A38:D38" si="7">IMREAL(A10)</f>
        <v>171670</v>
      </c>
      <c r="B38">
        <f t="shared" si="7"/>
        <v>241816</v>
      </c>
      <c r="C38">
        <f t="shared" si="7"/>
        <v>125534</v>
      </c>
      <c r="D38">
        <f t="shared" si="7"/>
        <v>1026410</v>
      </c>
      <c r="E38">
        <f t="shared" si="2"/>
        <v>1565430</v>
      </c>
    </row>
    <row r="39" spans="1:5">
      <c r="A39">
        <f t="shared" ref="A39:D39" si="8">IMREAL(A11)</f>
        <v>172197</v>
      </c>
      <c r="B39">
        <f t="shared" si="8"/>
        <v>244335</v>
      </c>
      <c r="C39">
        <f t="shared" si="8"/>
        <v>130254</v>
      </c>
      <c r="D39">
        <f t="shared" si="8"/>
        <v>1024770</v>
      </c>
      <c r="E39">
        <f t="shared" si="2"/>
        <v>1571556</v>
      </c>
    </row>
    <row r="40" spans="1:5">
      <c r="A40">
        <f t="shared" ref="A40:D40" si="9">IMREAL(A12)</f>
        <v>171754</v>
      </c>
      <c r="B40">
        <f t="shared" si="9"/>
        <v>245111</v>
      </c>
      <c r="C40">
        <f t="shared" si="9"/>
        <v>132245</v>
      </c>
      <c r="D40">
        <f t="shared" si="9"/>
        <v>1023390</v>
      </c>
      <c r="E40">
        <f t="shared" si="2"/>
        <v>1572500</v>
      </c>
    </row>
    <row r="41" spans="1:5">
      <c r="A41">
        <f t="shared" ref="A41:D41" si="10">IMREAL(A13)</f>
        <v>171356</v>
      </c>
      <c r="B41">
        <f t="shared" si="10"/>
        <v>247789</v>
      </c>
      <c r="C41">
        <f t="shared" si="10"/>
        <v>138194</v>
      </c>
      <c r="D41">
        <f t="shared" si="10"/>
        <v>1020410</v>
      </c>
      <c r="E41">
        <f t="shared" si="2"/>
        <v>1577749</v>
      </c>
    </row>
    <row r="42" spans="1:5">
      <c r="A42">
        <f t="shared" ref="A42:D42" si="11">IMREAL(A14)</f>
        <v>169226</v>
      </c>
      <c r="B42">
        <f t="shared" si="11"/>
        <v>249077</v>
      </c>
      <c r="C42">
        <f t="shared" si="11"/>
        <v>143159</v>
      </c>
      <c r="D42">
        <f t="shared" si="11"/>
        <v>1016170</v>
      </c>
      <c r="E42">
        <f t="shared" si="2"/>
        <v>1577632</v>
      </c>
    </row>
    <row r="43" spans="1:5">
      <c r="A43">
        <f t="shared" ref="A43:D43" si="12">IMREAL(A15)</f>
        <v>167058</v>
      </c>
      <c r="B43">
        <f t="shared" si="12"/>
        <v>247485</v>
      </c>
      <c r="C43">
        <f t="shared" si="12"/>
        <v>142827</v>
      </c>
      <c r="D43">
        <f t="shared" si="12"/>
        <v>1014080</v>
      </c>
      <c r="E43">
        <f t="shared" si="2"/>
        <v>1571450</v>
      </c>
    </row>
    <row r="44" spans="1:5">
      <c r="A44">
        <f t="shared" ref="A44:D44" si="13">IMREAL(A16)</f>
        <v>163662</v>
      </c>
      <c r="B44">
        <f t="shared" si="13"/>
        <v>252237</v>
      </c>
      <c r="C44">
        <f t="shared" si="13"/>
        <v>156577</v>
      </c>
      <c r="D44">
        <f t="shared" si="13"/>
        <v>1005790</v>
      </c>
      <c r="E44">
        <f t="shared" si="2"/>
        <v>1578266</v>
      </c>
    </row>
    <row r="45" spans="1:5">
      <c r="A45">
        <f t="shared" ref="A45:D45" si="14">IMREAL(A17)</f>
        <v>157949</v>
      </c>
      <c r="B45">
        <f t="shared" si="14"/>
        <v>244822</v>
      </c>
      <c r="C45">
        <f t="shared" si="14"/>
        <v>151016</v>
      </c>
      <c r="D45">
        <f t="shared" si="14"/>
        <v>1002080</v>
      </c>
      <c r="E45">
        <f t="shared" si="2"/>
        <v>1555867</v>
      </c>
    </row>
    <row r="46" spans="1:5">
      <c r="A46">
        <f t="shared" ref="A46:D46" si="15">IMREAL(A18)</f>
        <v>157593</v>
      </c>
      <c r="B46">
        <f t="shared" si="15"/>
        <v>244980</v>
      </c>
      <c r="C46">
        <f t="shared" si="15"/>
        <v>152069</v>
      </c>
      <c r="D46">
        <f t="shared" si="15"/>
        <v>1001980</v>
      </c>
      <c r="E46">
        <f t="shared" si="2"/>
        <v>1556622</v>
      </c>
    </row>
    <row r="47" spans="1:5">
      <c r="A47">
        <f t="shared" ref="A47:D47" si="16">IMREAL(A19)</f>
        <v>158499</v>
      </c>
      <c r="B47">
        <f t="shared" si="16"/>
        <v>243328</v>
      </c>
      <c r="C47">
        <f t="shared" si="16"/>
        <v>148155</v>
      </c>
      <c r="D47">
        <f t="shared" si="16"/>
        <v>1004750</v>
      </c>
      <c r="E47">
        <f t="shared" si="2"/>
        <v>1554732</v>
      </c>
    </row>
    <row r="48" spans="1:5">
      <c r="A48">
        <f t="shared" ref="A48:D48" si="17">IMREAL(A20)</f>
        <v>161037</v>
      </c>
      <c r="B48">
        <f t="shared" si="17"/>
        <v>244940</v>
      </c>
      <c r="C48">
        <f t="shared" si="17"/>
        <v>147066</v>
      </c>
      <c r="D48">
        <f t="shared" si="17"/>
        <v>1007640</v>
      </c>
      <c r="E48">
        <f t="shared" si="2"/>
        <v>1560683</v>
      </c>
    </row>
    <row r="49" spans="1:5">
      <c r="A49">
        <f t="shared" ref="A49:D49" si="18">IMREAL(A21)</f>
        <v>164779</v>
      </c>
      <c r="B49">
        <f t="shared" si="18"/>
        <v>243737</v>
      </c>
      <c r="C49">
        <f t="shared" si="18"/>
        <v>139363</v>
      </c>
      <c r="D49">
        <f t="shared" si="18"/>
        <v>1013990</v>
      </c>
      <c r="E49">
        <f t="shared" si="2"/>
        <v>1561869</v>
      </c>
    </row>
    <row r="50" spans="1:5">
      <c r="A50">
        <f t="shared" ref="A50:D50" si="19">IMREAL(A22)</f>
        <v>170903</v>
      </c>
      <c r="B50">
        <f t="shared" si="19"/>
        <v>241548</v>
      </c>
      <c r="C50">
        <f t="shared" si="19"/>
        <v>125947</v>
      </c>
      <c r="D50">
        <f t="shared" si="19"/>
        <v>1025450</v>
      </c>
      <c r="E50">
        <f t="shared" si="2"/>
        <v>1563848</v>
      </c>
    </row>
    <row r="51" spans="1:5">
      <c r="A51">
        <f t="shared" ref="A51:D51" si="20">IMREAL(A23)</f>
        <v>171431</v>
      </c>
      <c r="B51">
        <f t="shared" si="20"/>
        <v>240958</v>
      </c>
      <c r="C51">
        <f t="shared" si="20"/>
        <v>123974</v>
      </c>
      <c r="D51">
        <f t="shared" si="20"/>
        <v>1026900</v>
      </c>
      <c r="E51">
        <f t="shared" si="2"/>
        <v>1563263</v>
      </c>
    </row>
    <row r="52" spans="1:5">
      <c r="A52">
        <f t="shared" ref="A52:D52" si="21">IMREAL(A24)</f>
        <v>171431</v>
      </c>
      <c r="B52">
        <f t="shared" si="21"/>
        <v>240958</v>
      </c>
      <c r="C52">
        <f t="shared" si="21"/>
        <v>123974</v>
      </c>
      <c r="D52">
        <f t="shared" si="21"/>
        <v>1026900</v>
      </c>
      <c r="E52">
        <f t="shared" si="2"/>
        <v>1563263</v>
      </c>
    </row>
    <row r="53" spans="1:5">
      <c r="A53">
        <f t="shared" ref="A53:D53" si="22">IMREAL(A25)</f>
        <v>171431</v>
      </c>
      <c r="B53">
        <f t="shared" si="22"/>
        <v>240958</v>
      </c>
      <c r="C53">
        <f t="shared" si="22"/>
        <v>123974</v>
      </c>
      <c r="D53">
        <f t="shared" si="22"/>
        <v>1026900</v>
      </c>
      <c r="E53">
        <f t="shared" si="2"/>
        <v>1563263</v>
      </c>
    </row>
    <row r="54" spans="1:5">
      <c r="A54">
        <f t="shared" ref="A54:D54" si="23">IMREAL(A26)</f>
        <v>171431</v>
      </c>
      <c r="B54">
        <f t="shared" si="23"/>
        <v>240958</v>
      </c>
      <c r="C54">
        <f t="shared" si="23"/>
        <v>123974</v>
      </c>
      <c r="D54">
        <f t="shared" si="23"/>
        <v>1026900</v>
      </c>
      <c r="E54">
        <f t="shared" si="2"/>
        <v>1563263</v>
      </c>
    </row>
    <row r="55" spans="1:5">
      <c r="A55">
        <f t="shared" ref="A55:D55" si="24">IMREAL(A27)</f>
        <v>171431</v>
      </c>
      <c r="B55">
        <f t="shared" si="24"/>
        <v>240958</v>
      </c>
      <c r="C55">
        <f t="shared" si="24"/>
        <v>123974</v>
      </c>
      <c r="D55">
        <f t="shared" si="24"/>
        <v>1026900</v>
      </c>
      <c r="E55">
        <f t="shared" si="2"/>
        <v>1563263</v>
      </c>
    </row>
    <row r="56" spans="1:5">
      <c r="A56">
        <f t="shared" ref="A56:D56" si="25">IMREAL(A28)</f>
        <v>171431</v>
      </c>
      <c r="B56">
        <f t="shared" si="25"/>
        <v>240958</v>
      </c>
      <c r="C56">
        <f t="shared" si="25"/>
        <v>123974</v>
      </c>
      <c r="D56">
        <f t="shared" si="25"/>
        <v>1026900</v>
      </c>
      <c r="E56">
        <f t="shared" si="2"/>
        <v>1563263</v>
      </c>
    </row>
    <row r="58" spans="1:5">
      <c r="A58" t="s">
        <v>268</v>
      </c>
    </row>
    <row r="59" spans="1:5">
      <c r="A59" s="1" t="s">
        <v>336</v>
      </c>
      <c r="B59" s="1" t="s">
        <v>334</v>
      </c>
      <c r="C59" s="1" t="s">
        <v>335</v>
      </c>
      <c r="D59" s="1" t="s">
        <v>337</v>
      </c>
    </row>
    <row r="60" spans="1:5">
      <c r="A60" s="1">
        <f>IMAGINARY(A4)</f>
        <v>-30017.4</v>
      </c>
      <c r="B60" s="1">
        <f t="shared" ref="B60:D60" si="26">IMAGINARY(B4)</f>
        <v>138289</v>
      </c>
      <c r="C60" s="1">
        <f t="shared" si="26"/>
        <v>83295.199999999997</v>
      </c>
      <c r="D60" s="1">
        <f t="shared" si="26"/>
        <v>-6974.87</v>
      </c>
      <c r="E60">
        <f t="shared" si="2"/>
        <v>184591.93</v>
      </c>
    </row>
    <row r="61" spans="1:5">
      <c r="A61" s="1">
        <f t="shared" ref="A61:D61" si="27">IMAGINARY(A5)</f>
        <v>-30017.4</v>
      </c>
      <c r="B61" s="1">
        <f t="shared" si="27"/>
        <v>138289</v>
      </c>
      <c r="C61" s="1">
        <f t="shared" si="27"/>
        <v>83295.199999999997</v>
      </c>
      <c r="D61" s="1">
        <f t="shared" si="27"/>
        <v>-6974.87</v>
      </c>
      <c r="E61">
        <f t="shared" si="2"/>
        <v>184591.93</v>
      </c>
    </row>
    <row r="62" spans="1:5">
      <c r="A62" s="1">
        <f t="shared" ref="A62:D62" si="28">IMAGINARY(A6)</f>
        <v>-30017.4</v>
      </c>
      <c r="B62" s="1">
        <f t="shared" si="28"/>
        <v>138289</v>
      </c>
      <c r="C62" s="1">
        <f t="shared" si="28"/>
        <v>83295.199999999997</v>
      </c>
      <c r="D62" s="1">
        <f t="shared" si="28"/>
        <v>-6974.87</v>
      </c>
      <c r="E62">
        <f t="shared" si="2"/>
        <v>184591.93</v>
      </c>
    </row>
    <row r="63" spans="1:5">
      <c r="A63" s="1">
        <f t="shared" ref="A63:D63" si="29">IMAGINARY(A7)</f>
        <v>-30017.4</v>
      </c>
      <c r="B63" s="1">
        <f t="shared" si="29"/>
        <v>138289</v>
      </c>
      <c r="C63" s="1">
        <f t="shared" si="29"/>
        <v>83295.199999999997</v>
      </c>
      <c r="D63" s="1">
        <f t="shared" si="29"/>
        <v>-6974.87</v>
      </c>
      <c r="E63">
        <f t="shared" si="2"/>
        <v>184591.93</v>
      </c>
    </row>
    <row r="64" spans="1:5">
      <c r="A64" s="1">
        <f t="shared" ref="A64:D64" si="30">IMAGINARY(A8)</f>
        <v>-30017.4</v>
      </c>
      <c r="B64" s="1">
        <f t="shared" si="30"/>
        <v>138289</v>
      </c>
      <c r="C64" s="1">
        <f t="shared" si="30"/>
        <v>83295.199999999997</v>
      </c>
      <c r="D64" s="1">
        <f t="shared" si="30"/>
        <v>-6974.87</v>
      </c>
      <c r="E64">
        <f t="shared" si="2"/>
        <v>184591.93</v>
      </c>
    </row>
    <row r="65" spans="1:5">
      <c r="A65" s="1">
        <f t="shared" ref="A65:D65" si="31">IMAGINARY(A9)</f>
        <v>-30017.4</v>
      </c>
      <c r="B65" s="1">
        <f t="shared" si="31"/>
        <v>138289</v>
      </c>
      <c r="C65" s="1">
        <f t="shared" si="31"/>
        <v>83295.199999999997</v>
      </c>
      <c r="D65" s="1">
        <f t="shared" si="31"/>
        <v>-6974.87</v>
      </c>
      <c r="E65">
        <f t="shared" si="2"/>
        <v>184591.93</v>
      </c>
    </row>
    <row r="66" spans="1:5">
      <c r="A66" s="1">
        <f t="shared" ref="A66:D66" si="32">IMAGINARY(A10)</f>
        <v>-28779.599999999999</v>
      </c>
      <c r="B66" s="1">
        <f t="shared" si="32"/>
        <v>138781</v>
      </c>
      <c r="C66" s="1">
        <f t="shared" si="32"/>
        <v>84343.5</v>
      </c>
      <c r="D66" s="1">
        <f t="shared" si="32"/>
        <v>-9416.5499999999993</v>
      </c>
      <c r="E66">
        <f t="shared" si="2"/>
        <v>184928.35</v>
      </c>
    </row>
    <row r="67" spans="1:5">
      <c r="A67" s="1">
        <f t="shared" ref="A67:D67" si="33">IMAGINARY(A11)</f>
        <v>-25106</v>
      </c>
      <c r="B67" s="1">
        <f t="shared" si="33"/>
        <v>140227</v>
      </c>
      <c r="C67" s="1">
        <f t="shared" si="33"/>
        <v>87514.8</v>
      </c>
      <c r="D67" s="1">
        <f t="shared" si="33"/>
        <v>-17001.099999999999</v>
      </c>
      <c r="E67">
        <f t="shared" si="2"/>
        <v>185634.69999999998</v>
      </c>
    </row>
    <row r="68" spans="1:5">
      <c r="A68" s="1">
        <f t="shared" ref="A68:D68" si="34">IMAGINARY(A12)</f>
        <v>-22744.3</v>
      </c>
      <c r="B68" s="1">
        <f t="shared" si="34"/>
        <v>140672</v>
      </c>
      <c r="C68" s="1">
        <f t="shared" si="34"/>
        <v>88852.1</v>
      </c>
      <c r="D68" s="1">
        <f t="shared" si="34"/>
        <v>-18701.3</v>
      </c>
      <c r="E68">
        <f t="shared" si="2"/>
        <v>188078.5</v>
      </c>
    </row>
    <row r="69" spans="1:5">
      <c r="A69" s="1">
        <f t="shared" ref="A69:D69" si="35">IMAGINARY(A13)</f>
        <v>-17625.099999999999</v>
      </c>
      <c r="B69" s="1">
        <f t="shared" si="35"/>
        <v>142209</v>
      </c>
      <c r="C69" s="1">
        <f t="shared" si="35"/>
        <v>92849</v>
      </c>
      <c r="D69" s="1">
        <f t="shared" si="35"/>
        <v>-27387.599999999999</v>
      </c>
      <c r="E69">
        <f t="shared" si="2"/>
        <v>190045.3</v>
      </c>
    </row>
    <row r="70" spans="1:5">
      <c r="A70" s="1">
        <f t="shared" ref="A70:D70" si="36">IMAGINARY(A14)</f>
        <v>-11693.3</v>
      </c>
      <c r="B70" s="1">
        <f t="shared" si="36"/>
        <v>142949</v>
      </c>
      <c r="C70" s="1">
        <f t="shared" si="36"/>
        <v>96184.9</v>
      </c>
      <c r="D70" s="1">
        <f t="shared" si="36"/>
        <v>-30884.9</v>
      </c>
      <c r="E70">
        <f t="shared" si="2"/>
        <v>196555.7</v>
      </c>
    </row>
    <row r="71" spans="1:5">
      <c r="A71" s="1">
        <f t="shared" ref="A71:D71" si="37">IMAGINARY(A15)</f>
        <v>-9303.56</v>
      </c>
      <c r="B71" s="1">
        <f t="shared" si="37"/>
        <v>142035</v>
      </c>
      <c r="C71" s="1">
        <f t="shared" si="37"/>
        <v>95962</v>
      </c>
      <c r="D71" s="1">
        <f t="shared" si="37"/>
        <v>-23635.7</v>
      </c>
      <c r="E71">
        <f t="shared" si="2"/>
        <v>205057.74</v>
      </c>
    </row>
    <row r="72" spans="1:5">
      <c r="A72" s="1">
        <f t="shared" ref="A72:D72" si="38">IMAGINARY(A16)</f>
        <v>1412.7</v>
      </c>
      <c r="B72" s="1">
        <f t="shared" si="38"/>
        <v>144762</v>
      </c>
      <c r="C72" s="1">
        <f t="shared" si="38"/>
        <v>105200</v>
      </c>
      <c r="D72" s="1">
        <f t="shared" si="38"/>
        <v>-45487.5</v>
      </c>
      <c r="E72">
        <f t="shared" si="2"/>
        <v>205887.2</v>
      </c>
    </row>
    <row r="73" spans="1:5">
      <c r="A73" s="1">
        <f t="shared" ref="A73:D73" si="39">IMAGINARY(A17)</f>
        <v>4309.08</v>
      </c>
      <c r="B73" s="1">
        <f t="shared" si="39"/>
        <v>140507</v>
      </c>
      <c r="C73" s="1">
        <f t="shared" si="39"/>
        <v>101464</v>
      </c>
      <c r="D73" s="1">
        <f t="shared" si="39"/>
        <v>-12904.6</v>
      </c>
      <c r="E73">
        <f t="shared" si="2"/>
        <v>233375.47999999998</v>
      </c>
    </row>
    <row r="74" spans="1:5">
      <c r="A74" s="1">
        <f t="shared" ref="A74:D74" si="40">IMAGINARY(A18)</f>
        <v>5651.13</v>
      </c>
      <c r="B74" s="1">
        <f t="shared" si="40"/>
        <v>140597</v>
      </c>
      <c r="C74" s="1">
        <f t="shared" si="40"/>
        <v>102171</v>
      </c>
      <c r="D74" s="1">
        <f t="shared" si="40"/>
        <v>-14966.6</v>
      </c>
      <c r="E74">
        <f t="shared" si="2"/>
        <v>233452.53</v>
      </c>
    </row>
    <row r="75" spans="1:5">
      <c r="A75" s="1">
        <f t="shared" ref="A75:D75" si="41">IMAGINARY(A19)</f>
        <v>2096.1799999999998</v>
      </c>
      <c r="B75" s="1">
        <f t="shared" si="41"/>
        <v>139649</v>
      </c>
      <c r="C75" s="1">
        <f t="shared" si="41"/>
        <v>99541.8</v>
      </c>
      <c r="D75" s="1">
        <f t="shared" si="41"/>
        <v>-7305.09</v>
      </c>
      <c r="E75">
        <f t="shared" si="2"/>
        <v>233981.88999999998</v>
      </c>
    </row>
    <row r="76" spans="1:5">
      <c r="A76" s="1">
        <f t="shared" ref="A76:D76" si="42">IMAGINARY(A20)</f>
        <v>-542.04600000000005</v>
      </c>
      <c r="B76" s="1">
        <f t="shared" si="42"/>
        <v>140574</v>
      </c>
      <c r="C76" s="1">
        <f t="shared" si="42"/>
        <v>98810</v>
      </c>
      <c r="D76" s="1">
        <f t="shared" si="42"/>
        <v>-13894.6</v>
      </c>
      <c r="E76">
        <f t="shared" si="2"/>
        <v>224947.35399999999</v>
      </c>
    </row>
    <row r="77" spans="1:5">
      <c r="A77" s="1">
        <f t="shared" ref="A77:D77" si="43">IMAGINARY(A21)</f>
        <v>-9344.56</v>
      </c>
      <c r="B77" s="1">
        <f t="shared" si="43"/>
        <v>139884</v>
      </c>
      <c r="C77" s="1">
        <f t="shared" si="43"/>
        <v>93634.4</v>
      </c>
      <c r="D77" s="1">
        <f t="shared" si="43"/>
        <v>-8953.0300000000007</v>
      </c>
      <c r="E77">
        <f t="shared" si="2"/>
        <v>215220.81</v>
      </c>
    </row>
    <row r="78" spans="1:5">
      <c r="A78" s="1">
        <f t="shared" ref="A78:D78" si="44">IMAGINARY(A22)</f>
        <v>-27270.3</v>
      </c>
      <c r="B78" s="1">
        <f t="shared" si="44"/>
        <v>138628</v>
      </c>
      <c r="C78" s="1">
        <f t="shared" si="44"/>
        <v>84620.4</v>
      </c>
      <c r="D78" s="1">
        <f t="shared" si="44"/>
        <v>-7419.24</v>
      </c>
      <c r="E78">
        <f t="shared" si="2"/>
        <v>188558.86</v>
      </c>
    </row>
    <row r="79" spans="1:5">
      <c r="A79" s="1">
        <f t="shared" ref="A79:D79" si="45">IMAGINARY(A23)</f>
        <v>-30017.4</v>
      </c>
      <c r="B79" s="1">
        <f t="shared" si="45"/>
        <v>138289</v>
      </c>
      <c r="C79" s="1">
        <f t="shared" si="45"/>
        <v>83295.199999999997</v>
      </c>
      <c r="D79" s="1">
        <f t="shared" si="45"/>
        <v>-6974.87</v>
      </c>
      <c r="E79">
        <f t="shared" si="2"/>
        <v>184591.93</v>
      </c>
    </row>
    <row r="80" spans="1:5">
      <c r="A80" s="1">
        <f t="shared" ref="A80:D80" si="46">IMAGINARY(A24)</f>
        <v>-30017.4</v>
      </c>
      <c r="B80" s="1">
        <f t="shared" si="46"/>
        <v>138289</v>
      </c>
      <c r="C80" s="1">
        <f t="shared" si="46"/>
        <v>83295.199999999997</v>
      </c>
      <c r="D80" s="1">
        <f t="shared" si="46"/>
        <v>-6974.87</v>
      </c>
      <c r="E80">
        <f t="shared" si="2"/>
        <v>184591.93</v>
      </c>
    </row>
    <row r="81" spans="1:5">
      <c r="A81" s="1">
        <f t="shared" ref="A81:D81" si="47">IMAGINARY(A25)</f>
        <v>-30017.4</v>
      </c>
      <c r="B81" s="1">
        <f t="shared" si="47"/>
        <v>138289</v>
      </c>
      <c r="C81" s="1">
        <f t="shared" si="47"/>
        <v>83295.199999999997</v>
      </c>
      <c r="D81" s="1">
        <f t="shared" si="47"/>
        <v>-6974.87</v>
      </c>
      <c r="E81">
        <f t="shared" si="2"/>
        <v>184591.93</v>
      </c>
    </row>
    <row r="82" spans="1:5">
      <c r="A82" s="1">
        <f t="shared" ref="A82:D82" si="48">IMAGINARY(A26)</f>
        <v>-30017.4</v>
      </c>
      <c r="B82" s="1">
        <f t="shared" si="48"/>
        <v>138289</v>
      </c>
      <c r="C82" s="1">
        <f t="shared" si="48"/>
        <v>83295.199999999997</v>
      </c>
      <c r="D82" s="1">
        <f t="shared" si="48"/>
        <v>-6974.87</v>
      </c>
      <c r="E82">
        <f t="shared" si="2"/>
        <v>184591.93</v>
      </c>
    </row>
    <row r="83" spans="1:5">
      <c r="A83" s="1">
        <f t="shared" ref="A83:D83" si="49">IMAGINARY(A27)</f>
        <v>-30017.4</v>
      </c>
      <c r="B83" s="1">
        <f t="shared" si="49"/>
        <v>138289</v>
      </c>
      <c r="C83" s="1">
        <f t="shared" si="49"/>
        <v>83295.199999999997</v>
      </c>
      <c r="D83" s="1">
        <f t="shared" si="49"/>
        <v>-6974.87</v>
      </c>
      <c r="E83">
        <f t="shared" si="2"/>
        <v>184591.93</v>
      </c>
    </row>
    <row r="84" spans="1:5">
      <c r="A84" s="1">
        <f t="shared" ref="A84:D84" si="50">IMAGINARY(A28)</f>
        <v>-30017.4</v>
      </c>
      <c r="B84" s="1">
        <f t="shared" si="50"/>
        <v>138289</v>
      </c>
      <c r="C84" s="1">
        <f t="shared" si="50"/>
        <v>83295.199999999997</v>
      </c>
      <c r="D84" s="1">
        <f t="shared" si="50"/>
        <v>-6974.87</v>
      </c>
      <c r="E84">
        <f t="shared" si="2"/>
        <v>184591.93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7"/>
  <sheetViews>
    <sheetView topLeftCell="A26" workbookViewId="0">
      <selection activeCell="B78" sqref="B78"/>
    </sheetView>
  </sheetViews>
  <sheetFormatPr baseColWidth="10" defaultRowHeight="15" x14ac:dyDescent="0"/>
  <sheetData>
    <row r="2" spans="1:2">
      <c r="A2" t="s">
        <v>262</v>
      </c>
    </row>
    <row r="4" spans="1:2">
      <c r="A4" t="s">
        <v>263</v>
      </c>
      <c r="B4" t="s">
        <v>264</v>
      </c>
    </row>
    <row r="6" spans="1:2">
      <c r="A6" t="s">
        <v>232</v>
      </c>
      <c r="B6" t="s">
        <v>233</v>
      </c>
    </row>
    <row r="7" spans="1:2">
      <c r="A7" t="s">
        <v>234</v>
      </c>
      <c r="B7" t="s">
        <v>235</v>
      </c>
    </row>
    <row r="8" spans="1:2">
      <c r="A8" t="s">
        <v>234</v>
      </c>
      <c r="B8" t="s">
        <v>235</v>
      </c>
    </row>
    <row r="9" spans="1:2">
      <c r="A9" t="s">
        <v>234</v>
      </c>
      <c r="B9" t="s">
        <v>235</v>
      </c>
    </row>
    <row r="10" spans="1:2">
      <c r="A10" t="s">
        <v>234</v>
      </c>
      <c r="B10" t="s">
        <v>235</v>
      </c>
    </row>
    <row r="11" spans="1:2">
      <c r="A11" t="s">
        <v>234</v>
      </c>
      <c r="B11" t="s">
        <v>235</v>
      </c>
    </row>
    <row r="12" spans="1:2">
      <c r="A12" t="s">
        <v>234</v>
      </c>
      <c r="B12" t="s">
        <v>235</v>
      </c>
    </row>
    <row r="13" spans="1:2">
      <c r="A13" t="s">
        <v>236</v>
      </c>
      <c r="B13" t="s">
        <v>237</v>
      </c>
    </row>
    <row r="14" spans="1:2">
      <c r="A14" t="s">
        <v>238</v>
      </c>
      <c r="B14" t="s">
        <v>239</v>
      </c>
    </row>
    <row r="15" spans="1:2">
      <c r="A15" t="s">
        <v>240</v>
      </c>
      <c r="B15" t="s">
        <v>241</v>
      </c>
    </row>
    <row r="16" spans="1:2">
      <c r="A16" t="s">
        <v>242</v>
      </c>
      <c r="B16" t="s">
        <v>243</v>
      </c>
    </row>
    <row r="17" spans="1:2">
      <c r="A17" t="s">
        <v>244</v>
      </c>
      <c r="B17" t="s">
        <v>245</v>
      </c>
    </row>
    <row r="18" spans="1:2">
      <c r="A18" t="s">
        <v>246</v>
      </c>
      <c r="B18" t="s">
        <v>247</v>
      </c>
    </row>
    <row r="19" spans="1:2">
      <c r="A19" t="s">
        <v>248</v>
      </c>
      <c r="B19" t="s">
        <v>249</v>
      </c>
    </row>
    <row r="20" spans="1:2">
      <c r="A20" t="s">
        <v>250</v>
      </c>
      <c r="B20" t="s">
        <v>251</v>
      </c>
    </row>
    <row r="21" spans="1:2">
      <c r="A21" t="s">
        <v>252</v>
      </c>
      <c r="B21" t="s">
        <v>253</v>
      </c>
    </row>
    <row r="22" spans="1:2">
      <c r="A22" t="s">
        <v>254</v>
      </c>
      <c r="B22" t="s">
        <v>255</v>
      </c>
    </row>
    <row r="23" spans="1:2">
      <c r="A23" t="s">
        <v>256</v>
      </c>
      <c r="B23" t="s">
        <v>257</v>
      </c>
    </row>
    <row r="24" spans="1:2">
      <c r="A24" t="s">
        <v>258</v>
      </c>
      <c r="B24" t="s">
        <v>259</v>
      </c>
    </row>
    <row r="25" spans="1:2">
      <c r="A25" t="s">
        <v>260</v>
      </c>
      <c r="B25" t="s">
        <v>261</v>
      </c>
    </row>
    <row r="26" spans="1:2">
      <c r="A26" t="s">
        <v>234</v>
      </c>
      <c r="B26" t="s">
        <v>235</v>
      </c>
    </row>
    <row r="27" spans="1:2">
      <c r="A27" t="s">
        <v>234</v>
      </c>
      <c r="B27" t="s">
        <v>235</v>
      </c>
    </row>
    <row r="28" spans="1:2">
      <c r="A28" t="s">
        <v>234</v>
      </c>
      <c r="B28" t="s">
        <v>235</v>
      </c>
    </row>
    <row r="29" spans="1:2">
      <c r="A29" t="s">
        <v>234</v>
      </c>
      <c r="B29" t="s">
        <v>235</v>
      </c>
    </row>
    <row r="30" spans="1:2">
      <c r="A30" t="s">
        <v>234</v>
      </c>
      <c r="B30" t="s">
        <v>235</v>
      </c>
    </row>
    <row r="31" spans="1:2">
      <c r="A31" t="s">
        <v>234</v>
      </c>
      <c r="B31" t="s">
        <v>235</v>
      </c>
    </row>
    <row r="33" spans="1:2">
      <c r="A33" t="s">
        <v>265</v>
      </c>
    </row>
    <row r="34" spans="1:2">
      <c r="A34" t="s">
        <v>232</v>
      </c>
      <c r="B34" t="s">
        <v>233</v>
      </c>
    </row>
    <row r="35" spans="1:2">
      <c r="A35">
        <v>3595210</v>
      </c>
      <c r="B35">
        <v>0</v>
      </c>
    </row>
    <row r="36" spans="1:2">
      <c r="A36">
        <v>3595210</v>
      </c>
      <c r="B36">
        <v>0</v>
      </c>
    </row>
    <row r="37" spans="1:2">
      <c r="A37">
        <v>3595210</v>
      </c>
      <c r="B37">
        <v>0</v>
      </c>
    </row>
    <row r="38" spans="1:2">
      <c r="A38">
        <v>3595210</v>
      </c>
      <c r="B38">
        <v>0</v>
      </c>
    </row>
    <row r="39" spans="1:2">
      <c r="A39">
        <v>3595210</v>
      </c>
      <c r="B39">
        <v>0</v>
      </c>
    </row>
    <row r="40" spans="1:2">
      <c r="A40">
        <v>3595210</v>
      </c>
      <c r="B40">
        <v>0</v>
      </c>
    </row>
    <row r="41" spans="1:2">
      <c r="A41">
        <v>3146880</v>
      </c>
      <c r="B41">
        <v>-430093</v>
      </c>
    </row>
    <row r="42" spans="1:2">
      <c r="A42">
        <v>1808280</v>
      </c>
      <c r="B42">
        <v>-1736750</v>
      </c>
    </row>
    <row r="43" spans="1:2">
      <c r="A43">
        <v>1128930</v>
      </c>
      <c r="B43">
        <v>-2412370</v>
      </c>
    </row>
    <row r="44" spans="1:2">
      <c r="A44">
        <v>-602273</v>
      </c>
      <c r="B44">
        <v>-4172890</v>
      </c>
    </row>
    <row r="45" spans="1:2">
      <c r="A45">
        <v>-2250570</v>
      </c>
      <c r="B45">
        <v>-5900170</v>
      </c>
    </row>
    <row r="46" spans="1:2">
      <c r="A46">
        <v>-2484100</v>
      </c>
      <c r="B46">
        <v>-6150270</v>
      </c>
    </row>
    <row r="47" spans="1:2">
      <c r="A47">
        <v>-6162520</v>
      </c>
      <c r="B47">
        <v>-10204000</v>
      </c>
    </row>
    <row r="48" spans="1:2">
      <c r="A48">
        <v>-5405420</v>
      </c>
      <c r="B48">
        <v>-9372970</v>
      </c>
    </row>
    <row r="49" spans="1:2">
      <c r="A49">
        <v>-5709740</v>
      </c>
      <c r="B49">
        <v>-9714840</v>
      </c>
    </row>
    <row r="50" spans="1:2">
      <c r="A50">
        <v>-4450170</v>
      </c>
      <c r="B50">
        <v>-8307160</v>
      </c>
    </row>
    <row r="51" spans="1:2">
      <c r="A51">
        <v>-4043460</v>
      </c>
      <c r="B51">
        <v>-7849270</v>
      </c>
    </row>
    <row r="52" spans="1:2">
      <c r="A52">
        <v>-1665590</v>
      </c>
      <c r="B52">
        <v>-5286420</v>
      </c>
    </row>
    <row r="53" spans="1:2">
      <c r="A53">
        <v>2880980</v>
      </c>
      <c r="B53">
        <v>-686934</v>
      </c>
    </row>
    <row r="54" spans="1:2">
      <c r="A54">
        <v>3595210</v>
      </c>
      <c r="B54">
        <v>0</v>
      </c>
    </row>
    <row r="55" spans="1:2">
      <c r="A55">
        <v>3595210</v>
      </c>
      <c r="B55">
        <v>0</v>
      </c>
    </row>
    <row r="56" spans="1:2">
      <c r="A56">
        <v>3595210</v>
      </c>
      <c r="B56">
        <v>0</v>
      </c>
    </row>
    <row r="57" spans="1:2">
      <c r="A57">
        <v>3595210</v>
      </c>
      <c r="B57">
        <v>0</v>
      </c>
    </row>
    <row r="58" spans="1:2">
      <c r="A58">
        <v>3595210</v>
      </c>
      <c r="B58">
        <v>0</v>
      </c>
    </row>
    <row r="59" spans="1:2">
      <c r="A59">
        <v>3595210</v>
      </c>
      <c r="B59">
        <v>0</v>
      </c>
    </row>
    <row r="61" spans="1:2">
      <c r="A61" t="s">
        <v>268</v>
      </c>
    </row>
    <row r="62" spans="1:2">
      <c r="A62" t="s">
        <v>232</v>
      </c>
      <c r="B62" t="s">
        <v>233</v>
      </c>
    </row>
    <row r="63" spans="1:2">
      <c r="A63">
        <v>1697210</v>
      </c>
      <c r="B63">
        <v>0</v>
      </c>
    </row>
    <row r="64" spans="1:2">
      <c r="A64">
        <v>1697210</v>
      </c>
      <c r="B64">
        <v>0</v>
      </c>
    </row>
    <row r="65" spans="1:2">
      <c r="A65">
        <v>1697210</v>
      </c>
      <c r="B65">
        <v>0</v>
      </c>
    </row>
    <row r="66" spans="1:2">
      <c r="A66">
        <v>1697210</v>
      </c>
      <c r="B66">
        <v>0</v>
      </c>
    </row>
    <row r="67" spans="1:2">
      <c r="A67">
        <v>1697210</v>
      </c>
      <c r="B67">
        <v>0</v>
      </c>
    </row>
    <row r="68" spans="1:2">
      <c r="A68">
        <v>1697210</v>
      </c>
      <c r="B68">
        <v>0</v>
      </c>
    </row>
    <row r="69" spans="1:2">
      <c r="A69">
        <v>1625590</v>
      </c>
      <c r="B69">
        <v>-5855.66</v>
      </c>
    </row>
    <row r="70" spans="1:2">
      <c r="A70">
        <v>1438950</v>
      </c>
      <c r="B70">
        <v>-69440.7</v>
      </c>
    </row>
    <row r="71" spans="1:2">
      <c r="A71">
        <v>1444890</v>
      </c>
      <c r="B71">
        <v>-49966.7</v>
      </c>
    </row>
    <row r="72" spans="1:2">
      <c r="A72">
        <v>1361620</v>
      </c>
      <c r="B72">
        <v>-211234</v>
      </c>
    </row>
    <row r="73" spans="1:2">
      <c r="A73">
        <v>1540430</v>
      </c>
      <c r="B73">
        <v>-291932</v>
      </c>
    </row>
    <row r="74" spans="1:2">
      <c r="A74">
        <v>1848220</v>
      </c>
      <c r="B74">
        <v>-65284.800000000003</v>
      </c>
    </row>
    <row r="75" spans="1:2">
      <c r="A75">
        <v>2054250</v>
      </c>
      <c r="B75">
        <v>-1050930</v>
      </c>
    </row>
    <row r="76" spans="1:2">
      <c r="A76">
        <v>3010450</v>
      </c>
      <c r="B76">
        <v>44350.6</v>
      </c>
    </row>
    <row r="77" spans="1:2">
      <c r="A77">
        <v>3007790</v>
      </c>
      <c r="B77">
        <v>-84199.1</v>
      </c>
    </row>
    <row r="78" spans="1:2">
      <c r="A78">
        <v>2913020</v>
      </c>
      <c r="B78">
        <v>296436</v>
      </c>
    </row>
    <row r="79" spans="1:2">
      <c r="A79">
        <v>2554450</v>
      </c>
      <c r="B79">
        <v>131198</v>
      </c>
    </row>
    <row r="80" spans="1:2">
      <c r="A80">
        <v>2195780</v>
      </c>
      <c r="B80">
        <v>386767</v>
      </c>
    </row>
    <row r="81" spans="1:2">
      <c r="A81">
        <v>1709440</v>
      </c>
      <c r="B81">
        <v>99556.9</v>
      </c>
    </row>
    <row r="82" spans="1:2">
      <c r="A82">
        <v>1697210</v>
      </c>
      <c r="B82">
        <v>0</v>
      </c>
    </row>
    <row r="83" spans="1:2">
      <c r="A83">
        <v>1697210</v>
      </c>
      <c r="B83">
        <v>0</v>
      </c>
    </row>
    <row r="84" spans="1:2">
      <c r="A84">
        <v>1697210</v>
      </c>
      <c r="B84">
        <v>0</v>
      </c>
    </row>
    <row r="85" spans="1:2">
      <c r="A85">
        <v>1697210</v>
      </c>
      <c r="B85">
        <v>0</v>
      </c>
    </row>
    <row r="86" spans="1:2">
      <c r="A86">
        <v>1697210</v>
      </c>
      <c r="B86">
        <v>0</v>
      </c>
    </row>
    <row r="87" spans="1:2">
      <c r="A87">
        <v>1697210</v>
      </c>
      <c r="B8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workbookViewId="0">
      <selection activeCell="A10" sqref="A10"/>
    </sheetView>
  </sheetViews>
  <sheetFormatPr baseColWidth="10" defaultRowHeight="15" x14ac:dyDescent="0"/>
  <cols>
    <col min="4" max="5" width="15.6640625" customWidth="1"/>
  </cols>
  <sheetData>
    <row r="1" spans="1:13">
      <c r="A1" t="s">
        <v>60</v>
      </c>
    </row>
    <row r="4" spans="1:13">
      <c r="A4" t="s">
        <v>326</v>
      </c>
    </row>
    <row r="5" spans="1:13">
      <c r="A5" t="s">
        <v>327</v>
      </c>
    </row>
    <row r="6" spans="1:13">
      <c r="H6" t="s">
        <v>271</v>
      </c>
    </row>
    <row r="7" spans="1:13">
      <c r="A7" t="s">
        <v>265</v>
      </c>
      <c r="B7" t="s">
        <v>272</v>
      </c>
      <c r="C7" t="s">
        <v>272</v>
      </c>
      <c r="D7" t="s">
        <v>273</v>
      </c>
    </row>
    <row r="8" spans="1:13">
      <c r="A8" t="s">
        <v>267</v>
      </c>
      <c r="B8" t="s">
        <v>264</v>
      </c>
      <c r="C8" t="s">
        <v>263</v>
      </c>
      <c r="D8" t="s">
        <v>269</v>
      </c>
      <c r="E8" t="s">
        <v>270</v>
      </c>
    </row>
    <row r="9" spans="1:13">
      <c r="A9" s="1">
        <v>2767999.97</v>
      </c>
      <c r="B9">
        <v>0</v>
      </c>
      <c r="C9">
        <v>3595210</v>
      </c>
      <c r="D9">
        <f>C9 - SUM(A9:B9)</f>
        <v>827210.0299999998</v>
      </c>
      <c r="E9">
        <v>129116.12045</v>
      </c>
      <c r="F9" t="s">
        <v>330</v>
      </c>
      <c r="M9" t="s">
        <v>275</v>
      </c>
    </row>
    <row r="10" spans="1:13">
      <c r="A10" s="1">
        <v>2767999.97</v>
      </c>
      <c r="B10">
        <v>0</v>
      </c>
      <c r="C10">
        <v>3595210</v>
      </c>
      <c r="D10">
        <f t="shared" ref="D10:D33" si="0">C10 - SUM(A10:B10)</f>
        <v>827210.0299999998</v>
      </c>
      <c r="E10">
        <v>129116.12045</v>
      </c>
      <c r="H10" t="s">
        <v>328</v>
      </c>
    </row>
    <row r="11" spans="1:13">
      <c r="A11" s="1">
        <v>2767999.97</v>
      </c>
      <c r="B11">
        <v>0</v>
      </c>
      <c r="C11">
        <v>3595210</v>
      </c>
      <c r="D11">
        <f t="shared" si="0"/>
        <v>827210.0299999998</v>
      </c>
      <c r="E11">
        <v>129116.12045</v>
      </c>
    </row>
    <row r="12" spans="1:13">
      <c r="A12" s="1">
        <v>2767999.97</v>
      </c>
      <c r="B12">
        <v>0</v>
      </c>
      <c r="C12">
        <v>3595210</v>
      </c>
      <c r="D12">
        <f t="shared" si="0"/>
        <v>827210.0299999998</v>
      </c>
      <c r="E12">
        <v>129116.12045</v>
      </c>
      <c r="H12" t="s">
        <v>331</v>
      </c>
    </row>
    <row r="13" spans="1:13">
      <c r="A13" s="1">
        <v>2767999.97</v>
      </c>
      <c r="B13">
        <v>0</v>
      </c>
      <c r="C13">
        <v>3595210</v>
      </c>
      <c r="D13">
        <f t="shared" si="0"/>
        <v>827210.0299999998</v>
      </c>
      <c r="E13">
        <v>129116.12045</v>
      </c>
    </row>
    <row r="14" spans="1:13">
      <c r="A14" s="1">
        <v>2767999.97</v>
      </c>
      <c r="B14">
        <v>0</v>
      </c>
      <c r="C14">
        <v>3595210</v>
      </c>
      <c r="D14">
        <f t="shared" si="0"/>
        <v>827210.0299999998</v>
      </c>
      <c r="E14">
        <v>129116.12045</v>
      </c>
    </row>
    <row r="15" spans="1:13">
      <c r="A15" s="1">
        <v>2767999.97</v>
      </c>
      <c r="B15">
        <v>-430093</v>
      </c>
      <c r="C15">
        <v>3146880</v>
      </c>
      <c r="D15">
        <f t="shared" si="0"/>
        <v>808973.0299999998</v>
      </c>
      <c r="E15">
        <v>104303.82802999999</v>
      </c>
    </row>
    <row r="16" spans="1:13">
      <c r="A16" s="1">
        <v>2767999.97</v>
      </c>
      <c r="B16">
        <v>-1736750</v>
      </c>
      <c r="C16">
        <v>1808280</v>
      </c>
      <c r="D16">
        <f t="shared" si="0"/>
        <v>777030.0299999998</v>
      </c>
      <c r="E16">
        <v>57653.088769999995</v>
      </c>
    </row>
    <row r="17" spans="1:5">
      <c r="A17" s="1">
        <v>2767999.97</v>
      </c>
      <c r="B17">
        <v>-2412370</v>
      </c>
      <c r="C17">
        <v>1128930</v>
      </c>
      <c r="D17">
        <f t="shared" si="0"/>
        <v>773300.0299999998</v>
      </c>
      <c r="E17">
        <v>55154.234950000005</v>
      </c>
    </row>
    <row r="18" spans="1:5">
      <c r="A18" s="1">
        <v>2767999.97</v>
      </c>
      <c r="B18">
        <v>-4172890</v>
      </c>
      <c r="C18">
        <v>-602273</v>
      </c>
      <c r="D18">
        <f t="shared" si="0"/>
        <v>802617.0299999998</v>
      </c>
      <c r="E18">
        <v>73771.5</v>
      </c>
    </row>
    <row r="19" spans="1:5">
      <c r="A19" s="1">
        <v>2767999.97</v>
      </c>
      <c r="B19">
        <v>-5900170</v>
      </c>
      <c r="C19">
        <v>-2250570</v>
      </c>
      <c r="D19">
        <f t="shared" si="0"/>
        <v>881600.0299999998</v>
      </c>
      <c r="E19">
        <v>150566.62894000002</v>
      </c>
    </row>
    <row r="20" spans="1:5">
      <c r="A20" s="1">
        <v>2767999.97</v>
      </c>
      <c r="B20">
        <v>-6150270</v>
      </c>
      <c r="C20">
        <v>-2484100</v>
      </c>
      <c r="D20">
        <f t="shared" si="0"/>
        <v>898170.0299999998</v>
      </c>
      <c r="E20">
        <v>173332.55056000003</v>
      </c>
    </row>
    <row r="21" spans="1:5">
      <c r="A21" s="1">
        <v>2767999.97</v>
      </c>
      <c r="B21">
        <v>-10204000</v>
      </c>
      <c r="C21">
        <v>-6162520</v>
      </c>
      <c r="D21">
        <f t="shared" si="0"/>
        <v>1273480.0299999993</v>
      </c>
      <c r="E21">
        <v>541594.76653999987</v>
      </c>
    </row>
    <row r="22" spans="1:5">
      <c r="A22" s="1">
        <v>2767999.97</v>
      </c>
      <c r="B22">
        <v>-9372970</v>
      </c>
      <c r="C22">
        <v>-5405420</v>
      </c>
      <c r="D22">
        <f t="shared" si="0"/>
        <v>1199550.0299999993</v>
      </c>
      <c r="E22">
        <v>490170.97779999999</v>
      </c>
    </row>
    <row r="23" spans="1:5">
      <c r="A23" s="1">
        <v>2767999.97</v>
      </c>
      <c r="B23">
        <v>-9714840</v>
      </c>
      <c r="C23">
        <v>-5709740</v>
      </c>
      <c r="D23">
        <f t="shared" si="0"/>
        <v>1237100.0299999993</v>
      </c>
      <c r="E23">
        <v>526928.88520000002</v>
      </c>
    </row>
    <row r="24" spans="1:5">
      <c r="A24" s="1">
        <v>2767999.97</v>
      </c>
      <c r="B24">
        <v>-8307160</v>
      </c>
      <c r="C24">
        <v>-4450170</v>
      </c>
      <c r="D24">
        <f t="shared" si="0"/>
        <v>1088990.0299999993</v>
      </c>
      <c r="E24">
        <v>380805.91713000002</v>
      </c>
    </row>
    <row r="25" spans="1:5">
      <c r="A25" s="1">
        <v>2767999.97</v>
      </c>
      <c r="B25">
        <v>-7849270</v>
      </c>
      <c r="C25">
        <v>-4043460</v>
      </c>
      <c r="D25">
        <f t="shared" si="0"/>
        <v>1037810.0299999993</v>
      </c>
      <c r="E25">
        <v>323666.6593</v>
      </c>
    </row>
    <row r="26" spans="1:5">
      <c r="A26" s="1">
        <v>2767999.97</v>
      </c>
      <c r="B26">
        <v>-5286420</v>
      </c>
      <c r="C26">
        <v>-1665590</v>
      </c>
      <c r="D26">
        <f t="shared" si="0"/>
        <v>852830.0299999998</v>
      </c>
      <c r="E26">
        <v>137679.03837999998</v>
      </c>
    </row>
    <row r="27" spans="1:5">
      <c r="A27" s="1">
        <v>2767999.97</v>
      </c>
      <c r="B27">
        <v>-686934</v>
      </c>
      <c r="C27">
        <v>2880980</v>
      </c>
      <c r="D27">
        <f t="shared" si="0"/>
        <v>799914.0299999998</v>
      </c>
      <c r="E27">
        <v>92803.190569999992</v>
      </c>
    </row>
    <row r="28" spans="1:5">
      <c r="A28" s="1">
        <v>2767999.97</v>
      </c>
      <c r="B28">
        <v>0</v>
      </c>
      <c r="C28">
        <v>3595210</v>
      </c>
      <c r="D28">
        <f t="shared" si="0"/>
        <v>827210.0299999998</v>
      </c>
      <c r="E28">
        <v>129116.12145000001</v>
      </c>
    </row>
    <row r="29" spans="1:5">
      <c r="A29" s="1">
        <v>2767999.97</v>
      </c>
      <c r="B29">
        <v>0</v>
      </c>
      <c r="C29">
        <v>3595210</v>
      </c>
      <c r="D29">
        <f t="shared" si="0"/>
        <v>827210.0299999998</v>
      </c>
      <c r="E29">
        <v>129116.12045</v>
      </c>
    </row>
    <row r="30" spans="1:5">
      <c r="A30" s="1">
        <v>2767999.97</v>
      </c>
      <c r="B30">
        <v>0</v>
      </c>
      <c r="C30">
        <v>3595210</v>
      </c>
      <c r="D30">
        <f t="shared" si="0"/>
        <v>827210.0299999998</v>
      </c>
      <c r="E30">
        <v>129116.12045</v>
      </c>
    </row>
    <row r="31" spans="1:5">
      <c r="A31" s="1">
        <v>2767999.97</v>
      </c>
      <c r="B31">
        <v>0</v>
      </c>
      <c r="C31">
        <v>3595210</v>
      </c>
      <c r="D31">
        <f t="shared" si="0"/>
        <v>827210.0299999998</v>
      </c>
      <c r="E31">
        <v>129116.12045</v>
      </c>
    </row>
    <row r="32" spans="1:5">
      <c r="A32" s="1">
        <v>2767999.97</v>
      </c>
      <c r="B32">
        <v>0</v>
      </c>
      <c r="C32">
        <v>3595210</v>
      </c>
      <c r="D32">
        <f t="shared" si="0"/>
        <v>827210.0299999998</v>
      </c>
      <c r="E32">
        <v>129116.12045</v>
      </c>
    </row>
    <row r="33" spans="1:5">
      <c r="A33" s="1">
        <v>2767999.97</v>
      </c>
      <c r="B33">
        <v>0</v>
      </c>
      <c r="C33">
        <v>3595210</v>
      </c>
      <c r="D33">
        <f t="shared" si="0"/>
        <v>827210.0299999998</v>
      </c>
      <c r="E33">
        <v>129116.12045</v>
      </c>
    </row>
    <row r="34" spans="1:5">
      <c r="A34" t="s">
        <v>268</v>
      </c>
    </row>
    <row r="35" spans="1:5">
      <c r="A35" t="s">
        <v>267</v>
      </c>
      <c r="B35" t="s">
        <v>264</v>
      </c>
      <c r="C35" t="s">
        <v>263</v>
      </c>
      <c r="D35" t="s">
        <v>274</v>
      </c>
      <c r="E35" t="s">
        <v>270</v>
      </c>
    </row>
    <row r="36" spans="1:5">
      <c r="A36" s="1">
        <v>1653000</v>
      </c>
      <c r="B36">
        <v>0</v>
      </c>
      <c r="C36">
        <v>1697210</v>
      </c>
      <c r="D36">
        <f>(-1) * (SUM(A36:B36)) +C36</f>
        <v>44210</v>
      </c>
      <c r="E36">
        <v>314229.84659999999</v>
      </c>
    </row>
    <row r="37" spans="1:5">
      <c r="A37" s="1">
        <v>1653000</v>
      </c>
      <c r="B37">
        <v>0</v>
      </c>
      <c r="C37">
        <v>1697210</v>
      </c>
      <c r="D37">
        <f t="shared" ref="D37:D60" si="1">(-1) * (SUM(A37:B37)) +C37</f>
        <v>44210</v>
      </c>
      <c r="E37">
        <v>314229.84759999998</v>
      </c>
    </row>
    <row r="38" spans="1:5">
      <c r="A38" s="1">
        <v>1653000</v>
      </c>
      <c r="B38">
        <v>0</v>
      </c>
      <c r="C38">
        <v>1697210</v>
      </c>
      <c r="D38">
        <f t="shared" si="1"/>
        <v>44210</v>
      </c>
      <c r="E38">
        <v>314229.84759999998</v>
      </c>
    </row>
    <row r="39" spans="1:5">
      <c r="A39" s="1">
        <v>1653000</v>
      </c>
      <c r="B39">
        <v>0</v>
      </c>
      <c r="C39">
        <v>1697210</v>
      </c>
      <c r="D39">
        <f t="shared" si="1"/>
        <v>44210</v>
      </c>
      <c r="E39">
        <v>314229.84759999998</v>
      </c>
    </row>
    <row r="40" spans="1:5">
      <c r="A40" s="1">
        <v>1653000</v>
      </c>
      <c r="B40">
        <v>0</v>
      </c>
      <c r="C40">
        <v>1697210</v>
      </c>
      <c r="D40">
        <f t="shared" si="1"/>
        <v>44210</v>
      </c>
      <c r="E40">
        <v>314229.84759999998</v>
      </c>
    </row>
    <row r="41" spans="1:5">
      <c r="A41" s="1">
        <v>1653000</v>
      </c>
      <c r="B41">
        <v>0</v>
      </c>
      <c r="C41">
        <v>1697210</v>
      </c>
      <c r="D41">
        <f t="shared" si="1"/>
        <v>44210</v>
      </c>
      <c r="E41">
        <v>314229.84759999998</v>
      </c>
    </row>
    <row r="42" spans="1:5">
      <c r="A42" s="1">
        <v>1653000</v>
      </c>
      <c r="B42">
        <v>-5855.66</v>
      </c>
      <c r="C42">
        <v>1625590</v>
      </c>
      <c r="D42">
        <f t="shared" si="1"/>
        <v>-21554.340000000084</v>
      </c>
      <c r="E42">
        <v>248146.10339999999</v>
      </c>
    </row>
    <row r="43" spans="1:5">
      <c r="A43" s="1">
        <v>1653000</v>
      </c>
      <c r="B43">
        <v>-69440.7</v>
      </c>
      <c r="C43">
        <v>1438950</v>
      </c>
      <c r="D43">
        <f t="shared" si="1"/>
        <v>-144609.30000000005</v>
      </c>
      <c r="E43">
        <v>124446.4072</v>
      </c>
    </row>
    <row r="44" spans="1:5">
      <c r="A44" s="1">
        <v>1653000</v>
      </c>
      <c r="B44">
        <v>-49966.7</v>
      </c>
      <c r="C44">
        <v>1444890</v>
      </c>
      <c r="D44">
        <f t="shared" si="1"/>
        <v>-158143.30000000005</v>
      </c>
      <c r="E44">
        <v>108491.1636</v>
      </c>
    </row>
    <row r="45" spans="1:5">
      <c r="A45" s="1">
        <v>1653000</v>
      </c>
      <c r="B45">
        <v>-211234</v>
      </c>
      <c r="C45">
        <v>1361620</v>
      </c>
      <c r="D45">
        <f t="shared" si="1"/>
        <v>-80146</v>
      </c>
      <c r="E45">
        <v>184587.82750000001</v>
      </c>
    </row>
    <row r="46" spans="1:5">
      <c r="A46" s="1">
        <v>1653000</v>
      </c>
      <c r="B46">
        <v>-291932</v>
      </c>
      <c r="C46">
        <v>1540430</v>
      </c>
      <c r="D46">
        <f t="shared" si="1"/>
        <v>179362</v>
      </c>
      <c r="E46">
        <v>437618.96750000003</v>
      </c>
    </row>
    <row r="47" spans="1:5">
      <c r="A47" s="1">
        <v>1653000</v>
      </c>
      <c r="B47">
        <v>-65284.800000000003</v>
      </c>
      <c r="C47">
        <v>1848220</v>
      </c>
      <c r="D47">
        <f t="shared" si="1"/>
        <v>260504.80000000005</v>
      </c>
      <c r="E47">
        <v>510226.14740000002</v>
      </c>
    </row>
    <row r="48" spans="1:5">
      <c r="A48" s="1">
        <v>1653000</v>
      </c>
      <c r="B48">
        <v>-1050930</v>
      </c>
      <c r="C48">
        <v>2054250</v>
      </c>
      <c r="D48">
        <f t="shared" si="1"/>
        <v>1452180</v>
      </c>
      <c r="E48">
        <v>1701179.577</v>
      </c>
    </row>
    <row r="49" spans="1:5">
      <c r="A49" s="1">
        <v>1653000</v>
      </c>
      <c r="B49">
        <v>44350.6</v>
      </c>
      <c r="C49">
        <v>3010450</v>
      </c>
      <c r="D49">
        <f t="shared" si="1"/>
        <v>1313099.3999999999</v>
      </c>
      <c r="E49">
        <v>1534452.669</v>
      </c>
    </row>
    <row r="50" spans="1:5">
      <c r="A50" s="1">
        <v>1653000</v>
      </c>
      <c r="B50">
        <v>-84199.1</v>
      </c>
      <c r="C50">
        <v>3007790</v>
      </c>
      <c r="D50">
        <f t="shared" si="1"/>
        <v>1438989.1</v>
      </c>
      <c r="E50">
        <v>1660264.9669999999</v>
      </c>
    </row>
    <row r="51" spans="1:5">
      <c r="A51" s="1">
        <v>1653000</v>
      </c>
      <c r="B51">
        <v>296436</v>
      </c>
      <c r="C51">
        <v>2913020</v>
      </c>
      <c r="D51">
        <f t="shared" si="1"/>
        <v>963584</v>
      </c>
      <c r="E51">
        <v>1184296.8600000001</v>
      </c>
    </row>
    <row r="52" spans="1:5">
      <c r="A52" s="1">
        <v>1653000</v>
      </c>
      <c r="B52">
        <v>131198</v>
      </c>
      <c r="C52">
        <v>2554450</v>
      </c>
      <c r="D52">
        <f t="shared" si="1"/>
        <v>770252</v>
      </c>
      <c r="E52">
        <v>1000040.9</v>
      </c>
    </row>
    <row r="53" spans="1:5">
      <c r="A53" s="1">
        <v>1653000</v>
      </c>
      <c r="B53">
        <v>386767</v>
      </c>
      <c r="C53">
        <v>2195780</v>
      </c>
      <c r="D53">
        <f t="shared" si="1"/>
        <v>156013</v>
      </c>
      <c r="E53">
        <v>395487.5686</v>
      </c>
    </row>
    <row r="54" spans="1:5">
      <c r="A54" s="1">
        <v>1653000</v>
      </c>
      <c r="B54">
        <v>99556.9</v>
      </c>
      <c r="C54">
        <v>1709440</v>
      </c>
      <c r="D54">
        <f t="shared" si="1"/>
        <v>-43116.899999999907</v>
      </c>
      <c r="E54">
        <v>222953.47810000001</v>
      </c>
    </row>
    <row r="55" spans="1:5">
      <c r="A55" s="1">
        <v>1653000</v>
      </c>
      <c r="B55">
        <v>0</v>
      </c>
      <c r="C55">
        <v>1697210</v>
      </c>
      <c r="D55">
        <f t="shared" si="1"/>
        <v>44210</v>
      </c>
      <c r="E55">
        <v>314229.9486</v>
      </c>
    </row>
    <row r="56" spans="1:5">
      <c r="A56" s="1">
        <v>1653000</v>
      </c>
      <c r="B56">
        <v>0</v>
      </c>
      <c r="C56">
        <v>1697210</v>
      </c>
      <c r="D56">
        <f t="shared" si="1"/>
        <v>44210</v>
      </c>
      <c r="E56">
        <v>314229.84659999999</v>
      </c>
    </row>
    <row r="57" spans="1:5">
      <c r="A57" s="1">
        <v>1653000</v>
      </c>
      <c r="B57">
        <v>0</v>
      </c>
      <c r="C57">
        <v>1697210</v>
      </c>
      <c r="D57">
        <f t="shared" si="1"/>
        <v>44210</v>
      </c>
      <c r="E57">
        <v>314229.84759999998</v>
      </c>
    </row>
    <row r="58" spans="1:5">
      <c r="A58" s="1">
        <v>1653000</v>
      </c>
      <c r="B58">
        <v>0</v>
      </c>
      <c r="C58">
        <v>1697210</v>
      </c>
      <c r="D58">
        <f t="shared" si="1"/>
        <v>44210</v>
      </c>
      <c r="E58">
        <v>314229.84759999998</v>
      </c>
    </row>
    <row r="59" spans="1:5">
      <c r="A59" s="1">
        <v>1653000</v>
      </c>
      <c r="B59">
        <v>0</v>
      </c>
      <c r="C59">
        <v>1697210</v>
      </c>
      <c r="D59">
        <f t="shared" si="1"/>
        <v>44210</v>
      </c>
      <c r="E59">
        <v>314229.84759999998</v>
      </c>
    </row>
    <row r="60" spans="1:5">
      <c r="A60" s="1">
        <v>1653000</v>
      </c>
      <c r="B60">
        <v>0</v>
      </c>
      <c r="C60">
        <v>1697210</v>
      </c>
      <c r="D60">
        <f t="shared" si="1"/>
        <v>44210</v>
      </c>
      <c r="E60">
        <v>314229.84759999998</v>
      </c>
    </row>
    <row r="66" spans="1:5">
      <c r="A66" t="s">
        <v>329</v>
      </c>
    </row>
    <row r="67" spans="1:5">
      <c r="A67" t="s">
        <v>267</v>
      </c>
      <c r="B67" t="s">
        <v>264</v>
      </c>
      <c r="C67" t="s">
        <v>263</v>
      </c>
      <c r="D67" t="s">
        <v>274</v>
      </c>
      <c r="E67" t="s">
        <v>270</v>
      </c>
    </row>
    <row r="68" spans="1:5">
      <c r="A68" s="1">
        <f>SQRT(A9^2 +A36^2)</f>
        <v>3224008.8141815001</v>
      </c>
      <c r="B68" s="1">
        <f t="shared" ref="B68:E68" si="2">SQRT(B9^2 +B36^2)</f>
        <v>0</v>
      </c>
      <c r="C68" s="1">
        <f t="shared" si="2"/>
        <v>3975683.1775432006</v>
      </c>
      <c r="D68">
        <f t="shared" ref="D68:D92" si="3">(-1) * (SUM(A68:B68)) +C68</f>
        <v>751674.36336170044</v>
      </c>
      <c r="E68" s="1">
        <f t="shared" si="2"/>
        <v>339722.48829643062</v>
      </c>
    </row>
    <row r="69" spans="1:5">
      <c r="A69" s="1">
        <f t="shared" ref="A69:C69" si="4">SQRT(A10^2 +A37^2)</f>
        <v>3224008.8141815001</v>
      </c>
      <c r="B69" s="1">
        <f t="shared" si="4"/>
        <v>0</v>
      </c>
      <c r="C69" s="1">
        <f t="shared" si="4"/>
        <v>3975683.1775432006</v>
      </c>
      <c r="D69">
        <f t="shared" si="3"/>
        <v>751674.36336170044</v>
      </c>
      <c r="E69" s="1">
        <f t="shared" ref="E69" si="5">SQRT(E10^2 +E37^2)</f>
        <v>339722.48922139098</v>
      </c>
    </row>
    <row r="70" spans="1:5">
      <c r="A70" s="1">
        <f t="shared" ref="A70:C70" si="6">SQRT(A11^2 +A38^2)</f>
        <v>3224008.8141815001</v>
      </c>
      <c r="B70" s="1">
        <f t="shared" si="6"/>
        <v>0</v>
      </c>
      <c r="C70" s="1">
        <f t="shared" si="6"/>
        <v>3975683.1775432006</v>
      </c>
      <c r="D70">
        <f t="shared" si="3"/>
        <v>751674.36336170044</v>
      </c>
      <c r="E70" s="1">
        <f t="shared" ref="E70" si="7">SQRT(E11^2 +E38^2)</f>
        <v>339722.48922139098</v>
      </c>
    </row>
    <row r="71" spans="1:5">
      <c r="A71" s="1">
        <f t="shared" ref="A71:C71" si="8">SQRT(A12^2 +A39^2)</f>
        <v>3224008.8141815001</v>
      </c>
      <c r="B71" s="1">
        <f t="shared" si="8"/>
        <v>0</v>
      </c>
      <c r="C71" s="1">
        <f t="shared" si="8"/>
        <v>3975683.1775432006</v>
      </c>
      <c r="D71">
        <f t="shared" si="3"/>
        <v>751674.36336170044</v>
      </c>
      <c r="E71" s="1">
        <f t="shared" ref="E71" si="9">SQRT(E12^2 +E39^2)</f>
        <v>339722.48922139098</v>
      </c>
    </row>
    <row r="72" spans="1:5">
      <c r="A72" s="1">
        <f t="shared" ref="A72:C72" si="10">SQRT(A13^2 +A40^2)</f>
        <v>3224008.8141815001</v>
      </c>
      <c r="B72" s="1">
        <f t="shared" si="10"/>
        <v>0</v>
      </c>
      <c r="C72" s="1">
        <f t="shared" si="10"/>
        <v>3975683.1775432006</v>
      </c>
      <c r="D72">
        <f t="shared" si="3"/>
        <v>751674.36336170044</v>
      </c>
      <c r="E72" s="1">
        <f t="shared" ref="E72" si="11">SQRT(E13^2 +E40^2)</f>
        <v>339722.48922139098</v>
      </c>
    </row>
    <row r="73" spans="1:5">
      <c r="A73" s="1">
        <f t="shared" ref="A73:C73" si="12">SQRT(A14^2 +A41^2)</f>
        <v>3224008.8141815001</v>
      </c>
      <c r="B73" s="1">
        <f t="shared" si="12"/>
        <v>0</v>
      </c>
      <c r="C73" s="1">
        <f t="shared" si="12"/>
        <v>3975683.1775432006</v>
      </c>
      <c r="D73">
        <f t="shared" si="3"/>
        <v>751674.36336170044</v>
      </c>
      <c r="E73" s="1">
        <f t="shared" ref="E73" si="13">SQRT(E14^2 +E41^2)</f>
        <v>339722.48922139098</v>
      </c>
    </row>
    <row r="74" spans="1:5">
      <c r="A74" s="1">
        <f t="shared" ref="A74:C74" si="14">SQRT(A15^2 +A42^2)</f>
        <v>3224008.8141815001</v>
      </c>
      <c r="B74" s="1">
        <f t="shared" si="14"/>
        <v>430132.86017582478</v>
      </c>
      <c r="C74" s="1">
        <f t="shared" si="14"/>
        <v>3541948.1337958635</v>
      </c>
      <c r="D74">
        <f t="shared" si="3"/>
        <v>-112193.54056146136</v>
      </c>
      <c r="E74" s="1">
        <f t="shared" ref="E74" si="15">SQRT(E15^2 +E42^2)</f>
        <v>269176.1081045554</v>
      </c>
    </row>
    <row r="75" spans="1:5">
      <c r="A75" s="1">
        <f t="shared" ref="A75:C75" si="16">SQRT(A16^2 +A43^2)</f>
        <v>3224008.8141815001</v>
      </c>
      <c r="B75" s="1">
        <f t="shared" si="16"/>
        <v>1738137.6738672026</v>
      </c>
      <c r="C75" s="1">
        <f t="shared" si="16"/>
        <v>2310942.1587093002</v>
      </c>
      <c r="D75">
        <f t="shared" si="3"/>
        <v>-2651204.3293394023</v>
      </c>
      <c r="E75" s="1">
        <f t="shared" ref="E75" si="17">SQRT(E16^2 +E43^2)</f>
        <v>137152.42217952156</v>
      </c>
    </row>
    <row r="76" spans="1:5">
      <c r="A76" s="1">
        <f t="shared" ref="A76:C76" si="18">SQRT(A17^2 +A44^2)</f>
        <v>3224008.8141815001</v>
      </c>
      <c r="B76" s="1">
        <f t="shared" si="18"/>
        <v>2412887.417184832</v>
      </c>
      <c r="C76" s="1">
        <f t="shared" si="18"/>
        <v>1833627.5676919781</v>
      </c>
      <c r="D76">
        <f t="shared" si="3"/>
        <v>-3803268.6636743546</v>
      </c>
      <c r="E76" s="1">
        <f t="shared" ref="E76" si="19">SQRT(E17^2 +E44^2)</f>
        <v>121705.88404921829</v>
      </c>
    </row>
    <row r="77" spans="1:5">
      <c r="A77" s="1">
        <f t="shared" ref="A77:C77" si="20">SQRT(A18^2 +A45^2)</f>
        <v>3224008.8141815001</v>
      </c>
      <c r="B77" s="1">
        <f t="shared" si="20"/>
        <v>4178232.9703902341</v>
      </c>
      <c r="C77" s="1">
        <f t="shared" si="20"/>
        <v>1488872.6577276513</v>
      </c>
      <c r="D77">
        <f t="shared" si="3"/>
        <v>-5913369.126844083</v>
      </c>
      <c r="E77" s="1">
        <f t="shared" ref="E77" si="21">SQRT(E18^2 +E45^2)</f>
        <v>198783.55131504155</v>
      </c>
    </row>
    <row r="78" spans="1:5">
      <c r="A78" s="1">
        <f t="shared" ref="A78:C78" si="22">SQRT(A19^2 +A46^2)</f>
        <v>3224008.8141815001</v>
      </c>
      <c r="B78" s="1">
        <f t="shared" si="22"/>
        <v>5907387.774771858</v>
      </c>
      <c r="C78" s="1">
        <f t="shared" si="22"/>
        <v>2727267.8470953307</v>
      </c>
      <c r="D78">
        <f t="shared" si="3"/>
        <v>-6404128.741858026</v>
      </c>
      <c r="E78" s="1">
        <f t="shared" ref="E78" si="23">SQRT(E19^2 +E46^2)</f>
        <v>462796.5756853887</v>
      </c>
    </row>
    <row r="79" spans="1:5">
      <c r="A79" s="1">
        <f t="shared" ref="A79:C79" si="24">SQRT(A20^2 +A47^2)</f>
        <v>3224008.8141815001</v>
      </c>
      <c r="B79" s="1">
        <f t="shared" si="24"/>
        <v>6150616.4876385387</v>
      </c>
      <c r="C79" s="1">
        <f t="shared" si="24"/>
        <v>3096234.8067289731</v>
      </c>
      <c r="D79">
        <f t="shared" si="3"/>
        <v>-6278390.4950910667</v>
      </c>
      <c r="E79" s="1">
        <f t="shared" ref="E79" si="25">SQRT(E20^2 +E47^2)</f>
        <v>538864.44916535506</v>
      </c>
    </row>
    <row r="80" spans="1:5">
      <c r="A80" s="1">
        <f t="shared" ref="A80:C80" si="26">SQRT(A21^2 +A48^2)</f>
        <v>3224008.8141815001</v>
      </c>
      <c r="B80" s="1">
        <f t="shared" si="26"/>
        <v>10257975.914618829</v>
      </c>
      <c r="C80" s="1">
        <f t="shared" si="26"/>
        <v>6495890.6866495218</v>
      </c>
      <c r="D80">
        <f t="shared" si="3"/>
        <v>-6986094.0421508085</v>
      </c>
      <c r="E80" s="1">
        <f t="shared" ref="E80" si="27">SQRT(E21^2 +E48^2)</f>
        <v>1785311.4138282475</v>
      </c>
    </row>
    <row r="81" spans="1:5">
      <c r="A81" s="1">
        <f t="shared" ref="A81:C81" si="28">SQRT(A22^2 +A49^2)</f>
        <v>3224008.8141815001</v>
      </c>
      <c r="B81" s="1">
        <f t="shared" si="28"/>
        <v>9373074.9275048673</v>
      </c>
      <c r="C81" s="1">
        <f t="shared" si="28"/>
        <v>6187194.4028695272</v>
      </c>
      <c r="D81">
        <f t="shared" si="3"/>
        <v>-6409889.3388168393</v>
      </c>
      <c r="E81" s="1">
        <f t="shared" ref="E81" si="29">SQRT(E22^2 +E49^2)</f>
        <v>1610842.1961441883</v>
      </c>
    </row>
    <row r="82" spans="1:5">
      <c r="A82" s="1">
        <f t="shared" ref="A82:C82" si="30">SQRT(A23^2 +A50^2)</f>
        <v>3224008.8141815001</v>
      </c>
      <c r="B82" s="1">
        <f t="shared" si="30"/>
        <v>9715204.872468764</v>
      </c>
      <c r="C82" s="1">
        <f t="shared" si="30"/>
        <v>6453520.864745073</v>
      </c>
      <c r="D82">
        <f t="shared" si="3"/>
        <v>-6485692.821905192</v>
      </c>
      <c r="E82" s="1">
        <f t="shared" ref="E82" si="31">SQRT(E23^2 +E50^2)</f>
        <v>1741876.519936366</v>
      </c>
    </row>
    <row r="83" spans="1:5">
      <c r="A83" s="1">
        <f t="shared" ref="A83:C83" si="32">SQRT(A24^2 +A51^2)</f>
        <v>3224008.8141815001</v>
      </c>
      <c r="B83" s="1">
        <f t="shared" si="32"/>
        <v>8312447.3873640848</v>
      </c>
      <c r="C83" s="1">
        <f t="shared" si="32"/>
        <v>5318806.1206721943</v>
      </c>
      <c r="D83">
        <f t="shared" si="3"/>
        <v>-6217650.0808733907</v>
      </c>
      <c r="E83" s="1">
        <f t="shared" ref="E83" si="33">SQRT(E24^2 +E51^2)</f>
        <v>1244014.549403294</v>
      </c>
    </row>
    <row r="84" spans="1:5">
      <c r="A84" s="1">
        <f t="shared" ref="A84:C84" si="34">SQRT(A25^2 +A52^2)</f>
        <v>3224008.8141815001</v>
      </c>
      <c r="B84" s="1">
        <f t="shared" si="34"/>
        <v>7850366.3894180125</v>
      </c>
      <c r="C84" s="1">
        <f t="shared" si="34"/>
        <v>4782758.9918476967</v>
      </c>
      <c r="D84">
        <f t="shared" si="3"/>
        <v>-6291616.2117518159</v>
      </c>
      <c r="E84" s="1">
        <f t="shared" ref="E84" si="35">SQRT(E25^2 +E52^2)</f>
        <v>1051114.6027028796</v>
      </c>
    </row>
    <row r="85" spans="1:5">
      <c r="A85" s="1">
        <f t="shared" ref="A85:C85" si="36">SQRT(A26^2 +A53^2)</f>
        <v>3224008.8141815001</v>
      </c>
      <c r="B85" s="1">
        <f t="shared" si="36"/>
        <v>5300549.5119552463</v>
      </c>
      <c r="C85" s="1">
        <f t="shared" si="36"/>
        <v>2756018.8418260133</v>
      </c>
      <c r="D85">
        <f t="shared" si="3"/>
        <v>-5768539.4843107322</v>
      </c>
      <c r="E85" s="1">
        <f t="shared" ref="E85" si="37">SQRT(E26^2 +E53^2)</f>
        <v>418767.16027690284</v>
      </c>
    </row>
    <row r="86" spans="1:5">
      <c r="A86" s="1">
        <f t="shared" ref="A86:C86" si="38">SQRT(A27^2 +A54^2)</f>
        <v>3224008.8141815001</v>
      </c>
      <c r="B86" s="1">
        <f t="shared" si="38"/>
        <v>694110.86772475333</v>
      </c>
      <c r="C86" s="1">
        <f t="shared" si="38"/>
        <v>3349959.8316994789</v>
      </c>
      <c r="D86">
        <f t="shared" si="3"/>
        <v>-568159.85020677466</v>
      </c>
      <c r="E86" s="1">
        <f t="shared" ref="E86" si="39">SQRT(E27^2 +E54^2)</f>
        <v>241496.76100697275</v>
      </c>
    </row>
    <row r="87" spans="1:5">
      <c r="A87" s="1">
        <f t="shared" ref="A87:C87" si="40">SQRT(A28^2 +A55^2)</f>
        <v>3224008.8141815001</v>
      </c>
      <c r="B87" s="1">
        <f t="shared" si="40"/>
        <v>0</v>
      </c>
      <c r="C87" s="1">
        <f t="shared" si="40"/>
        <v>3975683.1775432006</v>
      </c>
      <c r="D87">
        <f t="shared" si="3"/>
        <v>751674.36336170044</v>
      </c>
      <c r="E87" s="1">
        <f t="shared" ref="E87" si="41">SQRT(E28^2 +E55^2)</f>
        <v>339722.58302245644</v>
      </c>
    </row>
    <row r="88" spans="1:5">
      <c r="A88" s="1">
        <f t="shared" ref="A88:C88" si="42">SQRT(A29^2 +A56^2)</f>
        <v>3224008.8141815001</v>
      </c>
      <c r="B88" s="1">
        <f t="shared" si="42"/>
        <v>0</v>
      </c>
      <c r="C88" s="1">
        <f t="shared" si="42"/>
        <v>3975683.1775432006</v>
      </c>
      <c r="D88">
        <f t="shared" si="3"/>
        <v>751674.36336170044</v>
      </c>
      <c r="E88" s="1">
        <f t="shared" ref="E88" si="43">SQRT(E29^2 +E56^2)</f>
        <v>339722.48829643062</v>
      </c>
    </row>
    <row r="89" spans="1:5">
      <c r="A89" s="1">
        <f t="shared" ref="A89:C89" si="44">SQRT(A30^2 +A57^2)</f>
        <v>3224008.8141815001</v>
      </c>
      <c r="B89" s="1">
        <f t="shared" si="44"/>
        <v>0</v>
      </c>
      <c r="C89" s="1">
        <f t="shared" si="44"/>
        <v>3975683.1775432006</v>
      </c>
      <c r="D89">
        <f t="shared" si="3"/>
        <v>751674.36336170044</v>
      </c>
      <c r="E89" s="1">
        <f t="shared" ref="E89" si="45">SQRT(E30^2 +E57^2)</f>
        <v>339722.48922139098</v>
      </c>
    </row>
    <row r="90" spans="1:5">
      <c r="A90" s="1">
        <f t="shared" ref="A90:C90" si="46">SQRT(A31^2 +A58^2)</f>
        <v>3224008.8141815001</v>
      </c>
      <c r="B90" s="1">
        <f t="shared" si="46"/>
        <v>0</v>
      </c>
      <c r="C90" s="1">
        <f t="shared" si="46"/>
        <v>3975683.1775432006</v>
      </c>
      <c r="D90">
        <f t="shared" si="3"/>
        <v>751674.36336170044</v>
      </c>
      <c r="E90" s="1">
        <f t="shared" ref="E90" si="47">SQRT(E31^2 +E58^2)</f>
        <v>339722.48922139098</v>
      </c>
    </row>
    <row r="91" spans="1:5">
      <c r="A91" s="1">
        <f t="shared" ref="A91:C91" si="48">SQRT(A32^2 +A59^2)</f>
        <v>3224008.8141815001</v>
      </c>
      <c r="B91" s="1">
        <f t="shared" si="48"/>
        <v>0</v>
      </c>
      <c r="C91" s="1">
        <f t="shared" si="48"/>
        <v>3975683.1775432006</v>
      </c>
      <c r="D91">
        <f t="shared" si="3"/>
        <v>751674.36336170044</v>
      </c>
      <c r="E91" s="1">
        <f t="shared" ref="E91" si="49">SQRT(E32^2 +E59^2)</f>
        <v>339722.48922139098</v>
      </c>
    </row>
    <row r="92" spans="1:5">
      <c r="A92" s="1">
        <f t="shared" ref="A92:C92" si="50">SQRT(A33^2 +A60^2)</f>
        <v>3224008.8141815001</v>
      </c>
      <c r="B92" s="1">
        <f t="shared" si="50"/>
        <v>0</v>
      </c>
      <c r="C92" s="1">
        <f t="shared" si="50"/>
        <v>3975683.1775432006</v>
      </c>
      <c r="D92">
        <f t="shared" si="3"/>
        <v>751674.36336170044</v>
      </c>
      <c r="E92" s="1">
        <f t="shared" ref="E92" si="51">SQRT(E33^2 +E60^2)</f>
        <v>339722.48922139098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G3" sqref="G3:G7"/>
    </sheetView>
  </sheetViews>
  <sheetFormatPr baseColWidth="10" defaultRowHeight="15" x14ac:dyDescent="0"/>
  <sheetData>
    <row r="1" spans="1:14">
      <c r="B1" t="s">
        <v>265</v>
      </c>
      <c r="C1" t="s">
        <v>272</v>
      </c>
      <c r="D1" t="s">
        <v>272</v>
      </c>
      <c r="E1" t="s">
        <v>273</v>
      </c>
    </row>
    <row r="2" spans="1:14">
      <c r="A2" t="s">
        <v>398</v>
      </c>
      <c r="B2" t="s">
        <v>267</v>
      </c>
      <c r="C2" t="s">
        <v>264</v>
      </c>
      <c r="D2" t="s">
        <v>263</v>
      </c>
      <c r="E2" t="s">
        <v>269</v>
      </c>
      <c r="F2" t="s">
        <v>270</v>
      </c>
    </row>
    <row r="3" spans="1:14">
      <c r="A3">
        <v>1563263</v>
      </c>
      <c r="B3" s="1">
        <v>1924999.9700000002</v>
      </c>
      <c r="C3">
        <v>0</v>
      </c>
      <c r="D3">
        <v>3595210</v>
      </c>
      <c r="E3">
        <f>D3 - SUM(A3:C3)</f>
        <v>106947.0299999998</v>
      </c>
      <c r="F3">
        <v>124988.70045</v>
      </c>
      <c r="G3">
        <f>F3-E3</f>
        <v>18041.670450000209</v>
      </c>
      <c r="N3" t="s">
        <v>330</v>
      </c>
    </row>
    <row r="4" spans="1:14">
      <c r="A4">
        <v>1563263</v>
      </c>
      <c r="B4" s="1">
        <v>1924999.9700000002</v>
      </c>
      <c r="C4">
        <v>0</v>
      </c>
      <c r="D4">
        <v>3595210</v>
      </c>
      <c r="E4">
        <f t="shared" ref="E4:E27" si="0">D4 - SUM(A4:C4)</f>
        <v>106947.0299999998</v>
      </c>
      <c r="F4">
        <v>124988.70045</v>
      </c>
      <c r="G4">
        <f t="shared" ref="G4:G27" si="1">F4-E4</f>
        <v>18041.670450000209</v>
      </c>
    </row>
    <row r="5" spans="1:14">
      <c r="A5">
        <v>1563263</v>
      </c>
      <c r="B5" s="1">
        <v>1924999.9700000002</v>
      </c>
      <c r="C5">
        <v>0</v>
      </c>
      <c r="D5">
        <v>3595210</v>
      </c>
      <c r="E5">
        <f t="shared" si="0"/>
        <v>106947.0299999998</v>
      </c>
      <c r="F5">
        <v>124988.70045</v>
      </c>
      <c r="G5">
        <f t="shared" si="1"/>
        <v>18041.670450000209</v>
      </c>
    </row>
    <row r="6" spans="1:14">
      <c r="A6">
        <v>1563263</v>
      </c>
      <c r="B6" s="1">
        <v>1924999.9700000002</v>
      </c>
      <c r="C6">
        <v>0</v>
      </c>
      <c r="D6">
        <v>3595210</v>
      </c>
      <c r="E6">
        <f t="shared" si="0"/>
        <v>106947.0299999998</v>
      </c>
      <c r="F6">
        <v>124988.70045</v>
      </c>
      <c r="G6">
        <f t="shared" si="1"/>
        <v>18041.670450000209</v>
      </c>
    </row>
    <row r="7" spans="1:14">
      <c r="A7">
        <v>1563263</v>
      </c>
      <c r="B7" s="1">
        <v>1924999.9700000002</v>
      </c>
      <c r="C7">
        <v>0</v>
      </c>
      <c r="D7">
        <v>3595210</v>
      </c>
      <c r="E7">
        <f t="shared" si="0"/>
        <v>106947.0299999998</v>
      </c>
      <c r="F7">
        <v>124988.70045</v>
      </c>
      <c r="G7">
        <f t="shared" si="1"/>
        <v>18041.670450000209</v>
      </c>
    </row>
    <row r="8" spans="1:14">
      <c r="A8">
        <v>1563263</v>
      </c>
      <c r="B8" s="1">
        <v>1924999.9700000002</v>
      </c>
      <c r="C8">
        <v>0</v>
      </c>
      <c r="D8">
        <v>3595210</v>
      </c>
      <c r="E8">
        <f t="shared" si="0"/>
        <v>106947.0299999998</v>
      </c>
      <c r="F8">
        <v>124988.70045</v>
      </c>
      <c r="G8">
        <f t="shared" si="1"/>
        <v>18041.670450000209</v>
      </c>
    </row>
    <row r="9" spans="1:14">
      <c r="A9">
        <v>1565430</v>
      </c>
      <c r="B9" s="1">
        <v>1924999.9700000002</v>
      </c>
      <c r="C9">
        <v>-430093</v>
      </c>
      <c r="D9">
        <v>3146880</v>
      </c>
      <c r="E9">
        <f t="shared" si="0"/>
        <v>86543.029999999795</v>
      </c>
      <c r="F9">
        <v>100229.86802999998</v>
      </c>
      <c r="G9">
        <f t="shared" si="1"/>
        <v>13686.838030000188</v>
      </c>
    </row>
    <row r="10" spans="1:14">
      <c r="A10">
        <v>1571556</v>
      </c>
      <c r="B10" s="1">
        <v>1924999.9700000002</v>
      </c>
      <c r="C10">
        <v>-1736750</v>
      </c>
      <c r="D10">
        <v>1808280</v>
      </c>
      <c r="E10">
        <f t="shared" si="0"/>
        <v>48474.029999999795</v>
      </c>
      <c r="F10">
        <v>53730.218769999992</v>
      </c>
      <c r="G10">
        <f t="shared" si="1"/>
        <v>5256.1887700001971</v>
      </c>
    </row>
    <row r="11" spans="1:14">
      <c r="A11">
        <v>1572500</v>
      </c>
      <c r="B11" s="1">
        <v>1924999.9700000002</v>
      </c>
      <c r="C11">
        <v>-2412370</v>
      </c>
      <c r="D11">
        <v>1128930</v>
      </c>
      <c r="E11">
        <f t="shared" si="0"/>
        <v>43800.029999999795</v>
      </c>
      <c r="F11">
        <v>51287.154950000004</v>
      </c>
      <c r="G11">
        <f t="shared" si="1"/>
        <v>7487.1249500002086</v>
      </c>
    </row>
    <row r="12" spans="1:14">
      <c r="A12">
        <v>1577749</v>
      </c>
      <c r="B12" s="1">
        <v>1924999.9700000002</v>
      </c>
      <c r="C12">
        <v>-4172890</v>
      </c>
      <c r="D12">
        <v>-602273</v>
      </c>
      <c r="E12">
        <f t="shared" si="0"/>
        <v>67868.029999999795</v>
      </c>
      <c r="F12">
        <v>70065.34</v>
      </c>
      <c r="G12">
        <f t="shared" si="1"/>
        <v>2197.3100000002014</v>
      </c>
    </row>
    <row r="13" spans="1:14">
      <c r="A13">
        <v>1577632</v>
      </c>
      <c r="B13" s="1">
        <v>1924999.9700000002</v>
      </c>
      <c r="C13">
        <v>-5900170</v>
      </c>
      <c r="D13">
        <v>-2250570</v>
      </c>
      <c r="E13">
        <f t="shared" si="0"/>
        <v>146968.0299999998</v>
      </c>
      <c r="F13">
        <v>146971.73894000001</v>
      </c>
      <c r="G13">
        <f t="shared" si="1"/>
        <v>3.7089400002150796</v>
      </c>
    </row>
    <row r="14" spans="1:14">
      <c r="A14">
        <v>1571450</v>
      </c>
      <c r="B14" s="1">
        <v>1924999.9700000002</v>
      </c>
      <c r="C14">
        <v>-6150270</v>
      </c>
      <c r="D14">
        <v>-2484100</v>
      </c>
      <c r="E14">
        <f t="shared" si="0"/>
        <v>169720.0299999998</v>
      </c>
      <c r="F14">
        <v>169719.62056000004</v>
      </c>
      <c r="G14">
        <f t="shared" si="1"/>
        <v>-0.40943999975570478</v>
      </c>
    </row>
    <row r="15" spans="1:14">
      <c r="A15">
        <v>1578266</v>
      </c>
      <c r="B15" s="1">
        <v>1924999.9700000002</v>
      </c>
      <c r="C15">
        <v>-10204000</v>
      </c>
      <c r="D15">
        <v>-6162520</v>
      </c>
      <c r="E15">
        <f t="shared" si="0"/>
        <v>538214.02999999933</v>
      </c>
      <c r="F15">
        <v>538262.9265399999</v>
      </c>
      <c r="G15">
        <f t="shared" si="1"/>
        <v>48.896540000569075</v>
      </c>
    </row>
    <row r="16" spans="1:14">
      <c r="A16">
        <v>1555867</v>
      </c>
      <c r="B16" s="1">
        <v>1924999.9700000002</v>
      </c>
      <c r="C16">
        <v>-9372970</v>
      </c>
      <c r="D16">
        <v>-5405420</v>
      </c>
      <c r="E16">
        <f t="shared" si="0"/>
        <v>486683.02999999933</v>
      </c>
      <c r="F16">
        <v>486685.5478</v>
      </c>
      <c r="G16">
        <f t="shared" si="1"/>
        <v>2.5178000006708317</v>
      </c>
    </row>
    <row r="17" spans="1:7">
      <c r="A17">
        <v>1556622</v>
      </c>
      <c r="B17" s="1">
        <v>1924999.9700000002</v>
      </c>
      <c r="C17">
        <v>-9714840</v>
      </c>
      <c r="D17">
        <v>-5709740</v>
      </c>
      <c r="E17">
        <f t="shared" si="0"/>
        <v>523478.02999999933</v>
      </c>
      <c r="F17">
        <v>523484.25520000001</v>
      </c>
      <c r="G17">
        <f t="shared" si="1"/>
        <v>6.2252000006847084</v>
      </c>
    </row>
    <row r="18" spans="1:7">
      <c r="A18">
        <v>1554732</v>
      </c>
      <c r="B18" s="1">
        <v>1924999.9700000002</v>
      </c>
      <c r="C18">
        <v>-8307160</v>
      </c>
      <c r="D18">
        <v>-4450170</v>
      </c>
      <c r="E18">
        <f t="shared" si="0"/>
        <v>377258.02999999933</v>
      </c>
      <c r="F18">
        <v>377260.60713000002</v>
      </c>
      <c r="G18">
        <f t="shared" si="1"/>
        <v>2.5771300006890669</v>
      </c>
    </row>
    <row r="19" spans="1:7">
      <c r="A19">
        <v>1560683</v>
      </c>
      <c r="B19" s="1">
        <v>1924999.9700000002</v>
      </c>
      <c r="C19">
        <v>-7849270</v>
      </c>
      <c r="D19">
        <v>-4043460</v>
      </c>
      <c r="E19">
        <f t="shared" si="0"/>
        <v>320127.02999999933</v>
      </c>
      <c r="F19">
        <v>320123.89929999999</v>
      </c>
      <c r="G19">
        <f t="shared" si="1"/>
        <v>-3.1306999993394129</v>
      </c>
    </row>
    <row r="20" spans="1:7">
      <c r="A20">
        <v>1561869</v>
      </c>
      <c r="B20" s="1">
        <v>1924999.9700000002</v>
      </c>
      <c r="C20">
        <v>-5286420</v>
      </c>
      <c r="D20">
        <v>-1665590</v>
      </c>
      <c r="E20">
        <f t="shared" si="0"/>
        <v>133961.0299999998</v>
      </c>
      <c r="F20">
        <v>133962.66837999999</v>
      </c>
      <c r="G20">
        <f t="shared" si="1"/>
        <v>1.6383800001931377</v>
      </c>
    </row>
    <row r="21" spans="1:7">
      <c r="A21">
        <v>1563848</v>
      </c>
      <c r="B21" s="1">
        <v>1924999.9700000002</v>
      </c>
      <c r="C21">
        <v>-686934</v>
      </c>
      <c r="D21">
        <v>2880980</v>
      </c>
      <c r="E21">
        <f t="shared" si="0"/>
        <v>79066.029999999795</v>
      </c>
      <c r="F21">
        <v>88738.230569999985</v>
      </c>
      <c r="G21">
        <f t="shared" si="1"/>
        <v>9672.2005700001901</v>
      </c>
    </row>
    <row r="22" spans="1:7">
      <c r="A22">
        <v>1563263</v>
      </c>
      <c r="B22" s="1">
        <v>1924999.9700000002</v>
      </c>
      <c r="C22">
        <v>0</v>
      </c>
      <c r="D22">
        <v>3595210</v>
      </c>
      <c r="E22">
        <f t="shared" si="0"/>
        <v>106947.0299999998</v>
      </c>
      <c r="F22">
        <v>124988.70145000001</v>
      </c>
      <c r="G22">
        <f t="shared" si="1"/>
        <v>18041.671450000213</v>
      </c>
    </row>
    <row r="23" spans="1:7">
      <c r="A23">
        <v>1563263</v>
      </c>
      <c r="B23" s="1">
        <v>1924999.9700000002</v>
      </c>
      <c r="C23">
        <v>0</v>
      </c>
      <c r="D23">
        <v>3595210</v>
      </c>
      <c r="E23">
        <f t="shared" si="0"/>
        <v>106947.0299999998</v>
      </c>
      <c r="F23">
        <v>124988.70045</v>
      </c>
      <c r="G23">
        <f t="shared" si="1"/>
        <v>18041.670450000209</v>
      </c>
    </row>
    <row r="24" spans="1:7">
      <c r="A24">
        <v>1563263</v>
      </c>
      <c r="B24" s="1">
        <v>1924999.9700000002</v>
      </c>
      <c r="C24">
        <v>0</v>
      </c>
      <c r="D24">
        <v>3595210</v>
      </c>
      <c r="E24">
        <f t="shared" si="0"/>
        <v>106947.0299999998</v>
      </c>
      <c r="F24">
        <v>124988.70045</v>
      </c>
      <c r="G24">
        <f t="shared" si="1"/>
        <v>18041.670450000209</v>
      </c>
    </row>
    <row r="25" spans="1:7">
      <c r="A25">
        <v>1563263</v>
      </c>
      <c r="B25" s="1">
        <v>1924999.9700000002</v>
      </c>
      <c r="C25">
        <v>0</v>
      </c>
      <c r="D25">
        <v>3595210</v>
      </c>
      <c r="E25">
        <f t="shared" si="0"/>
        <v>106947.0299999998</v>
      </c>
      <c r="F25">
        <v>124988.70045</v>
      </c>
      <c r="G25">
        <f t="shared" si="1"/>
        <v>18041.670450000209</v>
      </c>
    </row>
    <row r="26" spans="1:7">
      <c r="A26">
        <v>1563263</v>
      </c>
      <c r="B26" s="1">
        <v>1924999.9700000002</v>
      </c>
      <c r="C26">
        <v>0</v>
      </c>
      <c r="D26">
        <v>3595210</v>
      </c>
      <c r="E26">
        <f t="shared" si="0"/>
        <v>106947.0299999998</v>
      </c>
      <c r="F26">
        <v>124988.70045</v>
      </c>
      <c r="G26">
        <f t="shared" si="1"/>
        <v>18041.670450000209</v>
      </c>
    </row>
    <row r="27" spans="1:7">
      <c r="A27">
        <v>1563263</v>
      </c>
      <c r="B27" s="1">
        <v>1924999.9700000002</v>
      </c>
      <c r="C27">
        <v>0</v>
      </c>
      <c r="D27">
        <v>3595210</v>
      </c>
      <c r="E27">
        <f t="shared" si="0"/>
        <v>106947.0299999998</v>
      </c>
      <c r="F27">
        <v>124988.70045</v>
      </c>
      <c r="G27">
        <f t="shared" si="1"/>
        <v>18041.670450000209</v>
      </c>
    </row>
    <row r="28" spans="1:7">
      <c r="B28" t="s">
        <v>268</v>
      </c>
    </row>
    <row r="29" spans="1:7">
      <c r="B29" t="s">
        <v>267</v>
      </c>
      <c r="C29" t="s">
        <v>264</v>
      </c>
      <c r="D29" t="s">
        <v>263</v>
      </c>
      <c r="E29" t="s">
        <v>274</v>
      </c>
      <c r="F29" t="s">
        <v>270</v>
      </c>
    </row>
    <row r="30" spans="1:7">
      <c r="A30">
        <v>184591.93</v>
      </c>
      <c r="B30" s="1">
        <v>1191000</v>
      </c>
      <c r="C30">
        <v>0</v>
      </c>
      <c r="D30">
        <v>1697210</v>
      </c>
      <c r="E30">
        <f>(-1) * (SUM(A30:C30)) +D30</f>
        <v>321618.07000000007</v>
      </c>
      <c r="F30">
        <v>321617.5409000002</v>
      </c>
      <c r="G30">
        <f>F30-E30</f>
        <v>-0.52909999986877665</v>
      </c>
    </row>
    <row r="31" spans="1:7">
      <c r="A31">
        <v>184591.93</v>
      </c>
      <c r="B31" s="1">
        <v>1191000</v>
      </c>
      <c r="C31">
        <v>0</v>
      </c>
      <c r="D31">
        <v>1697210</v>
      </c>
      <c r="E31">
        <f t="shared" ref="E31:E54" si="2">(-1) * (SUM(A31:C31)) +D31</f>
        <v>321618.07000000007</v>
      </c>
      <c r="F31">
        <v>321617.54190000007</v>
      </c>
      <c r="G31">
        <f t="shared" ref="G31:G54" si="3">F31-E31</f>
        <v>-0.52809999999590218</v>
      </c>
    </row>
    <row r="32" spans="1:7">
      <c r="A32">
        <v>184591.93</v>
      </c>
      <c r="B32" s="1">
        <v>1191000</v>
      </c>
      <c r="C32">
        <v>0</v>
      </c>
      <c r="D32">
        <v>1697210</v>
      </c>
      <c r="E32">
        <f t="shared" si="2"/>
        <v>321618.07000000007</v>
      </c>
      <c r="F32">
        <v>321617.54190000001</v>
      </c>
      <c r="G32">
        <f t="shared" si="3"/>
        <v>-0.52810000005410984</v>
      </c>
    </row>
    <row r="33" spans="1:7">
      <c r="A33">
        <v>184591.93</v>
      </c>
      <c r="B33" s="1">
        <v>1191000</v>
      </c>
      <c r="C33">
        <v>0</v>
      </c>
      <c r="D33">
        <v>1697210</v>
      </c>
      <c r="E33">
        <f t="shared" si="2"/>
        <v>321618.07000000007</v>
      </c>
      <c r="F33">
        <v>321617.54190000024</v>
      </c>
      <c r="G33">
        <f t="shared" si="3"/>
        <v>-0.5280999998212792</v>
      </c>
    </row>
    <row r="34" spans="1:7">
      <c r="A34">
        <v>184591.93</v>
      </c>
      <c r="B34" s="1">
        <v>1191000</v>
      </c>
      <c r="C34">
        <v>0</v>
      </c>
      <c r="D34">
        <v>1697210</v>
      </c>
      <c r="E34">
        <f t="shared" si="2"/>
        <v>321618.07000000007</v>
      </c>
      <c r="F34">
        <v>321617.54190000001</v>
      </c>
      <c r="G34">
        <f t="shared" si="3"/>
        <v>-0.52810000005410984</v>
      </c>
    </row>
    <row r="35" spans="1:7">
      <c r="A35">
        <v>184591.93</v>
      </c>
      <c r="B35" s="1">
        <v>1191000</v>
      </c>
      <c r="C35">
        <v>0</v>
      </c>
      <c r="D35">
        <v>1697210</v>
      </c>
      <c r="E35">
        <f t="shared" si="2"/>
        <v>321618.07000000007</v>
      </c>
      <c r="F35">
        <v>321617.54190000007</v>
      </c>
      <c r="G35">
        <f t="shared" si="3"/>
        <v>-0.52809999999590218</v>
      </c>
    </row>
    <row r="36" spans="1:7">
      <c r="A36">
        <v>184928.35</v>
      </c>
      <c r="B36" s="1">
        <v>1191000</v>
      </c>
      <c r="C36">
        <v>-5855.66</v>
      </c>
      <c r="D36">
        <v>1625590</v>
      </c>
      <c r="E36">
        <f t="shared" si="2"/>
        <v>255517.30999999982</v>
      </c>
      <c r="F36">
        <v>255513.32766999985</v>
      </c>
      <c r="G36">
        <f t="shared" si="3"/>
        <v>-3.9823299999698065</v>
      </c>
    </row>
    <row r="37" spans="1:7">
      <c r="A37">
        <v>185634.69999999998</v>
      </c>
      <c r="B37" s="1">
        <v>1191000</v>
      </c>
      <c r="C37">
        <v>-69440.7</v>
      </c>
      <c r="D37">
        <v>1438950</v>
      </c>
      <c r="E37">
        <f t="shared" si="2"/>
        <v>131756</v>
      </c>
      <c r="F37">
        <v>131754.00403000001</v>
      </c>
      <c r="G37">
        <f t="shared" si="3"/>
        <v>-1.995969999989029</v>
      </c>
    </row>
    <row r="38" spans="1:7">
      <c r="A38">
        <v>188078.5</v>
      </c>
      <c r="B38" s="1">
        <v>1191000</v>
      </c>
      <c r="C38">
        <v>-49966.7</v>
      </c>
      <c r="D38">
        <v>1444890</v>
      </c>
      <c r="E38">
        <f t="shared" si="2"/>
        <v>115778.19999999995</v>
      </c>
      <c r="F38">
        <v>115778.92905000008</v>
      </c>
      <c r="G38">
        <f t="shared" si="3"/>
        <v>0.72905000012542587</v>
      </c>
    </row>
    <row r="39" spans="1:7">
      <c r="A39">
        <v>190045.3</v>
      </c>
      <c r="B39" s="1">
        <v>1191000</v>
      </c>
      <c r="C39">
        <v>-211234</v>
      </c>
      <c r="D39">
        <v>1361620</v>
      </c>
      <c r="E39">
        <f t="shared" si="2"/>
        <v>191808.69999999995</v>
      </c>
      <c r="F39">
        <v>191811.85730000009</v>
      </c>
      <c r="G39">
        <f t="shared" si="3"/>
        <v>3.1573000001371838</v>
      </c>
    </row>
    <row r="40" spans="1:7">
      <c r="A40">
        <v>196555.7</v>
      </c>
      <c r="B40" s="1">
        <v>1191000</v>
      </c>
      <c r="C40">
        <v>-291932</v>
      </c>
      <c r="D40">
        <v>1540430</v>
      </c>
      <c r="E40">
        <f t="shared" si="2"/>
        <v>444806.30000000005</v>
      </c>
      <c r="F40">
        <v>444809.94505999988</v>
      </c>
      <c r="G40">
        <f t="shared" si="3"/>
        <v>3.6450599998352118</v>
      </c>
    </row>
    <row r="41" spans="1:7">
      <c r="A41">
        <v>205057.74</v>
      </c>
      <c r="B41" s="1">
        <v>1191000</v>
      </c>
      <c r="C41">
        <v>-65284.800000000003</v>
      </c>
      <c r="D41">
        <v>1848220</v>
      </c>
      <c r="E41">
        <f t="shared" si="2"/>
        <v>517447.06000000006</v>
      </c>
      <c r="F41">
        <v>517449.85224000004</v>
      </c>
      <c r="G41">
        <f t="shared" si="3"/>
        <v>2.7922399999806657</v>
      </c>
    </row>
    <row r="42" spans="1:7">
      <c r="A42">
        <v>205887.2</v>
      </c>
      <c r="B42" s="1">
        <v>1191000</v>
      </c>
      <c r="C42">
        <v>-1050930</v>
      </c>
      <c r="D42">
        <v>2054250</v>
      </c>
      <c r="E42">
        <f t="shared" si="2"/>
        <v>1708292.8</v>
      </c>
      <c r="F42">
        <v>1708289.8188599995</v>
      </c>
      <c r="G42">
        <f t="shared" si="3"/>
        <v>-2.9811400005128235</v>
      </c>
    </row>
    <row r="43" spans="1:7">
      <c r="A43">
        <v>233375.47999999998</v>
      </c>
      <c r="B43" s="1">
        <v>1191000</v>
      </c>
      <c r="C43">
        <v>44350.6</v>
      </c>
      <c r="D43">
        <v>3010450</v>
      </c>
      <c r="E43">
        <f t="shared" si="2"/>
        <v>1541723.92</v>
      </c>
      <c r="F43">
        <v>1541729.4135999999</v>
      </c>
      <c r="G43">
        <f t="shared" si="3"/>
        <v>5.493599999928847</v>
      </c>
    </row>
    <row r="44" spans="1:7">
      <c r="A44">
        <v>233452.53</v>
      </c>
      <c r="B44" s="1">
        <v>1191000</v>
      </c>
      <c r="C44">
        <v>-84199.1</v>
      </c>
      <c r="D44">
        <v>3007790</v>
      </c>
      <c r="E44">
        <f t="shared" si="2"/>
        <v>1667536.57</v>
      </c>
      <c r="F44">
        <v>1667531.4964999992</v>
      </c>
      <c r="G44">
        <f t="shared" si="3"/>
        <v>-5.0735000008717179</v>
      </c>
    </row>
    <row r="45" spans="1:7">
      <c r="A45">
        <v>233981.88999999998</v>
      </c>
      <c r="B45" s="1">
        <v>1191000</v>
      </c>
      <c r="C45">
        <v>296436</v>
      </c>
      <c r="D45">
        <v>2913020</v>
      </c>
      <c r="E45">
        <f t="shared" si="2"/>
        <v>1191602.1100000001</v>
      </c>
      <c r="F45">
        <v>1191599.44267</v>
      </c>
      <c r="G45">
        <f t="shared" si="3"/>
        <v>-2.6673300000838935</v>
      </c>
    </row>
    <row r="46" spans="1:7">
      <c r="A46">
        <v>224947.35399999999</v>
      </c>
      <c r="B46" s="1">
        <v>1191000</v>
      </c>
      <c r="C46">
        <v>131198</v>
      </c>
      <c r="D46">
        <v>2554450</v>
      </c>
      <c r="E46">
        <f t="shared" si="2"/>
        <v>1007304.6459999999</v>
      </c>
      <c r="F46">
        <v>1007307.4405999999</v>
      </c>
      <c r="G46">
        <f t="shared" si="3"/>
        <v>2.7945999999064952</v>
      </c>
    </row>
    <row r="47" spans="1:7">
      <c r="A47">
        <v>215220.81</v>
      </c>
      <c r="B47" s="1">
        <v>1191000</v>
      </c>
      <c r="C47">
        <v>386767</v>
      </c>
      <c r="D47">
        <v>2195780</v>
      </c>
      <c r="E47">
        <f t="shared" si="2"/>
        <v>402792.18999999994</v>
      </c>
      <c r="F47">
        <v>402787.99782000022</v>
      </c>
      <c r="G47">
        <f t="shared" si="3"/>
        <v>-4.1921799997217022</v>
      </c>
    </row>
    <row r="48" spans="1:7">
      <c r="A48">
        <v>188558.86</v>
      </c>
      <c r="B48" s="1">
        <v>1191000</v>
      </c>
      <c r="C48">
        <v>99556.9</v>
      </c>
      <c r="D48">
        <v>1709440</v>
      </c>
      <c r="E48">
        <f t="shared" si="2"/>
        <v>230324.24000000022</v>
      </c>
      <c r="F48">
        <v>230323.58552999998</v>
      </c>
      <c r="G48">
        <f t="shared" si="3"/>
        <v>-0.65447000024141744</v>
      </c>
    </row>
    <row r="49" spans="1:7">
      <c r="A49">
        <v>184591.93</v>
      </c>
      <c r="B49" s="1">
        <v>1191000</v>
      </c>
      <c r="C49">
        <v>0</v>
      </c>
      <c r="D49">
        <v>1697210</v>
      </c>
      <c r="E49">
        <f t="shared" si="2"/>
        <v>321618.07000000007</v>
      </c>
      <c r="F49">
        <v>321617.64289999998</v>
      </c>
      <c r="G49">
        <f t="shared" si="3"/>
        <v>-0.42710000008810312</v>
      </c>
    </row>
    <row r="50" spans="1:7">
      <c r="A50">
        <v>184591.93</v>
      </c>
      <c r="B50" s="1">
        <v>1191000</v>
      </c>
      <c r="C50">
        <v>0</v>
      </c>
      <c r="D50">
        <v>1697210</v>
      </c>
      <c r="E50">
        <f t="shared" si="2"/>
        <v>321618.07000000007</v>
      </c>
      <c r="F50">
        <v>321617.54090000008</v>
      </c>
      <c r="G50">
        <f t="shared" si="3"/>
        <v>-0.52909999998519197</v>
      </c>
    </row>
    <row r="51" spans="1:7">
      <c r="A51">
        <v>184591.93</v>
      </c>
      <c r="B51" s="1">
        <v>1191000</v>
      </c>
      <c r="C51">
        <v>0</v>
      </c>
      <c r="D51">
        <v>1697210</v>
      </c>
      <c r="E51">
        <f t="shared" si="2"/>
        <v>321618.07000000007</v>
      </c>
      <c r="F51">
        <v>321617.54190000013</v>
      </c>
      <c r="G51">
        <f t="shared" si="3"/>
        <v>-0.52809999993769452</v>
      </c>
    </row>
    <row r="52" spans="1:7">
      <c r="A52">
        <v>184591.93</v>
      </c>
      <c r="B52" s="1">
        <v>1191000</v>
      </c>
      <c r="C52">
        <v>0</v>
      </c>
      <c r="D52">
        <v>1697210</v>
      </c>
      <c r="E52">
        <f t="shared" si="2"/>
        <v>321618.07000000007</v>
      </c>
      <c r="F52">
        <v>321617.54190000007</v>
      </c>
      <c r="G52">
        <f t="shared" si="3"/>
        <v>-0.52809999999590218</v>
      </c>
    </row>
    <row r="53" spans="1:7">
      <c r="A53">
        <v>184591.93</v>
      </c>
      <c r="B53" s="1">
        <v>1191000</v>
      </c>
      <c r="C53">
        <v>0</v>
      </c>
      <c r="D53">
        <v>1697210</v>
      </c>
      <c r="E53">
        <f t="shared" si="2"/>
        <v>321618.07000000007</v>
      </c>
      <c r="F53">
        <v>321617.54190000001</v>
      </c>
      <c r="G53">
        <f t="shared" si="3"/>
        <v>-0.52810000005410984</v>
      </c>
    </row>
    <row r="54" spans="1:7">
      <c r="A54">
        <v>184591.93</v>
      </c>
      <c r="B54" s="1">
        <v>1191000</v>
      </c>
      <c r="C54">
        <v>0</v>
      </c>
      <c r="D54">
        <v>1697210</v>
      </c>
      <c r="E54">
        <f t="shared" si="2"/>
        <v>321618.07000000007</v>
      </c>
      <c r="F54">
        <v>321617.54190000013</v>
      </c>
      <c r="G54">
        <f t="shared" si="3"/>
        <v>-0.52809999993769452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loads</vt:lpstr>
      <vt:lpstr>losses</vt:lpstr>
      <vt:lpstr>Sheet5</vt:lpstr>
      <vt:lpstr>slack and solar</vt:lpstr>
      <vt:lpstr>master</vt:lpstr>
      <vt:lpstr>master2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Linxie</dc:creator>
  <cp:lastModifiedBy>Eric Linxie</cp:lastModifiedBy>
  <dcterms:created xsi:type="dcterms:W3CDTF">2017-09-17T17:53:32Z</dcterms:created>
  <dcterms:modified xsi:type="dcterms:W3CDTF">2017-09-19T01:41:31Z</dcterms:modified>
</cp:coreProperties>
</file>