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gather_sort" sheetId="2" r:id="rId1"/>
    <sheet name="KM=128" sheetId="3" r:id="rId2"/>
    <sheet name="fuse_gemv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<sst xmlns="http://schemas.openxmlformats.org/spreadsheetml/2006/main" count="115" uniqueCount="61">
  <si>
    <t>之后multihead_attention的优化方向为：</t>
  </si>
  <si>
    <t>处理gather情况下的优化，通过前置sort将若干个gemv转化为gemm</t>
  </si>
  <si>
    <t>绿色区域表示显式重排后的性能开始变好</t>
  </si>
  <si>
    <t>sort</t>
  </si>
  <si>
    <t>Bq</t>
  </si>
  <si>
    <t>Bkv</t>
  </si>
  <si>
    <t>Tq</t>
  </si>
  <si>
    <t>Tkv</t>
  </si>
  <si>
    <t>HeadNum</t>
  </si>
  <si>
    <t>qkHeadSz</t>
  </si>
  <si>
    <t>vHeadSz</t>
  </si>
  <si>
    <t>AMD_sort(12.18) /us</t>
  </si>
  <si>
    <t>AMD_ref(12.18) /us</t>
  </si>
  <si>
    <t>Boost</t>
  </si>
  <si>
    <t>100-6000, stride:100</t>
  </si>
  <si>
    <t>200-10000, stride:100</t>
  </si>
  <si>
    <t>300-10000, stride:100</t>
  </si>
  <si>
    <t>400-10000, stride:100</t>
  </si>
  <si>
    <t>增加kM=128的实例，来处理Bq*Tq很大, Bkv=1时的情况</t>
  </si>
  <si>
    <t>对于如下用例，增加kM=128实例时，会出现LDS空间不足的问题，减半KN0测得下面得值</t>
  </si>
  <si>
    <t>seq_128</t>
  </si>
  <si>
    <t>AMD(Dec. 13) /us</t>
  </si>
  <si>
    <t>AMD(12.12) /us</t>
  </si>
  <si>
    <t>Nv (A10, 12.12)/us</t>
  </si>
  <si>
    <t>raw NV(A10)/us</t>
  </si>
  <si>
    <t>AMD_128(12.18) /us</t>
  </si>
  <si>
    <t>Params</t>
  </si>
  <si>
    <t>H20</t>
  </si>
  <si>
    <t>MI308X(1.13), 
add[256, 64, 64]</t>
  </si>
  <si>
    <t>MI308X(gemv)</t>
  </si>
  <si>
    <t>Time (us)</t>
  </si>
  <si>
    <t>MI308 boost</t>
  </si>
  <si>
    <t>Bq=1500 Bkv=1500 Tq=14 Tkv=14 HeadNum=8 qkHeadSz=128 vHeadSz=256 HeadSplited=false</t>
  </si>
  <si>
    <t>Bq=1500 Bkv=1500 Tq=14 Tkv=14 HeadNum=8 qkHeadSz=128 vHeadSz=256 HeadSplited=true</t>
  </si>
  <si>
    <t>Bq=1500 Bkv=1500 Tq=10 Tkv=10 HeadNum=8 qkHeadSz=44 vHeadSz=44 HeadSplited=false</t>
  </si>
  <si>
    <t>Bq=1500 Bkv=1500 Tq=10 Tkv=10 HeadNum=8 qkHeadSz=44 vHeadSz=44 HeadSplited=true</t>
  </si>
  <si>
    <t>Bq=1000 Bkv=1000 Tq=48 Tkv=48 HeadNum=4 qkHeadSz=32 vHeadSz=32 HeadSplited=false</t>
  </si>
  <si>
    <t>Bq=1000 Bkv=1000 Tq=48 Tkv=48 HeadNum=4 qkHeadSz=32 vHeadSz=32 HeadSplited=true</t>
  </si>
  <si>
    <t>Bq=1000 Bkv=1000 Tq=1 Tkv=48 HeadNum=8 qkHeadSz=16 vHeadSz=32 HeadSplited=false</t>
  </si>
  <si>
    <t>Bq=1000 Bkv=1000 Tq=1 Tkv=48 HeadNum=8 qkHeadSz=16 vHeadSz=32 HeadSplited=true</t>
  </si>
  <si>
    <t>Bq=854 Bkv=854 Tq=48 Tkv=48 HeadNum=8 qkHeadSz=32 vHeadSz=32 HeadSplited=false</t>
  </si>
  <si>
    <t>Bq=854 Bkv=854 Tq=48 Tkv=48 HeadNum=8 qkHeadSz=32 vHeadSz=32 HeadSplited=true</t>
  </si>
  <si>
    <t>Bq=600 Bkv=20 Tq=1 Tkv=100 HeadNum=4 qkHeadSz=16 vHeadSz=32 HeadSplited=false</t>
  </si>
  <si>
    <t>（gemv结果）</t>
  </si>
  <si>
    <t>Bq=600 Bkv=20 Tq=1 Tkv=100 HeadNum=4 qkHeadSz=16 vHeadSz=32 HeadSplited=true</t>
  </si>
  <si>
    <t>Bq=500 Bkv=1 Tq=200 Tkv=200 HeadNum=8 qkHeadSz=16 vHeadSz=8 HeadSplited=false</t>
  </si>
  <si>
    <t>Bq=500 Bkv=1 Tq=200 Tkv=200 HeadNum=8 qkHeadSz=16 vHeadSz=8 HeadSplited=true</t>
  </si>
  <si>
    <t>Bq=1 Bkv=700 Tq=1 Tkv=256 HeadNum=4 qkHeadSz=32 vHeadSz=32 HeadSplited=false</t>
  </si>
  <si>
    <t>Bq=1 Bkv=700 Tq=1 Tkv=256 HeadNum=4 qkHeadSz=32 vHeadSz=32 HeadSplited=true</t>
  </si>
  <si>
    <t>Bq=669 Bkv=1 Tq=1 Tkv=48 HeadNum=8 qkHeadSz=16 vHeadSz=16 HeadSplited=false</t>
  </si>
  <si>
    <t>Bq=669 Bkv=1 Tq=1 Tkv=48 HeadNum=8 qkHeadSz=16 vHeadSz=16 HeadSplited=true</t>
  </si>
  <si>
    <t>Bq=100 Bkv=100 Tq=1 Tkv=512 HeadNum=4 qkHeadSz=32 vHeadSz=32 HeadSplited=false</t>
  </si>
  <si>
    <t>Bq=100 Bkv=100 Tq=1 Tkv=512 HeadNum=4 qkHeadSz=32 vHeadSz=32 HeadSplited=true</t>
  </si>
  <si>
    <t>Bq=1500 Bkv=1 Tq=1 Tkv=200 HeadNum=8 qkHeadSz=16 vHeadSz=32 HeadSplited=false</t>
  </si>
  <si>
    <t>Bq=1500 Bkv=1 Tq=1 Tkv=200 HeadNum=8 qkHeadSz=16 vHeadSz=32 HeadSplited=true</t>
  </si>
  <si>
    <t>Bq=1500 Bkv=1 Tq=1 Tkv=48 HeadNum=8 qkHeadSz=16 vHeadSz=16 HeadSplited=false</t>
  </si>
  <si>
    <t>Bq=1500 Bkv=1 Tq=1 Tkv=48 HeadNum=8 qkHeadSz=16 vHeadSz=16 HeadSplited=true</t>
  </si>
  <si>
    <t>Bq=1500 Bkv=1 Tq=64 Tkv=64 HeadNum=8 qkHeadSz=16 vHeadSz=16 HeadSplited=false</t>
  </si>
  <si>
    <t>Bq=1500 Bkv=1 Tq=64 Tkv=64 HeadNum=8 qkHeadSz=16 vHeadSz=16 HeadSplited=true</t>
  </si>
  <si>
    <t>Bq=1500 Bkv=1500 Tq=1 Tkv=200 HeadNum=8 qkHeadSz=16 vHeadSz=32 HeadSplited=false</t>
  </si>
  <si>
    <t>Bq=1500 Bkv=1500 Tq=1 Tkv=200 HeadNum=8 qkHeadSz=16 vHeadSz=32 HeadSplited=true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</si>
</sst>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76" fontId="0" fillId="3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177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 applyFill="1" applyAlignment="1"/>
    <xf numFmtId="0" fontId="2" fillId="0" borderId="0" xfId="0" applyFont="1" applyFill="1" applyAlignment="1">
      <alignment horizontal="right"/>
    </xf>
    <xf numFmtId="0" fontId="0" fillId="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right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3" fillId="7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([1]sort_2!$B$5,[1]sort_2!$B$13,[1]sort_2!$B$21,[1]sort_2!$B$32,[1]sort_2!$B$41)</c:f>
              <c:strCache>
                <c:ptCount val="5"/>
                <c:pt idx="0">
                  <c:v>100-6000, stride:100</c:v>
                </c:pt>
                <c:pt idx="1">
                  <c:v>100-6000, stride:100</c:v>
                </c:pt>
                <c:pt idx="2">
                  <c:v>200-10000, stride:100</c:v>
                </c:pt>
                <c:pt idx="3">
                  <c:v>300-10000, stride:100</c:v>
                </c:pt>
                <c:pt idx="4">
                  <c:v>400-10000, stride:100</c:v>
                </c:pt>
              </c:strCache>
            </c:strRef>
          </c:cat>
          <c:val>
            <c:numRef>
              <c:f>[1]sort_2!$B$41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([1]sort_2!$M$8,[1]sort_2!$M$15,[1]sort_2!$M$23,[1]sort_2!$M$34,[1]sort_2!$M$44)</c:f>
              <c:numCache>
                <c:formatCode>General</c:formatCode>
                <c:ptCount val="5"/>
                <c:pt idx="0">
                  <c:v>165</c:v>
                </c:pt>
                <c:pt idx="1">
                  <c:v>90</c:v>
                </c:pt>
                <c:pt idx="2">
                  <c:v>53</c:v>
                </c:pt>
                <c:pt idx="3">
                  <c:v>40.5</c:v>
                </c:pt>
                <c:pt idx="4">
                  <c:v>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0117856"/>
        <c:axId val="1590119776"/>
      </c:lineChart>
      <c:catAx>
        <c:axId val="159011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0119776"/>
        <c:crosses val="autoZero"/>
        <c:auto val="1"/>
        <c:lblAlgn val="ctr"/>
        <c:lblOffset val="100"/>
        <c:noMultiLvlLbl val="0"/>
      </c:catAx>
      <c:valAx>
        <c:axId val="15901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011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e762a8c-5208-4627-af54-2ffbe25f2f0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128905</xdr:colOff>
      <xdr:row>52</xdr:row>
      <xdr:rowOff>8890</xdr:rowOff>
    </xdr:from>
    <xdr:to>
      <xdr:col>7</xdr:col>
      <xdr:colOff>254635</xdr:colOff>
      <xdr:row>66</xdr:row>
      <xdr:rowOff>181610</xdr:rowOff>
    </xdr:to>
    <xdr:graphicFrame>
      <xdr:nvGraphicFramePr>
        <xdr:cNvPr id="2" name="Chart 4"/>
        <xdr:cNvGraphicFramePr/>
      </xdr:nvGraphicFramePr>
      <xdr:xfrm>
        <a:off x="814705" y="9419590"/>
        <a:ext cx="5093970" cy="2705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rt_mh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ort_2"/>
    </sheetNames>
    <sheetDataSet>
      <sheetData sheetId="0">
        <row r="5">
          <cell r="B5" t="str">
            <v>100-6000, stride:100</v>
          </cell>
        </row>
        <row r="8">
          <cell r="M8">
            <v>165</v>
          </cell>
        </row>
        <row r="13">
          <cell r="B13" t="str">
            <v>100-6000, stride:100</v>
          </cell>
        </row>
        <row r="15">
          <cell r="M15">
            <v>90</v>
          </cell>
        </row>
        <row r="21">
          <cell r="B21" t="str">
            <v>200-10000, stride:100</v>
          </cell>
        </row>
        <row r="23">
          <cell r="M23">
            <v>53</v>
          </cell>
        </row>
        <row r="32">
          <cell r="B32" t="str">
            <v>300-10000, stride:100</v>
          </cell>
        </row>
        <row r="34">
          <cell r="M34">
            <v>40.5</v>
          </cell>
        </row>
        <row r="41">
          <cell r="B41" t="str">
            <v>400-10000, stride:100</v>
          </cell>
        </row>
        <row r="44">
          <cell r="M44">
            <v>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9"/>
  <sheetViews>
    <sheetView zoomScale="104" zoomScaleNormal="104" workbookViewId="0">
      <selection activeCell="J54" sqref="J54"/>
    </sheetView>
  </sheetViews>
  <sheetFormatPr defaultColWidth="9" defaultRowHeight="14.25"/>
  <cols>
    <col min="2" max="2" width="20.2" customWidth="1"/>
    <col min="10" max="10" width="18.6666666666667" customWidth="1"/>
    <col min="11" max="11" width="18.4666666666667" customWidth="1"/>
    <col min="12" max="12" width="19.0666666666667" style="1" customWidth="1"/>
    <col min="13" max="13" width="13.4666666666667" customWidth="1"/>
    <col min="14" max="14" width="19.4" customWidth="1"/>
    <col min="15" max="15" width="16.3333333333333" customWidth="1"/>
  </cols>
  <sheetData>
    <row r="1" spans="1:1">
      <c r="A1" t="s">
        <v>0</v>
      </c>
    </row>
    <row r="2" spans="1:1">
      <c r="A2" t="s">
        <v>1</v>
      </c>
    </row>
    <row r="3" spans="1:12">
      <c r="A3" s="18" t="s">
        <v>2</v>
      </c>
      <c r="L3"/>
    </row>
    <row r="4" spans="12:12">
      <c r="L4"/>
    </row>
    <row r="5" spans="3:15">
      <c r="C5" s="1"/>
      <c r="D5" s="1"/>
      <c r="E5" s="1"/>
      <c r="F5" s="1"/>
      <c r="G5" s="1"/>
      <c r="H5" s="1"/>
      <c r="I5" s="1"/>
      <c r="J5" s="1"/>
      <c r="K5" s="1"/>
      <c r="M5" s="1"/>
      <c r="N5" s="1"/>
      <c r="O5" s="3"/>
    </row>
    <row r="7" spans="2:12">
      <c r="B7" s="25" t="s">
        <v>3</v>
      </c>
      <c r="C7" s="26" t="s">
        <v>4</v>
      </c>
      <c r="D7" s="26" t="s">
        <v>5</v>
      </c>
      <c r="E7" s="26" t="s">
        <v>6</v>
      </c>
      <c r="F7" s="26" t="s">
        <v>7</v>
      </c>
      <c r="G7" s="26" t="s">
        <v>8</v>
      </c>
      <c r="H7" s="26" t="s">
        <v>9</v>
      </c>
      <c r="I7" s="26" t="s">
        <v>10</v>
      </c>
      <c r="J7" s="26" t="s">
        <v>11</v>
      </c>
      <c r="K7" s="26" t="s">
        <v>12</v>
      </c>
      <c r="L7" s="29" t="s">
        <v>13</v>
      </c>
    </row>
    <row r="8" spans="2:12">
      <c r="B8" s="27" t="s">
        <v>14</v>
      </c>
      <c r="C8" s="4">
        <v>100</v>
      </c>
      <c r="D8" s="4">
        <v>20</v>
      </c>
      <c r="E8" s="4">
        <v>1</v>
      </c>
      <c r="F8" s="4">
        <v>100</v>
      </c>
      <c r="G8" s="4">
        <v>4</v>
      </c>
      <c r="H8" s="4">
        <v>16</v>
      </c>
      <c r="I8" s="4">
        <v>32</v>
      </c>
      <c r="J8" s="4">
        <v>162.15</v>
      </c>
      <c r="K8" s="4">
        <v>14.46</v>
      </c>
      <c r="L8" s="3">
        <f>K8/J8</f>
        <v>0.0891766882516189</v>
      </c>
    </row>
    <row r="9" spans="2:12">
      <c r="B9" s="27"/>
      <c r="C9" s="4">
        <v>3100</v>
      </c>
      <c r="D9" s="4">
        <v>20</v>
      </c>
      <c r="E9" s="4">
        <v>1</v>
      </c>
      <c r="F9" s="4">
        <v>100</v>
      </c>
      <c r="G9" s="4">
        <v>4</v>
      </c>
      <c r="H9" s="4">
        <v>16</v>
      </c>
      <c r="I9" s="4">
        <v>32</v>
      </c>
      <c r="J9" s="4">
        <v>216.04</v>
      </c>
      <c r="K9" s="4">
        <v>202.07</v>
      </c>
      <c r="L9" s="3">
        <f>K9/J9</f>
        <v>0.935336048879837</v>
      </c>
    </row>
    <row r="10" spans="2:12">
      <c r="B10" s="27"/>
      <c r="C10" s="4">
        <v>3200</v>
      </c>
      <c r="D10" s="4">
        <v>20</v>
      </c>
      <c r="E10" s="4">
        <v>1</v>
      </c>
      <c r="F10" s="4">
        <v>100</v>
      </c>
      <c r="G10" s="4">
        <v>4</v>
      </c>
      <c r="H10" s="4">
        <v>16</v>
      </c>
      <c r="I10" s="4">
        <v>32</v>
      </c>
      <c r="J10" s="4">
        <v>208.71</v>
      </c>
      <c r="K10" s="4">
        <v>208.69</v>
      </c>
      <c r="L10" s="3">
        <f>K10/J10</f>
        <v>0.999904173254755</v>
      </c>
    </row>
    <row r="11" spans="2:13">
      <c r="B11" s="27"/>
      <c r="C11" s="28">
        <v>3300</v>
      </c>
      <c r="D11" s="28">
        <v>20</v>
      </c>
      <c r="E11" s="28">
        <v>1</v>
      </c>
      <c r="F11" s="28">
        <v>100</v>
      </c>
      <c r="G11" s="28">
        <v>4</v>
      </c>
      <c r="H11" s="28">
        <v>16</v>
      </c>
      <c r="I11" s="28">
        <v>32</v>
      </c>
      <c r="J11" s="28">
        <v>214.29</v>
      </c>
      <c r="K11" s="28">
        <v>206.31</v>
      </c>
      <c r="L11" s="31">
        <f>K11/J11</f>
        <v>0.962760744785104</v>
      </c>
      <c r="M11" s="1">
        <f>C11/D11</f>
        <v>165</v>
      </c>
    </row>
    <row r="12" spans="2:12">
      <c r="B12" s="27"/>
      <c r="C12" s="28">
        <v>6000</v>
      </c>
      <c r="D12" s="28">
        <v>20</v>
      </c>
      <c r="E12" s="28">
        <v>1</v>
      </c>
      <c r="F12" s="28">
        <v>100</v>
      </c>
      <c r="G12" s="28">
        <v>4</v>
      </c>
      <c r="H12" s="28">
        <v>16</v>
      </c>
      <c r="I12" s="28">
        <v>32</v>
      </c>
      <c r="J12" s="28">
        <v>313</v>
      </c>
      <c r="K12" s="28">
        <v>382.98</v>
      </c>
      <c r="L12" s="31">
        <f>K12/J12</f>
        <v>1.22357827476038</v>
      </c>
    </row>
    <row r="13" spans="10:10">
      <c r="J13" s="32">
        <v>249.53</v>
      </c>
    </row>
    <row r="15" spans="3:12">
      <c r="C15" s="29" t="s">
        <v>4</v>
      </c>
      <c r="D15" s="29" t="s">
        <v>5</v>
      </c>
      <c r="E15" s="29" t="s">
        <v>6</v>
      </c>
      <c r="F15" s="29" t="s">
        <v>7</v>
      </c>
      <c r="G15" s="29" t="s">
        <v>8</v>
      </c>
      <c r="H15" s="29" t="s">
        <v>9</v>
      </c>
      <c r="I15" s="29" t="s">
        <v>10</v>
      </c>
      <c r="J15" s="29" t="s">
        <v>11</v>
      </c>
      <c r="K15" s="29" t="s">
        <v>12</v>
      </c>
      <c r="L15" s="29" t="s">
        <v>13</v>
      </c>
    </row>
    <row r="16" spans="2:12">
      <c r="B16" s="27" t="s">
        <v>14</v>
      </c>
      <c r="C16" s="1">
        <v>1200</v>
      </c>
      <c r="D16" s="1">
        <v>50</v>
      </c>
      <c r="E16" s="1">
        <v>1</v>
      </c>
      <c r="F16" s="1">
        <v>100</v>
      </c>
      <c r="G16" s="1">
        <v>4</v>
      </c>
      <c r="H16" s="1">
        <v>16</v>
      </c>
      <c r="I16" s="1">
        <v>32</v>
      </c>
      <c r="J16" s="1">
        <v>250.31</v>
      </c>
      <c r="K16" s="1">
        <v>84.52</v>
      </c>
      <c r="L16" s="3">
        <f>K16/J16</f>
        <v>0.337661299988015</v>
      </c>
    </row>
    <row r="17" spans="2:20">
      <c r="B17" s="27"/>
      <c r="C17" s="1">
        <v>4400</v>
      </c>
      <c r="D17" s="1">
        <v>50</v>
      </c>
      <c r="E17" s="1">
        <v>1</v>
      </c>
      <c r="F17" s="1">
        <v>100</v>
      </c>
      <c r="G17" s="1">
        <v>4</v>
      </c>
      <c r="H17" s="1">
        <v>16</v>
      </c>
      <c r="I17" s="1">
        <v>32</v>
      </c>
      <c r="J17" s="1">
        <v>291.34</v>
      </c>
      <c r="K17" s="1">
        <v>283.6</v>
      </c>
      <c r="L17" s="3">
        <f>K17/J17</f>
        <v>0.973433102217341</v>
      </c>
      <c r="N17" s="4"/>
      <c r="O17" s="4"/>
      <c r="P17" s="4"/>
      <c r="Q17" s="4"/>
      <c r="R17" s="4"/>
      <c r="S17" s="4"/>
      <c r="T17" s="4"/>
    </row>
    <row r="18" spans="2:13">
      <c r="B18" s="27"/>
      <c r="C18" s="30">
        <v>4500</v>
      </c>
      <c r="D18" s="30">
        <v>50</v>
      </c>
      <c r="E18" s="30">
        <v>1</v>
      </c>
      <c r="F18" s="30">
        <v>100</v>
      </c>
      <c r="G18" s="30">
        <v>4</v>
      </c>
      <c r="H18" s="30">
        <v>16</v>
      </c>
      <c r="I18" s="30">
        <v>32</v>
      </c>
      <c r="J18" s="30">
        <v>289.4</v>
      </c>
      <c r="K18" s="30">
        <v>270.9</v>
      </c>
      <c r="L18" s="31">
        <f>K18/J18</f>
        <v>0.936074637180373</v>
      </c>
      <c r="M18" s="1">
        <f>C18/D18</f>
        <v>90</v>
      </c>
    </row>
    <row r="19" spans="2:12">
      <c r="B19" s="27"/>
      <c r="C19" s="30">
        <v>4800</v>
      </c>
      <c r="D19" s="30">
        <v>50</v>
      </c>
      <c r="E19" s="30">
        <v>1</v>
      </c>
      <c r="F19" s="30">
        <v>100</v>
      </c>
      <c r="G19" s="30">
        <v>4</v>
      </c>
      <c r="H19" s="30">
        <v>16</v>
      </c>
      <c r="I19" s="30">
        <v>32</v>
      </c>
      <c r="J19" s="30">
        <v>283.3</v>
      </c>
      <c r="K19" s="30">
        <v>308.5</v>
      </c>
      <c r="L19" s="31">
        <f>K19/J19</f>
        <v>1.08895164136957</v>
      </c>
    </row>
    <row r="20" spans="2:12">
      <c r="B20" s="27"/>
      <c r="C20" s="30">
        <v>6000</v>
      </c>
      <c r="D20" s="30">
        <v>50</v>
      </c>
      <c r="E20" s="30">
        <v>1</v>
      </c>
      <c r="F20" s="30">
        <v>100</v>
      </c>
      <c r="G20" s="30">
        <v>4</v>
      </c>
      <c r="H20" s="30">
        <v>16</v>
      </c>
      <c r="I20" s="30">
        <v>32</v>
      </c>
      <c r="J20" s="30">
        <v>301.8</v>
      </c>
      <c r="K20" s="30">
        <v>383.2</v>
      </c>
      <c r="L20" s="31">
        <f>K20/J20</f>
        <v>1.26971504307488</v>
      </c>
    </row>
    <row r="23" spans="3:13">
      <c r="C23" s="26" t="s">
        <v>4</v>
      </c>
      <c r="D23" s="26" t="s">
        <v>5</v>
      </c>
      <c r="E23" s="26" t="s">
        <v>6</v>
      </c>
      <c r="F23" s="26" t="s">
        <v>7</v>
      </c>
      <c r="G23" s="26" t="s">
        <v>8</v>
      </c>
      <c r="H23" s="26" t="s">
        <v>9</v>
      </c>
      <c r="I23" s="26" t="s">
        <v>10</v>
      </c>
      <c r="J23" s="26" t="s">
        <v>11</v>
      </c>
      <c r="K23" s="26" t="s">
        <v>12</v>
      </c>
      <c r="L23" s="29" t="s">
        <v>13</v>
      </c>
      <c r="M23" s="4"/>
    </row>
    <row r="24" spans="2:12">
      <c r="B24" s="27" t="s">
        <v>15</v>
      </c>
      <c r="C24" s="4">
        <v>300</v>
      </c>
      <c r="D24" s="4">
        <v>100</v>
      </c>
      <c r="E24" s="4">
        <v>1</v>
      </c>
      <c r="F24" s="4">
        <v>100</v>
      </c>
      <c r="G24" s="4">
        <v>4</v>
      </c>
      <c r="H24" s="4">
        <v>16</v>
      </c>
      <c r="I24" s="4">
        <v>32</v>
      </c>
      <c r="J24" s="4">
        <v>273.31</v>
      </c>
      <c r="K24" s="4">
        <v>27.07</v>
      </c>
      <c r="L24" s="3">
        <f t="shared" ref="L24:L31" si="0">K24/J24</f>
        <v>0.0990450404302806</v>
      </c>
    </row>
    <row r="25" spans="2:12">
      <c r="B25" s="27"/>
      <c r="C25" s="4">
        <v>5200</v>
      </c>
      <c r="D25" s="4">
        <v>100</v>
      </c>
      <c r="E25" s="4">
        <v>1</v>
      </c>
      <c r="F25" s="4">
        <v>100</v>
      </c>
      <c r="G25" s="4">
        <v>4</v>
      </c>
      <c r="H25" s="4">
        <v>16</v>
      </c>
      <c r="I25" s="4">
        <v>32</v>
      </c>
      <c r="J25" s="4">
        <v>343.71</v>
      </c>
      <c r="K25" s="4">
        <v>339.62</v>
      </c>
      <c r="L25" s="3">
        <f t="shared" si="0"/>
        <v>0.98810043350499</v>
      </c>
    </row>
    <row r="26" spans="2:13">
      <c r="B26" s="27"/>
      <c r="C26" s="30">
        <v>5300</v>
      </c>
      <c r="D26" s="28">
        <v>100</v>
      </c>
      <c r="E26" s="28">
        <v>1</v>
      </c>
      <c r="F26" s="28">
        <v>100</v>
      </c>
      <c r="G26" s="28">
        <v>4</v>
      </c>
      <c r="H26" s="28">
        <v>16</v>
      </c>
      <c r="I26" s="28">
        <v>32</v>
      </c>
      <c r="J26" s="28">
        <v>346.44</v>
      </c>
      <c r="K26" s="28">
        <v>354.76</v>
      </c>
      <c r="L26" s="31">
        <f t="shared" si="0"/>
        <v>1.02401570257476</v>
      </c>
      <c r="M26" s="1">
        <f>C26/D26</f>
        <v>53</v>
      </c>
    </row>
    <row r="27" spans="2:13">
      <c r="B27" s="27"/>
      <c r="C27" s="28">
        <v>6000</v>
      </c>
      <c r="D27" s="28">
        <v>100</v>
      </c>
      <c r="E27" s="28">
        <v>1</v>
      </c>
      <c r="F27" s="28">
        <v>100</v>
      </c>
      <c r="G27" s="28">
        <v>4</v>
      </c>
      <c r="H27" s="28">
        <v>16</v>
      </c>
      <c r="I27" s="28">
        <v>32</v>
      </c>
      <c r="J27" s="28">
        <v>348.66</v>
      </c>
      <c r="K27" s="28">
        <v>386.41</v>
      </c>
      <c r="L27" s="31">
        <f t="shared" si="0"/>
        <v>1.10827166867435</v>
      </c>
      <c r="M27" s="1"/>
    </row>
    <row r="28" spans="2:12">
      <c r="B28" s="27"/>
      <c r="C28" s="28">
        <v>7000</v>
      </c>
      <c r="D28" s="28">
        <v>100</v>
      </c>
      <c r="E28" s="28">
        <v>1</v>
      </c>
      <c r="F28" s="28">
        <v>100</v>
      </c>
      <c r="G28" s="28">
        <v>4</v>
      </c>
      <c r="H28" s="28">
        <v>16</v>
      </c>
      <c r="I28" s="28">
        <v>32</v>
      </c>
      <c r="J28" s="28">
        <v>374.56</v>
      </c>
      <c r="K28" s="28">
        <v>459.94</v>
      </c>
      <c r="L28" s="31">
        <f t="shared" si="0"/>
        <v>1.22794745835113</v>
      </c>
    </row>
    <row r="29" spans="2:12">
      <c r="B29" s="27"/>
      <c r="C29" s="30">
        <v>8000</v>
      </c>
      <c r="D29" s="28">
        <v>100</v>
      </c>
      <c r="E29" s="28">
        <v>1</v>
      </c>
      <c r="F29" s="28">
        <v>100</v>
      </c>
      <c r="G29" s="28">
        <v>4</v>
      </c>
      <c r="H29" s="28">
        <v>16</v>
      </c>
      <c r="I29" s="28">
        <v>32</v>
      </c>
      <c r="J29" s="30">
        <v>412.5</v>
      </c>
      <c r="K29" s="28">
        <v>508.34</v>
      </c>
      <c r="L29" s="31">
        <f t="shared" si="0"/>
        <v>1.23233939393939</v>
      </c>
    </row>
    <row r="30" spans="2:12">
      <c r="B30" s="27"/>
      <c r="C30" s="30">
        <v>9000</v>
      </c>
      <c r="D30" s="28">
        <v>100</v>
      </c>
      <c r="E30" s="28">
        <v>1</v>
      </c>
      <c r="F30" s="28">
        <v>100</v>
      </c>
      <c r="G30" s="28">
        <v>4</v>
      </c>
      <c r="H30" s="28">
        <v>16</v>
      </c>
      <c r="I30" s="28">
        <v>32</v>
      </c>
      <c r="J30" s="30">
        <v>400.61</v>
      </c>
      <c r="K30" s="30">
        <v>570.66</v>
      </c>
      <c r="L30" s="31">
        <f t="shared" si="0"/>
        <v>1.42447767155088</v>
      </c>
    </row>
    <row r="31" spans="2:12">
      <c r="B31" s="27"/>
      <c r="C31" s="28">
        <v>10000</v>
      </c>
      <c r="D31" s="28">
        <v>100</v>
      </c>
      <c r="E31" s="28">
        <v>1</v>
      </c>
      <c r="F31" s="28">
        <v>100</v>
      </c>
      <c r="G31" s="28">
        <v>4</v>
      </c>
      <c r="H31" s="28">
        <v>16</v>
      </c>
      <c r="I31" s="28">
        <v>32</v>
      </c>
      <c r="J31" s="28">
        <v>403.86</v>
      </c>
      <c r="K31" s="28">
        <v>632.97</v>
      </c>
      <c r="L31" s="31">
        <f t="shared" si="0"/>
        <v>1.56730054969544</v>
      </c>
    </row>
    <row r="34" spans="3:13">
      <c r="C34" s="26" t="s">
        <v>4</v>
      </c>
      <c r="D34" s="26" t="s">
        <v>5</v>
      </c>
      <c r="E34" s="26" t="s">
        <v>6</v>
      </c>
      <c r="F34" s="26" t="s">
        <v>7</v>
      </c>
      <c r="G34" s="26" t="s">
        <v>8</v>
      </c>
      <c r="H34" s="26" t="s">
        <v>9</v>
      </c>
      <c r="I34" s="26" t="s">
        <v>10</v>
      </c>
      <c r="J34" s="26" t="s">
        <v>11</v>
      </c>
      <c r="K34" s="26" t="s">
        <v>12</v>
      </c>
      <c r="L34" s="29" t="s">
        <v>13</v>
      </c>
      <c r="M34" s="4"/>
    </row>
    <row r="35" spans="2:12">
      <c r="B35" s="27" t="s">
        <v>16</v>
      </c>
      <c r="C35" s="4">
        <v>300</v>
      </c>
      <c r="D35" s="4">
        <v>200</v>
      </c>
      <c r="E35" s="4">
        <v>1</v>
      </c>
      <c r="F35" s="4">
        <v>100</v>
      </c>
      <c r="G35" s="4">
        <v>4</v>
      </c>
      <c r="H35" s="4">
        <v>16</v>
      </c>
      <c r="I35" s="4">
        <v>32</v>
      </c>
      <c r="J35" s="4">
        <v>384.06</v>
      </c>
      <c r="K35" s="4">
        <v>27.84</v>
      </c>
      <c r="L35" s="3">
        <f t="shared" ref="L35:L40" si="1">K35/J35</f>
        <v>0.072488673644743</v>
      </c>
    </row>
    <row r="36" spans="2:12">
      <c r="B36" s="27"/>
      <c r="C36" s="4">
        <v>8000</v>
      </c>
      <c r="D36" s="4">
        <v>200</v>
      </c>
      <c r="E36" s="4">
        <v>1</v>
      </c>
      <c r="F36" s="4">
        <v>100</v>
      </c>
      <c r="G36" s="4">
        <v>4</v>
      </c>
      <c r="H36" s="4">
        <v>16</v>
      </c>
      <c r="I36" s="4">
        <v>32</v>
      </c>
      <c r="J36" s="4">
        <v>518.03</v>
      </c>
      <c r="K36" s="4">
        <v>508.36</v>
      </c>
      <c r="L36" s="3">
        <f t="shared" si="1"/>
        <v>0.981333127425053</v>
      </c>
    </row>
    <row r="37" spans="2:13">
      <c r="B37" s="27"/>
      <c r="C37" s="30">
        <v>8100</v>
      </c>
      <c r="D37" s="28">
        <v>200</v>
      </c>
      <c r="E37" s="28">
        <v>1</v>
      </c>
      <c r="F37" s="28">
        <v>100</v>
      </c>
      <c r="G37" s="28">
        <v>4</v>
      </c>
      <c r="H37" s="28">
        <v>16</v>
      </c>
      <c r="I37" s="28">
        <v>32</v>
      </c>
      <c r="J37" s="28">
        <v>506.24</v>
      </c>
      <c r="K37" s="28">
        <v>514.78</v>
      </c>
      <c r="L37" s="31">
        <f t="shared" si="1"/>
        <v>1.01686946902655</v>
      </c>
      <c r="M37" s="1">
        <f>C37/D37</f>
        <v>40.5</v>
      </c>
    </row>
    <row r="38" spans="2:13">
      <c r="B38" s="27"/>
      <c r="C38" s="30">
        <v>8200</v>
      </c>
      <c r="D38" s="28">
        <v>200</v>
      </c>
      <c r="E38" s="28">
        <v>1</v>
      </c>
      <c r="F38" s="28">
        <v>100</v>
      </c>
      <c r="G38" s="28">
        <v>4</v>
      </c>
      <c r="H38" s="28">
        <v>16</v>
      </c>
      <c r="I38" s="28">
        <v>32</v>
      </c>
      <c r="J38" s="28">
        <v>501.64</v>
      </c>
      <c r="K38" s="28">
        <v>520.75</v>
      </c>
      <c r="L38" s="31">
        <f t="shared" si="1"/>
        <v>1.03809504824177</v>
      </c>
      <c r="M38" s="1"/>
    </row>
    <row r="39" spans="2:12">
      <c r="B39" s="27"/>
      <c r="C39" s="28">
        <v>9000</v>
      </c>
      <c r="D39" s="28">
        <v>200</v>
      </c>
      <c r="E39" s="28">
        <v>1</v>
      </c>
      <c r="F39" s="28">
        <v>100</v>
      </c>
      <c r="G39" s="28">
        <v>4</v>
      </c>
      <c r="H39" s="28">
        <v>16</v>
      </c>
      <c r="I39" s="28">
        <v>32</v>
      </c>
      <c r="J39" s="28">
        <v>518.93</v>
      </c>
      <c r="K39" s="28">
        <v>577.7</v>
      </c>
      <c r="L39" s="31">
        <f t="shared" si="1"/>
        <v>1.11325226909217</v>
      </c>
    </row>
    <row r="40" spans="2:12">
      <c r="B40" s="27"/>
      <c r="C40" s="28">
        <v>10000</v>
      </c>
      <c r="D40" s="28">
        <v>200</v>
      </c>
      <c r="E40" s="28">
        <v>1</v>
      </c>
      <c r="F40" s="28">
        <v>100</v>
      </c>
      <c r="G40" s="28">
        <v>4</v>
      </c>
      <c r="H40" s="28">
        <v>16</v>
      </c>
      <c r="I40" s="28">
        <v>32</v>
      </c>
      <c r="J40" s="30">
        <v>523.71</v>
      </c>
      <c r="K40" s="28">
        <v>633.35</v>
      </c>
      <c r="L40" s="31">
        <f t="shared" si="1"/>
        <v>1.20935250424853</v>
      </c>
    </row>
    <row r="43" spans="3:13">
      <c r="C43" s="26" t="s">
        <v>4</v>
      </c>
      <c r="D43" s="26" t="s">
        <v>5</v>
      </c>
      <c r="E43" s="26" t="s">
        <v>6</v>
      </c>
      <c r="F43" s="26" t="s">
        <v>7</v>
      </c>
      <c r="G43" s="26" t="s">
        <v>8</v>
      </c>
      <c r="H43" s="26" t="s">
        <v>9</v>
      </c>
      <c r="I43" s="26" t="s">
        <v>10</v>
      </c>
      <c r="J43" s="26" t="s">
        <v>11</v>
      </c>
      <c r="K43" s="26" t="s">
        <v>12</v>
      </c>
      <c r="L43" s="29" t="s">
        <v>13</v>
      </c>
      <c r="M43" s="4"/>
    </row>
    <row r="44" spans="2:12">
      <c r="B44" s="27" t="s">
        <v>17</v>
      </c>
      <c r="C44" s="4">
        <v>400</v>
      </c>
      <c r="D44" s="4">
        <v>300</v>
      </c>
      <c r="E44" s="4">
        <v>1</v>
      </c>
      <c r="F44" s="4">
        <v>100</v>
      </c>
      <c r="G44" s="4">
        <v>4</v>
      </c>
      <c r="H44" s="4">
        <v>16</v>
      </c>
      <c r="I44" s="4">
        <v>32</v>
      </c>
      <c r="J44" s="4">
        <v>509.05</v>
      </c>
      <c r="K44" s="4">
        <v>34.8</v>
      </c>
      <c r="L44" s="3">
        <f t="shared" ref="L44:L49" si="2">K44/J44</f>
        <v>0.0683626362832728</v>
      </c>
    </row>
    <row r="45" spans="2:12">
      <c r="B45" s="27"/>
      <c r="C45" s="4">
        <v>6000</v>
      </c>
      <c r="D45" s="4">
        <v>300</v>
      </c>
      <c r="E45" s="4">
        <v>1</v>
      </c>
      <c r="F45" s="4">
        <v>100</v>
      </c>
      <c r="G45" s="4">
        <v>4</v>
      </c>
      <c r="H45" s="4">
        <v>16</v>
      </c>
      <c r="I45" s="4">
        <v>32</v>
      </c>
      <c r="J45" s="4">
        <v>639.15</v>
      </c>
      <c r="K45" s="4">
        <v>393.96</v>
      </c>
      <c r="L45" s="3">
        <f t="shared" si="2"/>
        <v>0.616381131189861</v>
      </c>
    </row>
    <row r="46" spans="2:13">
      <c r="B46" s="27"/>
      <c r="C46" s="4">
        <v>11000</v>
      </c>
      <c r="D46" s="4">
        <v>300</v>
      </c>
      <c r="E46" s="4">
        <v>1</v>
      </c>
      <c r="F46" s="4">
        <v>100</v>
      </c>
      <c r="G46" s="4">
        <v>4</v>
      </c>
      <c r="H46" s="4">
        <v>16</v>
      </c>
      <c r="I46" s="4">
        <v>32</v>
      </c>
      <c r="J46" s="4">
        <v>713.64</v>
      </c>
      <c r="K46" s="4">
        <v>708.29</v>
      </c>
      <c r="L46" s="3">
        <f t="shared" si="2"/>
        <v>0.992503222913514</v>
      </c>
      <c r="M46" s="1"/>
    </row>
    <row r="47" spans="2:13">
      <c r="B47" s="27"/>
      <c r="C47" s="28">
        <v>11100</v>
      </c>
      <c r="D47" s="28">
        <v>300</v>
      </c>
      <c r="E47" s="28">
        <v>1</v>
      </c>
      <c r="F47" s="28">
        <v>100</v>
      </c>
      <c r="G47" s="28">
        <v>4</v>
      </c>
      <c r="H47" s="28">
        <v>16</v>
      </c>
      <c r="I47" s="28">
        <v>32</v>
      </c>
      <c r="J47" s="28">
        <v>711.2</v>
      </c>
      <c r="K47" s="28">
        <v>728.5</v>
      </c>
      <c r="L47" s="31">
        <f t="shared" si="2"/>
        <v>1.02432508436445</v>
      </c>
      <c r="M47" s="1">
        <f>C47/D47</f>
        <v>37</v>
      </c>
    </row>
    <row r="48" spans="2:12">
      <c r="B48" s="27"/>
      <c r="C48" s="28">
        <v>11200</v>
      </c>
      <c r="D48" s="28">
        <v>300</v>
      </c>
      <c r="E48" s="28">
        <v>1</v>
      </c>
      <c r="F48" s="28">
        <v>100</v>
      </c>
      <c r="G48" s="28">
        <v>4</v>
      </c>
      <c r="H48" s="28">
        <v>16</v>
      </c>
      <c r="I48" s="28">
        <v>32</v>
      </c>
      <c r="J48" s="28">
        <v>714.19</v>
      </c>
      <c r="K48" s="28">
        <v>728.5</v>
      </c>
      <c r="L48" s="31">
        <f t="shared" si="2"/>
        <v>1.02003668491578</v>
      </c>
    </row>
    <row r="49" spans="2:12">
      <c r="B49" s="27"/>
      <c r="C49" s="28">
        <v>15000</v>
      </c>
      <c r="D49" s="28">
        <v>300</v>
      </c>
      <c r="E49" s="28">
        <v>1</v>
      </c>
      <c r="F49" s="28">
        <v>100</v>
      </c>
      <c r="G49" s="28">
        <v>4</v>
      </c>
      <c r="H49" s="28">
        <v>16</v>
      </c>
      <c r="I49" s="28">
        <v>32</v>
      </c>
      <c r="J49" s="28">
        <v>746.57</v>
      </c>
      <c r="K49" s="28">
        <v>950.71</v>
      </c>
      <c r="L49" s="31">
        <f t="shared" si="2"/>
        <v>1.27343718606427</v>
      </c>
    </row>
  </sheetData>
  <mergeCells count="5">
    <mergeCell ref="B8:B12"/>
    <mergeCell ref="B16:B20"/>
    <mergeCell ref="B24:B31"/>
    <mergeCell ref="B35:B40"/>
    <mergeCell ref="B44:B49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E20" sqref="E20"/>
    </sheetView>
  </sheetViews>
  <sheetFormatPr defaultColWidth="9" defaultRowHeight="14.25" outlineLevelRow="5"/>
  <cols>
    <col min="10" max="10" width="16.25" customWidth="1"/>
    <col min="11" max="11" width="18.125" customWidth="1"/>
    <col min="12" max="12" width="17.25" customWidth="1"/>
    <col min="13" max="13" width="15.875" customWidth="1"/>
    <col min="14" max="14" width="20.5" customWidth="1"/>
  </cols>
  <sheetData>
    <row r="1" spans="1:1">
      <c r="A1" t="s">
        <v>0</v>
      </c>
    </row>
    <row r="2" spans="1:1">
      <c r="A2" t="s">
        <v>18</v>
      </c>
    </row>
    <row r="3" spans="1:1">
      <c r="A3" s="18" t="s">
        <v>19</v>
      </c>
    </row>
    <row r="5" spans="1:15">
      <c r="A5" s="19"/>
      <c r="B5" s="20" t="s">
        <v>20</v>
      </c>
      <c r="C5" s="21" t="s">
        <v>4</v>
      </c>
      <c r="D5" s="21" t="s">
        <v>5</v>
      </c>
      <c r="E5" s="21" t="s">
        <v>6</v>
      </c>
      <c r="F5" s="21" t="s">
        <v>7</v>
      </c>
      <c r="G5" s="21" t="s">
        <v>8</v>
      </c>
      <c r="H5" s="21" t="s">
        <v>9</v>
      </c>
      <c r="I5" s="21" t="s">
        <v>10</v>
      </c>
      <c r="J5" s="21" t="s">
        <v>21</v>
      </c>
      <c r="K5" s="21" t="s">
        <v>22</v>
      </c>
      <c r="L5" s="21" t="s">
        <v>23</v>
      </c>
      <c r="M5" s="21" t="s">
        <v>24</v>
      </c>
      <c r="N5" s="21" t="s">
        <v>25</v>
      </c>
      <c r="O5" s="23" t="s">
        <v>13</v>
      </c>
    </row>
    <row r="6" spans="1:15">
      <c r="A6" s="19"/>
      <c r="B6" s="19"/>
      <c r="C6" s="22">
        <v>500</v>
      </c>
      <c r="D6" s="22">
        <v>1</v>
      </c>
      <c r="E6" s="22">
        <v>200</v>
      </c>
      <c r="F6" s="22">
        <v>200</v>
      </c>
      <c r="G6" s="22">
        <v>8</v>
      </c>
      <c r="H6" s="22">
        <v>16</v>
      </c>
      <c r="I6" s="22">
        <v>8</v>
      </c>
      <c r="J6" s="22">
        <v>703.512</v>
      </c>
      <c r="K6" s="22">
        <v>778.894</v>
      </c>
      <c r="L6" s="22">
        <v>397.265</v>
      </c>
      <c r="M6" s="22">
        <v>9939.85</v>
      </c>
      <c r="N6" s="22">
        <v>760.71</v>
      </c>
      <c r="O6" s="24">
        <f>K6/N6</f>
        <v>1.02390398443559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tabSelected="1" workbookViewId="0">
      <selection activeCell="I27" sqref="I27"/>
    </sheetView>
  </sheetViews>
  <sheetFormatPr defaultColWidth="8.8" defaultRowHeight="14.25"/>
  <cols>
    <col min="1" max="1" width="77.6" customWidth="1"/>
    <col min="7" max="7" width="13.6"/>
    <col min="8" max="8" width="6.6" customWidth="1"/>
  </cols>
  <sheetData>
    <row r="1" customFormat="1" spans="1:7">
      <c r="A1" t="s">
        <v>26</v>
      </c>
      <c r="B1" s="1" t="s">
        <v>27</v>
      </c>
      <c r="C1" s="2" t="s">
        <v>28</v>
      </c>
      <c r="D1" s="2"/>
      <c r="F1" s="2" t="s">
        <v>29</v>
      </c>
      <c r="G1" s="2"/>
    </row>
    <row r="2" customFormat="1" spans="2:7">
      <c r="B2" s="1" t="s">
        <v>30</v>
      </c>
      <c r="C2" s="1" t="s">
        <v>30</v>
      </c>
      <c r="D2" s="1" t="s">
        <v>31</v>
      </c>
      <c r="F2" s="1" t="s">
        <v>30</v>
      </c>
      <c r="G2" s="1" t="s">
        <v>31</v>
      </c>
    </row>
    <row r="3" customFormat="1" spans="1:7">
      <c r="A3" t="s">
        <v>32</v>
      </c>
      <c r="B3" s="1">
        <v>359.839</v>
      </c>
      <c r="C3" s="1">
        <v>353.316</v>
      </c>
      <c r="D3" s="3">
        <f t="shared" ref="D3:D30" si="0">B3/C3</f>
        <v>1.01846222644884</v>
      </c>
      <c r="F3" s="4">
        <v>337.569</v>
      </c>
      <c r="G3" s="5">
        <f t="shared" ref="G3:G30" si="1">B3/F3</f>
        <v>1.06597169763811</v>
      </c>
    </row>
    <row r="4" customFormat="1" spans="1:7">
      <c r="A4" t="s">
        <v>33</v>
      </c>
      <c r="B4" s="1">
        <v>355.798</v>
      </c>
      <c r="C4" s="1">
        <v>351.962</v>
      </c>
      <c r="D4" s="3">
        <f t="shared" si="0"/>
        <v>1.01089890385894</v>
      </c>
      <c r="F4" s="1">
        <v>322.903</v>
      </c>
      <c r="G4" s="5">
        <f t="shared" si="1"/>
        <v>1.10187269861228</v>
      </c>
    </row>
    <row r="5" customFormat="1" spans="1:7">
      <c r="A5" t="s">
        <v>34</v>
      </c>
      <c r="B5" s="1">
        <v>113.934</v>
      </c>
      <c r="C5" s="1">
        <v>92.2891</v>
      </c>
      <c r="D5" s="3">
        <f t="shared" si="0"/>
        <v>1.23453365565381</v>
      </c>
      <c r="F5" s="1">
        <v>80.59</v>
      </c>
      <c r="G5" s="5">
        <f t="shared" si="1"/>
        <v>1.41374860404517</v>
      </c>
    </row>
    <row r="6" customFormat="1" spans="1:7">
      <c r="A6" t="s">
        <v>35</v>
      </c>
      <c r="B6" s="1">
        <v>106.905</v>
      </c>
      <c r="C6" s="1">
        <v>86.9194</v>
      </c>
      <c r="D6" s="3">
        <f t="shared" si="0"/>
        <v>1.2299325582091</v>
      </c>
      <c r="F6" s="1">
        <v>75.143</v>
      </c>
      <c r="G6" s="5">
        <f t="shared" si="1"/>
        <v>1.42268740933953</v>
      </c>
    </row>
    <row r="7" customFormat="1" spans="1:7">
      <c r="A7" t="s">
        <v>36</v>
      </c>
      <c r="B7" s="1">
        <v>48.129</v>
      </c>
      <c r="C7" s="1">
        <v>56.4618</v>
      </c>
      <c r="D7" s="3">
        <f t="shared" si="0"/>
        <v>0.852417032400667</v>
      </c>
      <c r="F7" s="1">
        <v>60.1136</v>
      </c>
      <c r="G7" s="5">
        <f t="shared" si="1"/>
        <v>0.800634132708738</v>
      </c>
    </row>
    <row r="8" customFormat="1" spans="1:7">
      <c r="A8" t="s">
        <v>37</v>
      </c>
      <c r="B8" s="1">
        <v>46.455</v>
      </c>
      <c r="C8" s="1">
        <v>56.1849</v>
      </c>
      <c r="D8" s="3">
        <f t="shared" si="0"/>
        <v>0.826823577153292</v>
      </c>
      <c r="F8" s="1">
        <v>57.8943</v>
      </c>
      <c r="G8" s="5">
        <f t="shared" si="1"/>
        <v>0.802410600007255</v>
      </c>
    </row>
    <row r="9" customFormat="1" spans="1:7">
      <c r="A9" s="6" t="s">
        <v>38</v>
      </c>
      <c r="B9" s="7">
        <v>43.487</v>
      </c>
      <c r="C9" s="7">
        <v>62.2231</v>
      </c>
      <c r="D9" s="8">
        <f t="shared" si="0"/>
        <v>0.69888835496785</v>
      </c>
      <c r="E9" s="6"/>
      <c r="F9" s="7">
        <v>52.103</v>
      </c>
      <c r="G9" s="9">
        <f t="shared" si="1"/>
        <v>0.834635241732722</v>
      </c>
    </row>
    <row r="10" customFormat="1" spans="1:7">
      <c r="A10" s="6" t="s">
        <v>39</v>
      </c>
      <c r="B10" s="7">
        <v>43.11</v>
      </c>
      <c r="C10" s="7">
        <v>61.4799</v>
      </c>
      <c r="D10" s="8">
        <f t="shared" si="0"/>
        <v>0.701204784002576</v>
      </c>
      <c r="E10" s="6"/>
      <c r="F10" s="7">
        <v>48.304</v>
      </c>
      <c r="G10" s="9">
        <f t="shared" si="1"/>
        <v>0.892472673070553</v>
      </c>
    </row>
    <row r="11" customFormat="1" spans="1:7">
      <c r="A11" t="s">
        <v>40</v>
      </c>
      <c r="B11" s="1">
        <v>79.258</v>
      </c>
      <c r="C11" s="1">
        <v>102.835</v>
      </c>
      <c r="D11" s="3">
        <f t="shared" si="0"/>
        <v>0.770729809889629</v>
      </c>
      <c r="F11" s="1">
        <v>105.757</v>
      </c>
      <c r="G11" s="5">
        <f t="shared" si="1"/>
        <v>0.749435025577503</v>
      </c>
    </row>
    <row r="12" customFormat="1" spans="1:7">
      <c r="A12" t="s">
        <v>41</v>
      </c>
      <c r="B12" s="1">
        <v>77</v>
      </c>
      <c r="C12" s="1">
        <v>92.2983</v>
      </c>
      <c r="D12" s="3">
        <f t="shared" si="0"/>
        <v>0.834251551762058</v>
      </c>
      <c r="F12" s="1">
        <v>95.4203</v>
      </c>
      <c r="G12" s="5">
        <f t="shared" si="1"/>
        <v>0.806956171799921</v>
      </c>
    </row>
    <row r="13" customFormat="1" spans="1:10">
      <c r="A13" s="10" t="s">
        <v>42</v>
      </c>
      <c r="B13" s="11">
        <v>20.676</v>
      </c>
      <c r="C13" s="11">
        <v>43.8773</v>
      </c>
      <c r="D13" s="12">
        <f t="shared" si="0"/>
        <v>0.471223160951107</v>
      </c>
      <c r="E13" s="10"/>
      <c r="F13" s="11">
        <v>44.68</v>
      </c>
      <c r="G13" s="13">
        <f t="shared" si="1"/>
        <v>0.462757385854969</v>
      </c>
      <c r="H13" s="10">
        <v>31.58</v>
      </c>
      <c r="I13" s="10" t="s">
        <v>43</v>
      </c>
      <c r="J13" s="10"/>
    </row>
    <row r="14" customFormat="1" spans="1:10">
      <c r="A14" s="10" t="s">
        <v>44</v>
      </c>
      <c r="B14" s="11">
        <v>20.642</v>
      </c>
      <c r="C14" s="11">
        <v>43.8765</v>
      </c>
      <c r="D14" s="12">
        <f t="shared" si="0"/>
        <v>0.470456850478046</v>
      </c>
      <c r="E14" s="10"/>
      <c r="F14" s="11">
        <v>44.46</v>
      </c>
      <c r="G14" s="13">
        <f t="shared" si="1"/>
        <v>0.464282501124606</v>
      </c>
      <c r="H14" s="10">
        <v>31.75</v>
      </c>
      <c r="I14" s="10" t="s">
        <v>43</v>
      </c>
      <c r="J14" s="10"/>
    </row>
    <row r="15" customFormat="1" spans="1:7">
      <c r="A15" s="14" t="s">
        <v>45</v>
      </c>
      <c r="B15" s="15">
        <v>276.085</v>
      </c>
      <c r="C15" s="15">
        <v>615.013</v>
      </c>
      <c r="D15" s="16">
        <f t="shared" si="0"/>
        <v>0.448909210049218</v>
      </c>
      <c r="F15" s="1">
        <v>627.417</v>
      </c>
      <c r="G15" s="5">
        <f t="shared" si="1"/>
        <v>0.440034299357525</v>
      </c>
    </row>
    <row r="16" customFormat="1" spans="1:7">
      <c r="A16" s="14" t="s">
        <v>46</v>
      </c>
      <c r="B16" s="15">
        <v>266.641</v>
      </c>
      <c r="C16" s="15">
        <v>599.776</v>
      </c>
      <c r="D16" s="16">
        <f t="shared" si="0"/>
        <v>0.444567638585072</v>
      </c>
      <c r="F16" s="1">
        <v>615.315</v>
      </c>
      <c r="G16" s="5">
        <f t="shared" si="1"/>
        <v>0.433340646660653</v>
      </c>
    </row>
    <row r="17" customFormat="1" spans="1:7">
      <c r="A17" t="s">
        <v>47</v>
      </c>
      <c r="B17" s="1">
        <v>70.531</v>
      </c>
      <c r="C17" s="1">
        <v>104.497</v>
      </c>
      <c r="D17" s="3">
        <f t="shared" si="0"/>
        <v>0.67495717580409</v>
      </c>
      <c r="F17" s="1">
        <v>103.227</v>
      </c>
      <c r="G17" s="5">
        <f t="shared" si="1"/>
        <v>0.683261162292811</v>
      </c>
    </row>
    <row r="18" customFormat="1" spans="1:7">
      <c r="A18" t="s">
        <v>48</v>
      </c>
      <c r="B18" s="1">
        <v>69.722</v>
      </c>
      <c r="C18" s="1">
        <v>104.035</v>
      </c>
      <c r="D18" s="3">
        <f t="shared" si="0"/>
        <v>0.670178305377998</v>
      </c>
      <c r="F18" s="1">
        <v>103.115</v>
      </c>
      <c r="G18" s="5">
        <f t="shared" si="1"/>
        <v>0.676157688018232</v>
      </c>
    </row>
    <row r="19" customFormat="1" spans="1:7">
      <c r="A19" t="s">
        <v>49</v>
      </c>
      <c r="B19" s="1">
        <v>4.31</v>
      </c>
      <c r="C19" s="1">
        <v>6.11429</v>
      </c>
      <c r="D19" s="3">
        <f t="shared" si="0"/>
        <v>0.70490604796305</v>
      </c>
      <c r="F19" s="1">
        <v>6.396</v>
      </c>
      <c r="G19" s="5">
        <f t="shared" si="1"/>
        <v>0.67385866166354</v>
      </c>
    </row>
    <row r="20" customFormat="1" spans="1:7">
      <c r="A20" t="s">
        <v>50</v>
      </c>
      <c r="B20" s="1">
        <v>4.167</v>
      </c>
      <c r="C20" s="1">
        <v>5.95606</v>
      </c>
      <c r="D20" s="3">
        <f t="shared" si="0"/>
        <v>0.699623576659738</v>
      </c>
      <c r="F20" s="1">
        <v>6.273</v>
      </c>
      <c r="G20" s="5">
        <f t="shared" si="1"/>
        <v>0.664275466284075</v>
      </c>
    </row>
    <row r="21" customFormat="1" spans="1:7">
      <c r="A21" s="6" t="s">
        <v>51</v>
      </c>
      <c r="B21" s="7">
        <v>25.855</v>
      </c>
      <c r="C21" s="7">
        <v>55.0371</v>
      </c>
      <c r="D21" s="8">
        <f t="shared" si="0"/>
        <v>0.469774025157575</v>
      </c>
      <c r="E21" s="6"/>
      <c r="F21" s="7">
        <v>34.166</v>
      </c>
      <c r="G21" s="9">
        <f t="shared" si="1"/>
        <v>0.756746473101914</v>
      </c>
    </row>
    <row r="22" customFormat="1" spans="1:7">
      <c r="A22" s="6" t="s">
        <v>52</v>
      </c>
      <c r="B22" s="7">
        <v>25.531</v>
      </c>
      <c r="C22" s="7">
        <v>54.2924</v>
      </c>
      <c r="D22" s="8">
        <f t="shared" si="0"/>
        <v>0.470249979739337</v>
      </c>
      <c r="E22" s="6"/>
      <c r="F22" s="7">
        <v>32.655</v>
      </c>
      <c r="G22" s="9">
        <f t="shared" si="1"/>
        <v>0.78184045322309</v>
      </c>
    </row>
    <row r="23" customFormat="1" spans="1:7">
      <c r="A23" t="s">
        <v>53</v>
      </c>
      <c r="B23" s="1">
        <v>12.408</v>
      </c>
      <c r="C23" s="1">
        <v>19.8444</v>
      </c>
      <c r="D23" s="3">
        <f t="shared" si="0"/>
        <v>0.625264558263288</v>
      </c>
      <c r="F23" s="1">
        <v>21.951</v>
      </c>
      <c r="G23" s="5">
        <f t="shared" si="1"/>
        <v>0.565258985923193</v>
      </c>
    </row>
    <row r="24" customFormat="1" spans="1:7">
      <c r="A24" t="s">
        <v>54</v>
      </c>
      <c r="B24" s="1">
        <v>12.131</v>
      </c>
      <c r="C24" s="1">
        <v>19.5275</v>
      </c>
      <c r="D24" s="3">
        <f t="shared" si="0"/>
        <v>0.621226475483293</v>
      </c>
      <c r="F24" s="1">
        <v>21.543</v>
      </c>
      <c r="G24" s="5">
        <f t="shared" si="1"/>
        <v>0.563106345448638</v>
      </c>
    </row>
    <row r="25" customFormat="1" spans="1:7">
      <c r="A25" t="s">
        <v>55</v>
      </c>
      <c r="B25" s="1">
        <v>4.643</v>
      </c>
      <c r="C25" s="1">
        <v>7.65858</v>
      </c>
      <c r="D25" s="3">
        <f t="shared" si="0"/>
        <v>0.606248155663321</v>
      </c>
      <c r="F25" s="1">
        <v>7.796</v>
      </c>
      <c r="G25" s="5">
        <f t="shared" si="1"/>
        <v>0.595561826577732</v>
      </c>
    </row>
    <row r="26" customFormat="1" spans="1:7">
      <c r="A26" t="s">
        <v>56</v>
      </c>
      <c r="B26" s="1">
        <v>4.464</v>
      </c>
      <c r="C26" s="1">
        <v>7.54802</v>
      </c>
      <c r="D26" s="3">
        <f t="shared" si="0"/>
        <v>0.591413377283049</v>
      </c>
      <c r="F26" s="17">
        <v>7.6</v>
      </c>
      <c r="G26" s="5">
        <f t="shared" si="1"/>
        <v>0.587368421052632</v>
      </c>
    </row>
    <row r="27" customFormat="1" spans="1:7">
      <c r="A27" t="s">
        <v>57</v>
      </c>
      <c r="B27" s="1">
        <v>101.499</v>
      </c>
      <c r="C27" s="1">
        <v>184.508</v>
      </c>
      <c r="D27" s="3">
        <f t="shared" si="0"/>
        <v>0.550106228456219</v>
      </c>
      <c r="F27" s="1">
        <v>195.18</v>
      </c>
      <c r="G27" s="5">
        <f t="shared" si="1"/>
        <v>0.520027666769136</v>
      </c>
    </row>
    <row r="28" customFormat="1" spans="1:7">
      <c r="A28" t="s">
        <v>58</v>
      </c>
      <c r="B28" s="1">
        <v>99.406</v>
      </c>
      <c r="C28" s="1">
        <v>180.714</v>
      </c>
      <c r="D28" s="3">
        <f t="shared" si="0"/>
        <v>0.550073596954303</v>
      </c>
      <c r="F28" s="1">
        <v>191.105</v>
      </c>
      <c r="G28" s="5">
        <f t="shared" si="1"/>
        <v>0.520164307579603</v>
      </c>
    </row>
    <row r="29" customFormat="1" spans="1:7">
      <c r="A29" s="6" t="s">
        <v>59</v>
      </c>
      <c r="B29" s="7">
        <v>139.004</v>
      </c>
      <c r="C29" s="7">
        <v>342.125</v>
      </c>
      <c r="D29" s="8">
        <f t="shared" si="0"/>
        <v>0.406295944464742</v>
      </c>
      <c r="E29" s="6"/>
      <c r="F29" s="7">
        <v>253.203</v>
      </c>
      <c r="G29" s="9">
        <f t="shared" si="1"/>
        <v>0.548982437016939</v>
      </c>
    </row>
    <row r="30" customFormat="1" spans="1:7">
      <c r="A30" s="6" t="s">
        <v>60</v>
      </c>
      <c r="B30" s="7">
        <v>135.791</v>
      </c>
      <c r="C30" s="7">
        <v>347.698</v>
      </c>
      <c r="D30" s="8">
        <f t="shared" si="0"/>
        <v>0.390542942438553</v>
      </c>
      <c r="E30" s="6"/>
      <c r="F30" s="7">
        <v>242.385</v>
      </c>
      <c r="G30" s="9">
        <f t="shared" si="1"/>
        <v>0.560228561998473</v>
      </c>
    </row>
  </sheetData>
  <mergeCells count="2">
    <mergeCell ref="C1:D1"/>
    <mergeCell ref="F1: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gather_sort</vt:lpstr>
      <vt:lpstr>KM=128</vt:lpstr>
      <vt:lpstr>fuse_gemv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Eddie</dc:creator>
  <cp:lastModifiedBy>wx</cp:lastModifiedBy>
  <dcterms:created xsi:type="dcterms:W3CDTF">2015-06-05T18:17:00Z</dcterms:created>
  <dcterms:modified xsi:type="dcterms:W3CDTF">2025-01-22T04:44:22Z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7F1240E303E242CB979497B0DEE9C902_13</vt:lpwstr>
  </property>
  <property fmtid="{D5CDD505-2E9C-101B-9397-08002B2CF9AE}" pid="3" name="KSOProductBuildVer">
    <vt:lpwstr>2052-12.1.0.19770</vt:lpwstr>
  </property>
</Properties>
</file>