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drawings/drawing3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60d1eb9373c40dd8/inteligencia artificial caixa/excel/"/>
    </mc:Choice>
  </mc:AlternateContent>
  <xr:revisionPtr revIDLastSave="592" documentId="11_AD4D361C20488DEA4E38A0FA9CD867D65BDEDD9B" xr6:coauthVersionLast="47" xr6:coauthVersionMax="47" xr10:uidLastSave="{0B1AE8FA-FE6D-49AB-B49A-E148B81DA3A0}"/>
  <bookViews>
    <workbookView xWindow="-110" yWindow="-110" windowWidth="19420" windowHeight="10300" firstSheet="3" activeTab="3" xr2:uid="{00000000-000D-0000-FFFF-FFFF00000000}"/>
  </bookViews>
  <sheets>
    <sheet name="dados" sheetId="1" state="hidden" r:id="rId1"/>
    <sheet name="caixinha" sheetId="4" state="hidden" r:id="rId2"/>
    <sheet name="Controle" sheetId="2" state="hidden" r:id="rId3"/>
    <sheet name="Controle Financeiro" sheetId="3" r:id="rId4"/>
  </sheets>
  <externalReferences>
    <externalReference r:id="rId5"/>
  </externalReferences>
  <definedNames>
    <definedName name="SegmentaçãodeDados_Categoria">#N/A</definedName>
    <definedName name="SegmentaçãodeDados_Mês">#N/A</definedName>
  </definedNames>
  <calcPr calcId="191029"/>
  <pivotCaches>
    <pivotCache cacheId="7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4" l="1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4" i="4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D3" i="4" l="1"/>
</calcChain>
</file>

<file path=xl/sharedStrings.xml><?xml version="1.0" encoding="utf-8"?>
<sst xmlns="http://schemas.openxmlformats.org/spreadsheetml/2006/main" count="261" uniqueCount="81">
  <si>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</si>
  <si>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</si>
  <si>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</si>
  <si>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</si>
  <si>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</si>
  <si>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</si>
  <si>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</si>
  <si>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</si>
  <si>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</si>
  <si>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</si>
  <si>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</si>
  <si>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</si>
  <si>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</si>
  <si>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</si>
  <si>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</si>
  <si>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</si>
  <si>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</si>
  <si>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</si>
  <si>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</si>
  <si>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</si>
  <si>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</si>
  <si>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</si>
  <si>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</si>
  <si>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</si>
  <si>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</si>
  <si>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</si>
  <si>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</si>
  <si>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</si>
  <si>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</si>
  <si>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</si>
  <si>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</si>
  <si>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</si>
  <si>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</si>
  <si>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</si>
  <si>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</si>
  <si>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</si>
  <si>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</si>
  <si>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</si>
  <si>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</si>
  <si>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</si>
  <si>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</si>
  <si>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</si>
  <si>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</si>
  <si>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</si>
  <si>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</si>
  <si>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</si>
  <si>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</si>
  <si>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</si>
  <si>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</si>
  <si>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</si>
  <si>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</si>
  <si>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</si>
  <si>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</si>
  <si>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</si>
  <si>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</si>
  <si>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</si>
  <si>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</si>
  <si>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</si>
  <si>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</si>
  <si>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</si>
  <si>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</si>
  <si>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</si>
  <si>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</si>
  <si>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</si>
  <si>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</si>
  <si>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</si>
  <si>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 de Despesa</t>
  </si>
  <si>
    <t>Categoria</t>
  </si>
  <si>
    <t>Descrição</t>
  </si>
  <si>
    <t>Valor</t>
  </si>
  <si>
    <t>Tipo de Pagamento</t>
  </si>
  <si>
    <t>Status</t>
  </si>
  <si>
    <t>Rótulos de Linha</t>
  </si>
  <si>
    <t>Total Geral</t>
  </si>
  <si>
    <t>Soma de Valor</t>
  </si>
  <si>
    <t>Mês</t>
  </si>
  <si>
    <t>Soma de Mês</t>
  </si>
  <si>
    <t>Total Reservado</t>
  </si>
  <si>
    <t>Meta de Reserva</t>
  </si>
  <si>
    <t>Data de Lançamento</t>
  </si>
  <si>
    <t>Depósito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</si>
</sst>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 inden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44" fontId="1" fillId="0" borderId="0" xfId="0" applyNumberFormat="1" applyFont="1"/>
  </cellXfs>
  <cellStyles count="2">
    <cellStyle name="Moeda" xfId="1" builtinId="4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numFmt numFmtId="19" formatCode="dd/mm/yyyy"/>
    </dxf>
    <dxf>
      <numFmt numFmtId="19" formatCode="dd/mm/yyyy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[1]caixinha!$C$3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40000"/>
                    <a:lumOff val="60000"/>
                  </a:schemeClr>
                </a:gs>
                <a:gs pos="46000">
                  <a:schemeClr val="accent4">
                    <a:lumMod val="95000"/>
                    <a:lumOff val="5000"/>
                  </a:schemeClr>
                </a:gs>
                <a:gs pos="100000">
                  <a:schemeClr val="accent4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[1]caixinha!$D$3</c:f>
              <c:numCache>
                <c:formatCode>General</c:formatCode>
                <c:ptCount val="1"/>
                <c:pt idx="0">
                  <c:v>6322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D-484E-9279-82CBCAC54523}"/>
            </c:ext>
          </c:extLst>
        </c:ser>
        <c:ser>
          <c:idx val="1"/>
          <c:order val="1"/>
          <c:tx>
            <c:strRef>
              <c:f>[1]caixinha!$C$4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[1]caixinha!$D$4</c:f>
              <c:numCache>
                <c:formatCode>General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D-484E-9279-82CBCAC54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7667839"/>
        <c:axId val="1747649983"/>
      </c:barChart>
      <c:catAx>
        <c:axId val="174766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649983"/>
        <c:crosses val="autoZero"/>
        <c:auto val="1"/>
        <c:lblAlgn val="ctr"/>
        <c:lblOffset val="100"/>
        <c:noMultiLvlLbl val="0"/>
      </c:catAx>
      <c:valAx>
        <c:axId val="174764998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4766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[1]caixinha!$C$3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743263354164846"/>
                      <c:h val="0.138750000000000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5BC-4205-ACF1-EB4B08C925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[1]caixinha!$D$3</c:f>
              <c:numCache>
                <c:formatCode>General</c:formatCode>
                <c:ptCount val="1"/>
                <c:pt idx="0">
                  <c:v>6322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C-4205-ACF1-EB4B08C92585}"/>
            </c:ext>
          </c:extLst>
        </c:ser>
        <c:ser>
          <c:idx val="1"/>
          <c:order val="1"/>
          <c:tx>
            <c:strRef>
              <c:f>[1]caixinha!$C$4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BC-4205-ACF1-EB4B08C9258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9954141754223"/>
                      <c:h val="0.1063425925925925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5BC-4205-ACF1-EB4B08C925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[1]caixinha!$D$4</c:f>
              <c:numCache>
                <c:formatCode>General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C-4205-ACF1-EB4B08C92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7667839"/>
        <c:axId val="1747649983"/>
      </c:barChart>
      <c:catAx>
        <c:axId val="1747667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7649983"/>
        <c:crosses val="autoZero"/>
        <c:auto val="1"/>
        <c:lblAlgn val="ctr"/>
        <c:lblOffset val="100"/>
        <c:noMultiLvlLbl val="0"/>
      </c:catAx>
      <c:valAx>
        <c:axId val="174764998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4766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[Desafio_Controle_Fin.xlsx]Controle!Tabela dinâmica12</c:name>
    <c:fmtId val="3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6.4209274673008326E-2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6.4209274673008326E-2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6.4209274673008326E-2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Controle!$F$2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-6.4209274673008326E-2"/>
                  <c:y val="-5.55555555555555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Controle!$E$3:$E$19</c:f>
              <c:strCache>
                <c:ptCount val="16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Renda Fixa</c:v>
                </c:pt>
                <c:pt idx="9">
                  <c:v>Saúde</c:v>
                </c:pt>
                <c:pt idx="10">
                  <c:v>Serviços</c:v>
                </c:pt>
                <c:pt idx="11">
                  <c:v>Transporte</c:v>
                </c:pt>
                <c:pt idx="12">
                  <c:v>Utilidades Domésticas</c:v>
                </c:pt>
                <c:pt idx="13">
                  <c:v>Venda de ativos</c:v>
                </c:pt>
                <c:pt idx="14">
                  <c:v>Vestuário</c:v>
                </c:pt>
                <c:pt idx="15">
                  <c:v>Viagem</c:v>
                </c:pt>
              </c:strCache>
            </c:strRef>
          </c:cat>
          <c:val>
            <c:numRef>
              <c:f>Controle!$F$3:$F$19</c:f>
              <c:numCache>
                <c:formatCode>_("R$"* #,##0.00_);_("R$"* \(#,##0.00\);_("R$"* "-"??_);_(@_)</c:formatCode>
                <c:ptCount val="16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5000</c:v>
                </c:pt>
                <c:pt idx="9">
                  <c:v>120</c:v>
                </c:pt>
                <c:pt idx="10">
                  <c:v>450</c:v>
                </c:pt>
                <c:pt idx="11">
                  <c:v>200</c:v>
                </c:pt>
                <c:pt idx="12">
                  <c:v>800</c:v>
                </c:pt>
                <c:pt idx="13">
                  <c:v>1500</c:v>
                </c:pt>
                <c:pt idx="14">
                  <c:v>400</c:v>
                </c:pt>
                <c:pt idx="1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5-4403-91AD-132811BBB5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0455071"/>
        <c:axId val="210441631"/>
      </c:barChart>
      <c:catAx>
        <c:axId val="2104550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pt-BR"/>
          </a:p>
        </c:txPr>
        <c:crossAx val="210441631"/>
        <c:crosses val="autoZero"/>
        <c:auto val="1"/>
        <c:lblAlgn val="ctr"/>
        <c:lblOffset val="100"/>
        <c:noMultiLvlLbl val="0"/>
      </c:catAx>
      <c:valAx>
        <c:axId val="21044163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1045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[Desafio_Controle_Fin.xlsx]Controle!Tabela dinâmica28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005323835447316"/>
              <c:y val="2.26311559384595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501133050364"/>
                  <c:h val="0.12967780116131816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Controle!$C$8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BC-49C7-9C62-2B1AD5FE13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BC-49C7-9C62-2B1AD5FE13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BC-49C7-9C62-2B1AD5FE134E}"/>
              </c:ext>
            </c:extLst>
          </c:dPt>
          <c:dLbls>
            <c:dLbl>
              <c:idx val="1"/>
              <c:layout>
                <c:manualLayout>
                  <c:x val="-0.10005323835447316"/>
                  <c:y val="2.26311559384595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501133050364"/>
                      <c:h val="0.129677801161318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5BC-49C7-9C62-2B1AD5FE13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Controle!$B$9:$B$12</c:f>
              <c:strCache>
                <c:ptCount val="3"/>
                <c:pt idx="0">
                  <c:v>Cartão de Crédito</c:v>
                </c:pt>
                <c:pt idx="1">
                  <c:v>Débito Automático</c:v>
                </c:pt>
                <c:pt idx="2">
                  <c:v>Transferência</c:v>
                </c:pt>
              </c:strCache>
            </c:strRef>
          </c:cat>
          <c:val>
            <c:numRef>
              <c:f>Controle!$C$9:$C$12</c:f>
              <c:numCache>
                <c:formatCode>_("R$"* #,##0.00_);_("R$"* \(#,##0.00\);_("R$"* "-"??_);_(@_)</c:formatCode>
                <c:ptCount val="3"/>
                <c:pt idx="0">
                  <c:v>6570</c:v>
                </c:pt>
                <c:pt idx="1">
                  <c:v>4600</c:v>
                </c:pt>
                <c:pt idx="2">
                  <c:v>23030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BC-49C7-9C62-2B1AD5FE1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961634808133683"/>
          <c:y val="0.64151669799425104"/>
          <c:w val="0.46808297693123024"/>
          <c:h val="0.34004278540553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2.png"/><Relationship Id="rId7" Type="http://schemas.openxmlformats.org/officeDocument/2006/relationships/chart" Target="../charts/chart2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5.svg"/><Relationship Id="rId11" Type="http://schemas.openxmlformats.org/officeDocument/2006/relationships/image" Target="../media/image7.svg"/><Relationship Id="rId5" Type="http://schemas.openxmlformats.org/officeDocument/2006/relationships/image" Target="../media/image4.png"/><Relationship Id="rId10" Type="http://schemas.openxmlformats.org/officeDocument/2006/relationships/image" Target="../media/image6.png"/><Relationship Id="rId4" Type="http://schemas.openxmlformats.org/officeDocument/2006/relationships/image" Target="../media/image3.sv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149225</xdr:colOff>
      <xdr:row>2</xdr:row>
      <xdr:rowOff>165100</xdr:rowOff>
    </xdr:from>
    <xdr:to>
      <xdr:col>12</xdr:col>
      <xdr:colOff>454025</xdr:colOff>
      <xdr:row>17</xdr:row>
      <xdr:rowOff>146050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E351F3-EA53-4DE2-A7FA-DC94BDD0F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577850</xdr:colOff>
      <xdr:row>3</xdr:row>
      <xdr:rowOff>44450</xdr:rowOff>
    </xdr:from>
    <xdr:to>
      <xdr:col>8</xdr:col>
      <xdr:colOff>279400</xdr:colOff>
      <xdr:row>16</xdr:row>
      <xdr:rowOff>174625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Categoria">
              <a:extLst>
                <a:ext uri="{FF2B5EF4-FFF2-40B4-BE49-F238E27FC236}">
                  <a16:creationId xmlns:a16="http://schemas.microsoft.com/office/drawing/2014/main" id="{840FF281-1160-BA4A-EC86-6B4D320C35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750" y="5969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88900</xdr:rowOff>
    </xdr:from>
    <xdr:to>
      <xdr:col>0</xdr:col>
      <xdr:colOff>1397000</xdr:colOff>
      <xdr:row>3</xdr:row>
      <xdr:rowOff>31750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B5A9D2D5-901A-5525-EFFE-36944DA99C90}"/>
            </a:ext>
          </a:extLst>
        </xdr:cNvPr>
        <xdr:cNvSpPr/>
      </xdr:nvSpPr>
      <xdr:spPr>
        <a:xfrm>
          <a:off x="63500" y="88900"/>
          <a:ext cx="1333500" cy="495300"/>
        </a:xfrm>
        <a:prstGeom prst="roundRect">
          <a:avLst/>
        </a:prstGeom>
        <a:solidFill>
          <a:schemeClr val="bg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>
              <a:solidFill>
                <a:schemeClr val="accent1">
                  <a:lumMod val="50000"/>
                </a:schemeClr>
              </a:solidFill>
              <a:latin typeface="Abadi" panose="020B0604020104020204" pitchFamily="34" charset="0"/>
            </a:rPr>
            <a:t>Despesas</a:t>
          </a:r>
          <a:r>
            <a:rPr lang="pt-BR" sz="1100" b="1" kern="1200" baseline="0">
              <a:solidFill>
                <a:schemeClr val="accent1">
                  <a:lumMod val="50000"/>
                </a:schemeClr>
              </a:solidFill>
              <a:latin typeface="Abadi" panose="020B0604020104020204" pitchFamily="34" charset="0"/>
            </a:rPr>
            <a:t> </a:t>
          </a:r>
        </a:p>
        <a:p>
          <a:pPr algn="l"/>
          <a:r>
            <a:rPr lang="pt-BR" sz="1100" b="1" kern="1200" baseline="0">
              <a:solidFill>
                <a:schemeClr val="accent1">
                  <a:lumMod val="50000"/>
                </a:schemeClr>
              </a:solidFill>
              <a:latin typeface="Abadi" panose="020B0604020104020204" pitchFamily="34" charset="0"/>
            </a:rPr>
            <a:t>Pessoais </a:t>
          </a:r>
          <a:endParaRPr lang="pt-BR" sz="1100" b="1" kern="1200">
            <a:solidFill>
              <a:schemeClr val="accent1">
                <a:lumMod val="50000"/>
              </a:schemeClr>
            </a:solidFill>
            <a:latin typeface="Abadi" panose="020B0604020104020204" pitchFamily="34" charset="0"/>
          </a:endParaRPr>
        </a:p>
      </xdr:txBody>
    </xdr:sp>
    <xdr:clientData/>
  </xdr:twoCellAnchor>
  <xdr:twoCellAnchor editAs="oneCell">
    <xdr:from>
      <xdr:col>0</xdr:col>
      <xdr:colOff>660400</xdr:colOff>
      <xdr:row>1</xdr:row>
      <xdr:rowOff>1270</xdr:rowOff>
    </xdr:from>
    <xdr:to>
      <xdr:col>0</xdr:col>
      <xdr:colOff>1257300</xdr:colOff>
      <xdr:row>2</xdr:row>
      <xdr:rowOff>108408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CD790E5-4449-4F8E-A4FD-6E8C0CD6A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0400" y="185420"/>
          <a:ext cx="596900" cy="291288"/>
        </a:xfrm>
        <a:prstGeom prst="rect">
          <a:avLst/>
        </a:prstGeom>
      </xdr:spPr>
    </xdr:pic>
    <xdr:clientData/>
  </xdr:twoCellAnchor>
  <xdr:twoCellAnchor>
    <xdr:from>
      <xdr:col>1</xdr:col>
      <xdr:colOff>133349</xdr:colOff>
      <xdr:row>0</xdr:row>
      <xdr:rowOff>101599</xdr:rowOff>
    </xdr:from>
    <xdr:to>
      <xdr:col>18</xdr:col>
      <xdr:colOff>14111</xdr:colOff>
      <xdr:row>2</xdr:row>
      <xdr:rowOff>98777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E9AD8382-E9DF-442C-A393-4255459F1137}"/>
            </a:ext>
          </a:extLst>
        </xdr:cNvPr>
        <xdr:cNvSpPr/>
      </xdr:nvSpPr>
      <xdr:spPr>
        <a:xfrm>
          <a:off x="1629127" y="101599"/>
          <a:ext cx="10195984" cy="364067"/>
        </a:xfrm>
        <a:prstGeom prst="rect">
          <a:avLst/>
        </a:prstGeom>
        <a:solidFill>
          <a:srgbClr val="0070C0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badi" panose="020B0604020104020204" pitchFamily="34" charset="0"/>
            </a:rPr>
            <a:t>Gestão</a:t>
          </a:r>
          <a:r>
            <a:rPr lang="pt-BR" sz="20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badi" panose="020B0604020104020204" pitchFamily="34" charset="0"/>
            </a:rPr>
            <a:t> Financeira Pessoal - 2024</a:t>
          </a:r>
          <a:endParaRPr lang="pt-BR" sz="2000" b="0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badi" panose="020B0604020104020204" pitchFamily="34" charset="0"/>
          </a:endParaRPr>
        </a:p>
      </xdr:txBody>
    </xdr:sp>
    <xdr:clientData/>
  </xdr:twoCellAnchor>
  <xdr:twoCellAnchor>
    <xdr:from>
      <xdr:col>1</xdr:col>
      <xdr:colOff>133350</xdr:colOff>
      <xdr:row>3</xdr:row>
      <xdr:rowOff>12700</xdr:rowOff>
    </xdr:from>
    <xdr:to>
      <xdr:col>8</xdr:col>
      <xdr:colOff>484188</xdr:colOff>
      <xdr:row>5</xdr:row>
      <xdr:rowOff>152400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41568251-7E18-4536-BEBA-C10D7650E2FC}"/>
            </a:ext>
          </a:extLst>
        </xdr:cNvPr>
        <xdr:cNvSpPr/>
      </xdr:nvSpPr>
      <xdr:spPr>
        <a:xfrm>
          <a:off x="1633538" y="560388"/>
          <a:ext cx="4629150" cy="504825"/>
        </a:xfrm>
        <a:prstGeom prst="round2SameRect">
          <a:avLst>
            <a:gd name="adj1" fmla="val 39882"/>
            <a:gd name="adj2" fmla="val 0"/>
          </a:avLst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800" kern="1200"/>
            <a:t>              </a:t>
          </a:r>
          <a:r>
            <a:rPr lang="pt-BR" sz="1800" kern="1200">
              <a:latin typeface="Abadi" panose="020B0604020104020204" pitchFamily="34" charset="0"/>
            </a:rPr>
            <a:t>  Demonstrativo de Despesas</a:t>
          </a:r>
          <a:r>
            <a:rPr lang="pt-BR" sz="1800" kern="1200" baseline="0">
              <a:latin typeface="Abadi" panose="020B0604020104020204" pitchFamily="34" charset="0"/>
            </a:rPr>
            <a:t>  Categoria</a:t>
          </a:r>
          <a:endParaRPr lang="pt-BR" sz="1800" kern="1200">
            <a:latin typeface="Abadi" panose="020B0604020104020204" pitchFamily="34" charset="0"/>
          </a:endParaRPr>
        </a:p>
      </xdr:txBody>
    </xdr:sp>
    <xdr:clientData/>
  </xdr:twoCellAnchor>
  <xdr:twoCellAnchor editAs="oneCell">
    <xdr:from>
      <xdr:col>1</xdr:col>
      <xdr:colOff>261298</xdr:colOff>
      <xdr:row>3</xdr:row>
      <xdr:rowOff>0</xdr:rowOff>
    </xdr:from>
    <xdr:to>
      <xdr:col>2</xdr:col>
      <xdr:colOff>145436</xdr:colOff>
      <xdr:row>5</xdr:row>
      <xdr:rowOff>119835</xdr:rowOff>
    </xdr:to>
    <xdr:pic>
      <xdr:nvPicPr>
        <xdr:cNvPr id="9" name="Gráfico 8" descr="Dinheiro voador estrutura de tópicos">
          <a:extLst>
            <a:ext uri="{FF2B5EF4-FFF2-40B4-BE49-F238E27FC236}">
              <a16:creationId xmlns:a16="http://schemas.microsoft.com/office/drawing/2014/main" id="{521A4DB0-6356-4B80-9DB5-78CD284E8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759898" y="552450"/>
          <a:ext cx="493738" cy="488135"/>
        </a:xfrm>
        <a:prstGeom prst="rect">
          <a:avLst/>
        </a:prstGeom>
      </xdr:spPr>
    </xdr:pic>
    <xdr:clientData/>
  </xdr:twoCellAnchor>
  <xdr:twoCellAnchor>
    <xdr:from>
      <xdr:col>14</xdr:col>
      <xdr:colOff>290524</xdr:colOff>
      <xdr:row>3</xdr:row>
      <xdr:rowOff>17462</xdr:rowOff>
    </xdr:from>
    <xdr:to>
      <xdr:col>17</xdr:col>
      <xdr:colOff>581804</xdr:colOff>
      <xdr:row>5</xdr:row>
      <xdr:rowOff>157162</xdr:rowOff>
    </xdr:to>
    <xdr:sp macro="" textlink="">
      <xdr:nvSpPr>
        <xdr:cNvPr id="10" name="Retângulo: Cantos Superiores Arredondados 9">
          <a:extLst>
            <a:ext uri="{FF2B5EF4-FFF2-40B4-BE49-F238E27FC236}">
              <a16:creationId xmlns:a16="http://schemas.microsoft.com/office/drawing/2014/main" id="{07D9A0CB-A1D4-4C4D-A16F-C7C19CDF47C9}"/>
            </a:ext>
          </a:extLst>
        </xdr:cNvPr>
        <xdr:cNvSpPr/>
      </xdr:nvSpPr>
      <xdr:spPr>
        <a:xfrm>
          <a:off x="9674413" y="567795"/>
          <a:ext cx="2111613" cy="506589"/>
        </a:xfrm>
        <a:prstGeom prst="round2SameRect">
          <a:avLst>
            <a:gd name="adj1" fmla="val 39882"/>
            <a:gd name="adj2" fmla="val 0"/>
          </a:avLst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800" kern="1200">
              <a:latin typeface="Abadi" panose="020B0604020104020204" pitchFamily="34" charset="0"/>
            </a:rPr>
            <a:t>           Poupança</a:t>
          </a:r>
        </a:p>
      </xdr:txBody>
    </xdr:sp>
    <xdr:clientData/>
  </xdr:twoCellAnchor>
  <xdr:twoCellAnchor editAs="oneCell">
    <xdr:from>
      <xdr:col>14</xdr:col>
      <xdr:colOff>411198</xdr:colOff>
      <xdr:row>3</xdr:row>
      <xdr:rowOff>12983</xdr:rowOff>
    </xdr:from>
    <xdr:to>
      <xdr:col>15</xdr:col>
      <xdr:colOff>318536</xdr:colOff>
      <xdr:row>5</xdr:row>
      <xdr:rowOff>166383</xdr:rowOff>
    </xdr:to>
    <xdr:pic>
      <xdr:nvPicPr>
        <xdr:cNvPr id="12" name="Gráfico 11" descr="Cofrinho estrutura de tópicos">
          <a:extLst>
            <a:ext uri="{FF2B5EF4-FFF2-40B4-BE49-F238E27FC236}">
              <a16:creationId xmlns:a16="http://schemas.microsoft.com/office/drawing/2014/main" id="{12945084-CDA3-F901-57B0-A21BF3B71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47914">
          <a:off x="9795087" y="563316"/>
          <a:ext cx="514116" cy="520289"/>
        </a:xfrm>
        <a:prstGeom prst="rect">
          <a:avLst/>
        </a:prstGeom>
      </xdr:spPr>
    </xdr:pic>
    <xdr:clientData/>
  </xdr:twoCellAnchor>
  <xdr:twoCellAnchor editAs="oneCell">
    <xdr:from>
      <xdr:col>0</xdr:col>
      <xdr:colOff>61739</xdr:colOff>
      <xdr:row>3</xdr:row>
      <xdr:rowOff>137575</xdr:rowOff>
    </xdr:from>
    <xdr:to>
      <xdr:col>0</xdr:col>
      <xdr:colOff>1404057</xdr:colOff>
      <xdr:row>10</xdr:row>
      <xdr:rowOff>52555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Mês 1">
              <a:extLst>
                <a:ext uri="{FF2B5EF4-FFF2-40B4-BE49-F238E27FC236}">
                  <a16:creationId xmlns:a16="http://schemas.microsoft.com/office/drawing/2014/main" id="{943FFD51-CF69-4859-8079-D465C09249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39" y="687908"/>
              <a:ext cx="1342318" cy="11990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273413</xdr:colOff>
      <xdr:row>5</xdr:row>
      <xdr:rowOff>142874</xdr:rowOff>
    </xdr:from>
    <xdr:to>
      <xdr:col>17</xdr:col>
      <xdr:colOff>585606</xdr:colOff>
      <xdr:row>21</xdr:row>
      <xdr:rowOff>7056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9B80FCB-D29E-481C-BEA8-D12DD8DCF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126999</xdr:colOff>
      <xdr:row>5</xdr:row>
      <xdr:rowOff>142874</xdr:rowOff>
    </xdr:from>
    <xdr:to>
      <xdr:col>8</xdr:col>
      <xdr:colOff>492125</xdr:colOff>
      <xdr:row>21</xdr:row>
      <xdr:rowOff>21167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0354370-0E65-4471-B46F-7A336907F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49387</xdr:colOff>
      <xdr:row>5</xdr:row>
      <xdr:rowOff>148165</xdr:rowOff>
    </xdr:from>
    <xdr:to>
      <xdr:col>14</xdr:col>
      <xdr:colOff>112889</xdr:colOff>
      <xdr:row>21</xdr:row>
      <xdr:rowOff>7056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9F28741-F002-484C-A2BB-1FE1B0D45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56445</xdr:colOff>
      <xdr:row>3</xdr:row>
      <xdr:rowOff>21694</xdr:rowOff>
    </xdr:from>
    <xdr:to>
      <xdr:col>14</xdr:col>
      <xdr:colOff>112890</xdr:colOff>
      <xdr:row>5</xdr:row>
      <xdr:rowOff>161394</xdr:rowOff>
    </xdr:to>
    <xdr:sp macro="" textlink="">
      <xdr:nvSpPr>
        <xdr:cNvPr id="17" name="Retângulo: Cantos Superiores Arredondados 16">
          <a:extLst>
            <a:ext uri="{FF2B5EF4-FFF2-40B4-BE49-F238E27FC236}">
              <a16:creationId xmlns:a16="http://schemas.microsoft.com/office/drawing/2014/main" id="{EADC9800-B474-4591-9A8B-33B74729A2E7}"/>
            </a:ext>
          </a:extLst>
        </xdr:cNvPr>
        <xdr:cNvSpPr/>
      </xdr:nvSpPr>
      <xdr:spPr>
        <a:xfrm>
          <a:off x="6406445" y="572027"/>
          <a:ext cx="3090334" cy="506589"/>
        </a:xfrm>
        <a:prstGeom prst="round2SameRect">
          <a:avLst>
            <a:gd name="adj1" fmla="val 39882"/>
            <a:gd name="adj2" fmla="val 0"/>
          </a:avLst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 kern="1200">
              <a:latin typeface="Abadi" panose="020B0604020104020204" pitchFamily="34" charset="0"/>
            </a:rPr>
            <a:t>      </a:t>
          </a:r>
          <a:r>
            <a:rPr lang="pt-BR" sz="1800" kern="1200">
              <a:latin typeface="Abadi" panose="020B0604020104020204" pitchFamily="34" charset="0"/>
            </a:rPr>
            <a:t>Forma de Pagamento</a:t>
          </a:r>
        </a:p>
      </xdr:txBody>
    </xdr:sp>
    <xdr:clientData/>
  </xdr:twoCellAnchor>
  <xdr:twoCellAnchor editAs="oneCell">
    <xdr:from>
      <xdr:col>9</xdr:col>
      <xdr:colOff>147007</xdr:colOff>
      <xdr:row>3</xdr:row>
      <xdr:rowOff>106637</xdr:rowOff>
    </xdr:from>
    <xdr:to>
      <xdr:col>9</xdr:col>
      <xdr:colOff>571792</xdr:colOff>
      <xdr:row>5</xdr:row>
      <xdr:rowOff>108985</xdr:rowOff>
    </xdr:to>
    <xdr:pic>
      <xdr:nvPicPr>
        <xdr:cNvPr id="19" name="Gráfico 18" descr="Cartão de crédito estrutura de tópicos">
          <a:extLst>
            <a:ext uri="{FF2B5EF4-FFF2-40B4-BE49-F238E27FC236}">
              <a16:creationId xmlns:a16="http://schemas.microsoft.com/office/drawing/2014/main" id="{76993B29-EDAA-13A5-F0A7-84789BD52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 rot="20773536">
          <a:off x="6497007" y="656970"/>
          <a:ext cx="424785" cy="369237"/>
        </a:xfrm>
        <a:prstGeom prst="rect">
          <a:avLst/>
        </a:prstGeom>
      </xdr:spPr>
    </xdr:pic>
    <xdr:clientData/>
  </xdr:twoCellAnchor>
  <xdr:twoCellAnchor editAs="oneCell">
    <xdr:from>
      <xdr:col>0</xdr:col>
      <xdr:colOff>49389</xdr:colOff>
      <xdr:row>10</xdr:row>
      <xdr:rowOff>105835</xdr:rowOff>
    </xdr:from>
    <xdr:to>
      <xdr:col>0</xdr:col>
      <xdr:colOff>1425222</xdr:colOff>
      <xdr:row>20</xdr:row>
      <xdr:rowOff>176390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Categoria 1">
              <a:extLst>
                <a:ext uri="{FF2B5EF4-FFF2-40B4-BE49-F238E27FC236}">
                  <a16:creationId xmlns:a16="http://schemas.microsoft.com/office/drawing/2014/main" id="{1E112DC5-7DFF-4BDC-9B7B-84C366E5DC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89" y="1940279"/>
              <a:ext cx="1375833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0d1eb9373c40dd8/inteligencia%20artificial%20caixa/excel/teste%20dio.xlsx" TargetMode="External"/><Relationship Id="rId1" Type="http://schemas.openxmlformats.org/officeDocument/2006/relationships/externalLinkPath" Target="teste%20d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"/>
      <sheetName val="caixinha"/>
      <sheetName val="controle"/>
      <sheetName val="dashboard"/>
    </sheetNames>
    <sheetDataSet>
      <sheetData sheetId="0" refreshError="1"/>
      <sheetData sheetId="1">
        <row r="3">
          <cell r="C3" t="str">
            <v>Total Reservado</v>
          </cell>
          <cell r="D3">
            <v>6322</v>
          </cell>
        </row>
        <row r="4">
          <cell r="C4" t="str">
            <v>Meta de Reserva</v>
          </cell>
          <cell r="D4">
            <v>20000</v>
          </cell>
        </row>
      </sheetData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elisiane dos santos portela" refreshedDate="45668.930246296295" createdVersion="8" refreshedVersion="8" minRefreshableVersion="3" recordCount="44" xr:uid="{55953010-2AFB-423C-835E-7D11BF5C2BE0}">
  <cacheSource type="worksheet">
    <worksheetSource name="Tabela1"/>
  </cacheSource>
  <cacheFields count="10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  <fieldGroup par="9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 de Despesa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Tipo de Pagamento" numFmtId="0">
      <sharedItems count="3">
        <s v="Transferência"/>
        <s v="Débito Automático"/>
        <s v="Cartão de Crédito"/>
      </sharedItems>
    </cacheField>
    <cacheField name="Status" numFmtId="0">
      <sharedItems/>
    </cacheField>
    <cacheField name="Dias (Data)" numFmtId="0" databaseField="0">
      <fieldGroup base="0">
        <rangePr groupBy="days" startDate="2024-08-01T00:00:00" endDate="2024-11-01T00:00:00"/>
        <groupItems count="368">
          <s v="&lt;01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1/2024"/>
        </groupItems>
      </fieldGroup>
    </cacheField>
    <cacheField name="Meses (Data)" numFmtId="0" databaseField="0">
      <fieldGroup base="0">
        <rangePr groupBy="months" startDate="2024-08-01T00:00:00" endDate="2024-11-01T00:00:00"/>
        <groupItems count="14">
          <s v="&lt;01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1/2024"/>
        </groupItems>
      </fieldGroup>
    </cacheField>
  </cacheFields>
  <extLst>
    <ext xmlns:x14="http://schemas.microsoft.com/office/spreadsheetml/2009/9/main" uri="{725AE2AE-9491-48be-B2B4-4EB974FC3084}">
      <x14:pivotCacheDefinition pivotCacheId="6633152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x v="0"/>
    <s v="Recebido"/>
  </r>
  <r>
    <x v="0"/>
    <x v="0"/>
    <x v="1"/>
    <x v="1"/>
    <s v="Compras no supermercado"/>
    <n v="550"/>
    <x v="1"/>
    <s v="Pendente"/>
  </r>
  <r>
    <x v="1"/>
    <x v="0"/>
    <x v="1"/>
    <x v="2"/>
    <s v="Gasolina"/>
    <n v="300"/>
    <x v="2"/>
    <s v="Pago"/>
  </r>
  <r>
    <x v="2"/>
    <x v="0"/>
    <x v="1"/>
    <x v="3"/>
    <s v="Cinema"/>
    <n v="120"/>
    <x v="2"/>
    <s v="Pago"/>
  </r>
  <r>
    <x v="3"/>
    <x v="0"/>
    <x v="1"/>
    <x v="4"/>
    <s v="Consulta odontológica"/>
    <n v="250"/>
    <x v="0"/>
    <s v="Pago"/>
  </r>
  <r>
    <x v="4"/>
    <x v="0"/>
    <x v="1"/>
    <x v="5"/>
    <s v="Material escolar"/>
    <n v="400"/>
    <x v="1"/>
    <s v="Pendente"/>
  </r>
  <r>
    <x v="5"/>
    <x v="0"/>
    <x v="1"/>
    <x v="6"/>
    <s v="Compra de roupas de inverno"/>
    <n v="600"/>
    <x v="2"/>
    <s v="Pendente"/>
  </r>
  <r>
    <x v="6"/>
    <x v="0"/>
    <x v="0"/>
    <x v="7"/>
    <s v="Dividendos de ações"/>
    <n v="800"/>
    <x v="0"/>
    <s v="Recebido"/>
  </r>
  <r>
    <x v="6"/>
    <x v="0"/>
    <x v="1"/>
    <x v="8"/>
    <s v="Limpeza do apartamento"/>
    <n v="150"/>
    <x v="0"/>
    <s v="Pago"/>
  </r>
  <r>
    <x v="7"/>
    <x v="0"/>
    <x v="1"/>
    <x v="9"/>
    <s v="Compra de novo celular"/>
    <n v="1200"/>
    <x v="2"/>
    <s v="Pendente"/>
  </r>
  <r>
    <x v="8"/>
    <x v="0"/>
    <x v="1"/>
    <x v="10"/>
    <s v="Reparos domésticos"/>
    <n v="450"/>
    <x v="1"/>
    <s v="Pago"/>
  </r>
  <r>
    <x v="9"/>
    <x v="0"/>
    <x v="1"/>
    <x v="11"/>
    <s v="Presente de aniversário"/>
    <n v="180"/>
    <x v="0"/>
    <s v="Pendente"/>
  </r>
  <r>
    <x v="10"/>
    <x v="0"/>
    <x v="1"/>
    <x v="12"/>
    <s v="Corte de cabelo e barba"/>
    <n v="80"/>
    <x v="1"/>
    <s v="Pago"/>
  </r>
  <r>
    <x v="11"/>
    <x v="0"/>
    <x v="1"/>
    <x v="13"/>
    <s v="Ração e petiscos para o cachorro"/>
    <n v="200"/>
    <x v="1"/>
    <s v="Pago"/>
  </r>
  <r>
    <x v="12"/>
    <x v="0"/>
    <x v="1"/>
    <x v="14"/>
    <s v="Reserva de pousada"/>
    <n v="750"/>
    <x v="0"/>
    <s v="Pendente"/>
  </r>
  <r>
    <x v="13"/>
    <x v="0"/>
    <x v="1"/>
    <x v="15"/>
    <s v="Jantar em restaurante francês"/>
    <n v="350"/>
    <x v="2"/>
    <s v="Pago"/>
  </r>
  <r>
    <x v="14"/>
    <x v="1"/>
    <x v="0"/>
    <x v="0"/>
    <s v="Salário mensal"/>
    <n v="5000"/>
    <x v="0"/>
    <s v="Recebido"/>
  </r>
  <r>
    <x v="15"/>
    <x v="1"/>
    <x v="1"/>
    <x v="1"/>
    <s v="Compras no supermercado"/>
    <n v="450"/>
    <x v="1"/>
    <s v="Pendente"/>
  </r>
  <r>
    <x v="16"/>
    <x v="1"/>
    <x v="1"/>
    <x v="2"/>
    <s v="Gasolina"/>
    <n v="300"/>
    <x v="1"/>
    <s v="Pago"/>
  </r>
  <r>
    <x v="17"/>
    <x v="1"/>
    <x v="1"/>
    <x v="3"/>
    <s v="Cinema e jantar"/>
    <n v="200"/>
    <x v="0"/>
    <s v="Pago"/>
  </r>
  <r>
    <x v="18"/>
    <x v="1"/>
    <x v="1"/>
    <x v="4"/>
    <s v="Plano de saúde"/>
    <n v="600"/>
    <x v="1"/>
    <s v="Pendente"/>
  </r>
  <r>
    <x v="19"/>
    <x v="1"/>
    <x v="1"/>
    <x v="5"/>
    <s v="Material escolar"/>
    <n v="350"/>
    <x v="0"/>
    <s v="Pago"/>
  </r>
  <r>
    <x v="20"/>
    <x v="1"/>
    <x v="1"/>
    <x v="6"/>
    <s v="Compra de roupas"/>
    <n v="500"/>
    <x v="2"/>
    <s v="Pendente"/>
  </r>
  <r>
    <x v="21"/>
    <x v="1"/>
    <x v="0"/>
    <x v="16"/>
    <s v="Pagamento por projeto freelancer"/>
    <n v="1200"/>
    <x v="0"/>
    <s v="Recebido"/>
  </r>
  <r>
    <x v="21"/>
    <x v="1"/>
    <x v="1"/>
    <x v="8"/>
    <s v="Manutenção do veículo"/>
    <n v="800"/>
    <x v="0"/>
    <s v="Pago"/>
  </r>
  <r>
    <x v="22"/>
    <x v="1"/>
    <x v="1"/>
    <x v="9"/>
    <s v="Compra de novo smartphone"/>
    <n v="1500"/>
    <x v="2"/>
    <s v="Pendente"/>
  </r>
  <r>
    <x v="23"/>
    <x v="1"/>
    <x v="1"/>
    <x v="17"/>
    <s v="Conta de energia elétrica"/>
    <n v="250"/>
    <x v="1"/>
    <s v="Pago"/>
  </r>
  <r>
    <x v="24"/>
    <x v="1"/>
    <x v="1"/>
    <x v="11"/>
    <s v="Aniversário da mãe"/>
    <n v="400"/>
    <x v="2"/>
    <s v="Pendente"/>
  </r>
  <r>
    <x v="25"/>
    <x v="2"/>
    <x v="0"/>
    <x v="0"/>
    <s v="Salário mensal"/>
    <n v="5000"/>
    <x v="0"/>
    <s v="Recebido"/>
  </r>
  <r>
    <x v="25"/>
    <x v="2"/>
    <x v="1"/>
    <x v="1"/>
    <s v="Compras no supermercado"/>
    <n v="600"/>
    <x v="1"/>
    <s v="Pendente"/>
  </r>
  <r>
    <x v="26"/>
    <x v="2"/>
    <x v="1"/>
    <x v="2"/>
    <s v="Recarga de cartão de transporte"/>
    <n v="200"/>
    <x v="2"/>
    <s v="Pago"/>
  </r>
  <r>
    <x v="27"/>
    <x v="2"/>
    <x v="1"/>
    <x v="3"/>
    <s v="Ingressos para teatro"/>
    <n v="180"/>
    <x v="0"/>
    <s v="Pago"/>
  </r>
  <r>
    <x v="28"/>
    <x v="2"/>
    <x v="1"/>
    <x v="4"/>
    <s v="Remédios de farmácia"/>
    <n v="120"/>
    <x v="1"/>
    <s v="Pendente"/>
  </r>
  <r>
    <x v="29"/>
    <x v="2"/>
    <x v="1"/>
    <x v="5"/>
    <s v="Cursos online"/>
    <n v="350"/>
    <x v="2"/>
    <s v="Pendente"/>
  </r>
  <r>
    <x v="30"/>
    <x v="2"/>
    <x v="1"/>
    <x v="6"/>
    <s v="Roupas de primavera"/>
    <n v="400"/>
    <x v="0"/>
    <s v="Pago"/>
  </r>
  <r>
    <x v="31"/>
    <x v="2"/>
    <x v="1"/>
    <x v="8"/>
    <s v="Manutenção da casa"/>
    <n v="450"/>
    <x v="1"/>
    <s v="Pago"/>
  </r>
  <r>
    <x v="32"/>
    <x v="2"/>
    <x v="0"/>
    <x v="18"/>
    <s v="Venda de equipamentos eletrônicos"/>
    <n v="1500"/>
    <x v="0"/>
    <s v="Recebido"/>
  </r>
  <r>
    <x v="32"/>
    <x v="2"/>
    <x v="1"/>
    <x v="9"/>
    <s v="Manutenção do computador"/>
    <n v="300"/>
    <x v="2"/>
    <s v="Pendente"/>
  </r>
  <r>
    <x v="33"/>
    <x v="2"/>
    <x v="1"/>
    <x v="10"/>
    <s v="Troca de móveis da cozinha"/>
    <n v="800"/>
    <x v="0"/>
    <s v="Pago"/>
  </r>
  <r>
    <x v="34"/>
    <x v="2"/>
    <x v="1"/>
    <x v="11"/>
    <s v="Presentes para casamento"/>
    <n v="250"/>
    <x v="2"/>
    <s v="Pendente"/>
  </r>
  <r>
    <x v="35"/>
    <x v="2"/>
    <x v="1"/>
    <x v="13"/>
    <s v="Veterinário para o pet"/>
    <n v="150"/>
    <x v="1"/>
    <s v="Pago"/>
  </r>
  <r>
    <x v="36"/>
    <x v="2"/>
    <x v="1"/>
    <x v="12"/>
    <s v="Salão de beleza"/>
    <n v="250"/>
    <x v="0"/>
    <s v="Pendente"/>
  </r>
  <r>
    <x v="37"/>
    <x v="2"/>
    <x v="1"/>
    <x v="15"/>
    <s v="Jantar em restaurante italiano"/>
    <n v="220"/>
    <x v="0"/>
    <s v="Pendente"/>
  </r>
  <r>
    <x v="38"/>
    <x v="2"/>
    <x v="1"/>
    <x v="14"/>
    <s v="Reserva de hotel para fim de semana"/>
    <n v="500"/>
    <x v="2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307A59-E3DF-4AC8-B07A-FB2E9BA16C2D}" name="Tabela dinâmica28" cacheId="7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8:C12" firstHeaderRow="1" firstDataRow="1" firstDataCol="1"/>
  <pivotFields count="10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/>
    <pivotField showAll="0"/>
    <pivotField showAll="0"/>
    <pivotField showAll="0"/>
    <pivotField dataField="1" numFmtId="44" showAll="0"/>
    <pivotField axis="axisRow" showAll="0">
      <items count="4">
        <item x="2"/>
        <item x="1"/>
        <item x="0"/>
        <item t="default"/>
      </items>
    </pivotField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" fld="5" baseField="0" baseItem="0" numFmtId="44"/>
  </dataFields>
  <chartFormats count="4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6E8F4-13A5-46BD-8C20-460E1B59C857}" name="Tabela dinâmica12" cacheId="7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4">
  <location ref="E2:F19" firstHeaderRow="1" firstDataRow="1" firstDataCol="1"/>
  <pivotFields count="10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>
      <items count="4">
        <item h="1" x="0"/>
        <item h="1" x="1"/>
        <item x="2"/>
        <item t="default"/>
      </items>
    </pivotField>
    <pivotField showAll="0"/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oma de Valor" fld="5" baseField="0" baseItem="0" numFmtId="44"/>
  </dataFields>
  <chartFormats count="4"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4B2F1D-66D7-44B6-A317-D6F22A05DA16}" name="Tabela dinâmica1" cacheId="7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B2:C5" firstHeaderRow="1" firstDataRow="1" firstDataCol="1"/>
  <pivotFields count="10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Row" dataField="1" numFmtId="1" showAll="0">
      <items count="4">
        <item x="0"/>
        <item h="1" x="1"/>
        <item h="1" x="2"/>
        <item t="default"/>
      </items>
    </pivotField>
    <pivotField axis="axisRow" showAll="0">
      <items count="3">
        <item h="1" x="0"/>
        <item x="1"/>
        <item t="default"/>
      </items>
    </pivotField>
    <pivotField showAll="0"/>
    <pivotField showAll="0"/>
    <pivotField numFmtId="44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2"/>
  </rowFields>
  <rowItems count="3">
    <i>
      <x/>
    </i>
    <i r="1">
      <x v="1"/>
    </i>
    <i t="grand">
      <x/>
    </i>
  </rowItems>
  <colItems count="1">
    <i/>
  </colItems>
  <dataFields count="1">
    <dataField name="Soma de Mês" fld="1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782A6B0-433C-4096-9432-AB69EF3EC53D}" sourceName="Mês">
  <pivotTables>
    <pivotTable tabId="2" name="Tabela dinâmica12"/>
  </pivotTables>
  <data>
    <tabular pivotCacheId="663315276">
      <items count="3">
        <i x="0"/>
        <i x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FA403054-5720-43E4-AFEF-25DD055B5E3F}" sourceName="Categoria">
  <pivotTables>
    <pivotTable tabId="2" name="Tabela dinâmica12"/>
  </pivotTables>
  <data>
    <tabular pivotCacheId="663315276">
      <items count="19">
        <i x="1" s="1"/>
        <i x="12" s="1"/>
        <i x="5" s="1"/>
        <i x="9" s="1"/>
        <i x="15" s="1"/>
        <i x="3" s="1"/>
        <i x="13" s="1"/>
        <i x="11" s="1"/>
        <i x="0" s="1"/>
        <i x="4" s="1"/>
        <i x="8" s="1"/>
        <i x="2" s="1"/>
        <i x="10" s="1"/>
        <i x="18" s="1"/>
        <i x="6" s="1"/>
        <i x="14" s="1"/>
        <i x="16" s="1" nd="1"/>
        <i x="7" s="1" nd="1"/>
        <i x="17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506E671C-007D-4C07-A62B-4843FA25433C}" cache="SegmentaçãodeDados_Categoria" caption="Categoria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073F405E-DC4E-48F4-9F89-C77F1B5FFCED}" cache="SegmentaçãodeDados_Mês" caption="Mês" style="SlicerStyleDark5" rowHeight="241300"/>
  <slicer name="Categoria 1" xr10:uid="{A3B3688F-CFFD-42D8-A843-76D770E39466}" cache="SegmentaçãodeDados_Categoria" caption="Categoria" startItem="11" style="SlicerStyleDark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49F7AB-DB00-40E0-86C5-07EA5360E12C}" name="Tabela1" displayName="Tabela1" ref="A1:H45" insertRowShift="1" totalsRowShown="0">
  <autoFilter ref="A1:H45" xr:uid="{8649F7AB-DB00-40E0-86C5-07EA5360E12C}"/>
  <tableColumns count="8">
    <tableColumn id="1" xr3:uid="{298DFA0A-6441-487B-9808-EA362A70E26F}" name="Data" dataDxfId="4"/>
    <tableColumn id="8" xr3:uid="{A9BEA7E4-6DDD-4784-B25C-3F1AC14AD605}" name="Mês" dataDxfId="3">
      <calculatedColumnFormula>MONTH(Tabela1[[#This Row],[Data]])</calculatedColumnFormula>
    </tableColumn>
    <tableColumn id="2" xr3:uid="{66A770C0-7F02-4E2D-AA0B-6F2DCA49E302}" name="Tipo de Despesa"/>
    <tableColumn id="3" xr3:uid="{2F2EB83F-9FF3-457F-9A33-0BEFCB967250}" name="Categoria"/>
    <tableColumn id="4" xr3:uid="{B9838D68-C956-4E9A-822D-5A58CF64A422}" name="Descrição"/>
    <tableColumn id="5" xr3:uid="{84FE81B7-1263-471A-8195-D749A9242FA0}" name="Valor" dataDxfId="5" dataCellStyle="Moeda"/>
    <tableColumn id="6" xr3:uid="{C5BF1C57-ABDE-4156-B57A-CF1158604B0A}" name="Tipo de Pagamento"/>
    <tableColumn id="7" xr3:uid="{B83AB3F3-EC7F-460A-AB75-1120C6282121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21CBBF-1BA7-455B-8BE4-458CE5319F66}" name="Tabela2" displayName="Tabela2" ref="C6:D21" totalsRowCount="1">
  <autoFilter ref="C6:D20" xr:uid="{5B21CBBF-1BA7-455B-8BE4-458CE5319F66}"/>
  <tableColumns count="2">
    <tableColumn id="1" xr3:uid="{1FB50776-43D4-4AF8-B843-C1C6AEB68D0D}" name="Data de Lançamento" dataDxfId="1" totalsRowDxfId="2"/>
    <tableColumn id="2" xr3:uid="{5E2849A0-3142-473F-8739-5A6BE9C9D91A}" name="Depósito Reservado" totalsRowDxfId="0" dataCellStyle="Moeda">
      <calculatedColumnFormula>RANDBETWEEN(10,1000)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"/>
  <sheetViews>
    <sheetView topLeftCell="A2" workbookViewId="0">
      <selection activeCell="C20" sqref="C20"/>
    </sheetView>
  </sheetViews>
  <sheetFormatPr defaultRowHeight="14.5" x14ac:dyDescent="0.35"/>
  <cols>
    <col min="1" max="1" width="10.453125" bestFit="1" customWidth="1"/>
    <col min="2" max="2" width="6.6328125" bestFit="1" customWidth="1"/>
    <col min="3" max="3" width="16.453125" customWidth="1"/>
    <col min="4" max="4" width="19.26953125" bestFit="1" customWidth="1"/>
    <col min="5" max="5" width="32.08984375" bestFit="1" customWidth="1"/>
    <col min="6" max="6" width="11.6328125" bestFit="1" customWidth="1"/>
    <col min="7" max="7" width="19" customWidth="1"/>
  </cols>
  <sheetData>
    <row r="1" spans="1:8" x14ac:dyDescent="0.35">
      <c r="A1" t="s">
        <v>65</v>
      </c>
      <c r="B1" t="s">
        <v>75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</row>
    <row r="2" spans="1:8" x14ac:dyDescent="0.35">
      <c r="A2" s="1">
        <v>45505</v>
      </c>
      <c r="B2" s="10">
        <f>MONTH(Tabela1[[#This Row],[Data]])</f>
        <v>8</v>
      </c>
      <c r="C2" t="s">
        <v>0</v>
      </c>
      <c r="D2" t="s">
        <v>1</v>
      </c>
      <c r="E2" t="s">
        <v>2</v>
      </c>
      <c r="F2" s="2">
        <v>5000</v>
      </c>
      <c r="G2" t="s">
        <v>3</v>
      </c>
      <c r="H2" t="s">
        <v>4</v>
      </c>
    </row>
    <row r="3" spans="1:8" x14ac:dyDescent="0.35">
      <c r="A3" s="1">
        <v>45505</v>
      </c>
      <c r="B3" s="10">
        <f>MONTH(Tabela1[[#This Row],[Data]])</f>
        <v>8</v>
      </c>
      <c r="C3" t="s">
        <v>5</v>
      </c>
      <c r="D3" t="s">
        <v>6</v>
      </c>
      <c r="E3" t="s">
        <v>7</v>
      </c>
      <c r="F3" s="2">
        <v>550</v>
      </c>
      <c r="G3" t="s">
        <v>8</v>
      </c>
      <c r="H3" t="s">
        <v>9</v>
      </c>
    </row>
    <row r="4" spans="1:8" x14ac:dyDescent="0.35">
      <c r="A4" s="1">
        <v>45507</v>
      </c>
      <c r="B4" s="10">
        <f>MONTH(Tabela1[[#This Row],[Data]])</f>
        <v>8</v>
      </c>
      <c r="C4" t="s">
        <v>5</v>
      </c>
      <c r="D4" t="s">
        <v>10</v>
      </c>
      <c r="E4" t="s">
        <v>11</v>
      </c>
      <c r="F4" s="2">
        <v>300</v>
      </c>
      <c r="G4" t="s">
        <v>12</v>
      </c>
      <c r="H4" t="s">
        <v>13</v>
      </c>
    </row>
    <row r="5" spans="1:8" x14ac:dyDescent="0.35">
      <c r="A5" s="1">
        <v>45509</v>
      </c>
      <c r="B5" s="10">
        <f>MONTH(Tabela1[[#This Row],[Data]])</f>
        <v>8</v>
      </c>
      <c r="C5" t="s">
        <v>5</v>
      </c>
      <c r="D5" t="s">
        <v>14</v>
      </c>
      <c r="E5" t="s">
        <v>15</v>
      </c>
      <c r="F5" s="2">
        <v>120</v>
      </c>
      <c r="G5" t="s">
        <v>12</v>
      </c>
      <c r="H5" t="s">
        <v>13</v>
      </c>
    </row>
    <row r="6" spans="1:8" x14ac:dyDescent="0.35">
      <c r="A6" s="1">
        <v>45511</v>
      </c>
      <c r="B6" s="10">
        <f>MONTH(Tabela1[[#This Row],[Data]])</f>
        <v>8</v>
      </c>
      <c r="C6" t="s">
        <v>5</v>
      </c>
      <c r="D6" t="s">
        <v>16</v>
      </c>
      <c r="E6" t="s">
        <v>17</v>
      </c>
      <c r="F6" s="2">
        <v>250</v>
      </c>
      <c r="G6" t="s">
        <v>3</v>
      </c>
      <c r="H6" t="s">
        <v>13</v>
      </c>
    </row>
    <row r="7" spans="1:8" x14ac:dyDescent="0.35">
      <c r="A7" s="1">
        <v>45514</v>
      </c>
      <c r="B7" s="10">
        <f>MONTH(Tabela1[[#This Row],[Data]])</f>
        <v>8</v>
      </c>
      <c r="C7" t="s">
        <v>5</v>
      </c>
      <c r="D7" t="s">
        <v>18</v>
      </c>
      <c r="E7" t="s">
        <v>19</v>
      </c>
      <c r="F7" s="2">
        <v>400</v>
      </c>
      <c r="G7" t="s">
        <v>8</v>
      </c>
      <c r="H7" t="s">
        <v>9</v>
      </c>
    </row>
    <row r="8" spans="1:8" x14ac:dyDescent="0.35">
      <c r="A8" s="1">
        <v>45516</v>
      </c>
      <c r="B8" s="10">
        <f>MONTH(Tabela1[[#This Row],[Data]])</f>
        <v>8</v>
      </c>
      <c r="C8" t="s">
        <v>5</v>
      </c>
      <c r="D8" t="s">
        <v>20</v>
      </c>
      <c r="E8" t="s">
        <v>21</v>
      </c>
      <c r="F8" s="2">
        <v>600</v>
      </c>
      <c r="G8" t="s">
        <v>12</v>
      </c>
      <c r="H8" t="s">
        <v>9</v>
      </c>
    </row>
    <row r="9" spans="1:8" x14ac:dyDescent="0.35">
      <c r="A9" s="1">
        <v>45519</v>
      </c>
      <c r="B9" s="10">
        <f>MONTH(Tabela1[[#This Row],[Data]])</f>
        <v>8</v>
      </c>
      <c r="C9" t="s">
        <v>0</v>
      </c>
      <c r="D9" t="s">
        <v>22</v>
      </c>
      <c r="E9" t="s">
        <v>23</v>
      </c>
      <c r="F9" s="2">
        <v>800</v>
      </c>
      <c r="G9" t="s">
        <v>3</v>
      </c>
      <c r="H9" t="s">
        <v>4</v>
      </c>
    </row>
    <row r="10" spans="1:8" x14ac:dyDescent="0.35">
      <c r="A10" s="1">
        <v>45519</v>
      </c>
      <c r="B10" s="10">
        <f>MONTH(Tabela1[[#This Row],[Data]])</f>
        <v>8</v>
      </c>
      <c r="C10" t="s">
        <v>5</v>
      </c>
      <c r="D10" t="s">
        <v>24</v>
      </c>
      <c r="E10" t="s">
        <v>25</v>
      </c>
      <c r="F10" s="2">
        <v>150</v>
      </c>
      <c r="G10" t="s">
        <v>3</v>
      </c>
      <c r="H10" t="s">
        <v>13</v>
      </c>
    </row>
    <row r="11" spans="1:8" x14ac:dyDescent="0.35">
      <c r="A11" s="1">
        <v>45522</v>
      </c>
      <c r="B11" s="10">
        <f>MONTH(Tabela1[[#This Row],[Data]])</f>
        <v>8</v>
      </c>
      <c r="C11" t="s">
        <v>5</v>
      </c>
      <c r="D11" t="s">
        <v>26</v>
      </c>
      <c r="E11" t="s">
        <v>27</v>
      </c>
      <c r="F11" s="2">
        <v>1200</v>
      </c>
      <c r="G11" t="s">
        <v>12</v>
      </c>
      <c r="H11" t="s">
        <v>9</v>
      </c>
    </row>
    <row r="12" spans="1:8" x14ac:dyDescent="0.35">
      <c r="A12" s="1">
        <v>45524</v>
      </c>
      <c r="B12" s="10">
        <f>MONTH(Tabela1[[#This Row],[Data]])</f>
        <v>8</v>
      </c>
      <c r="C12" t="s">
        <v>5</v>
      </c>
      <c r="D12" t="s">
        <v>28</v>
      </c>
      <c r="E12" t="s">
        <v>29</v>
      </c>
      <c r="F12" s="2">
        <v>450</v>
      </c>
      <c r="G12" t="s">
        <v>8</v>
      </c>
      <c r="H12" t="s">
        <v>13</v>
      </c>
    </row>
    <row r="13" spans="1:8" x14ac:dyDescent="0.35">
      <c r="A13" s="1">
        <v>45526</v>
      </c>
      <c r="B13" s="10">
        <f>MONTH(Tabela1[[#This Row],[Data]])</f>
        <v>8</v>
      </c>
      <c r="C13" t="s">
        <v>5</v>
      </c>
      <c r="D13" t="s">
        <v>30</v>
      </c>
      <c r="E13" t="s">
        <v>31</v>
      </c>
      <c r="F13" s="2">
        <v>180</v>
      </c>
      <c r="G13" t="s">
        <v>3</v>
      </c>
      <c r="H13" t="s">
        <v>9</v>
      </c>
    </row>
    <row r="14" spans="1:8" x14ac:dyDescent="0.35">
      <c r="A14" s="1">
        <v>45528</v>
      </c>
      <c r="B14" s="10">
        <f>MONTH(Tabela1[[#This Row],[Data]])</f>
        <v>8</v>
      </c>
      <c r="C14" t="s">
        <v>5</v>
      </c>
      <c r="D14" t="s">
        <v>32</v>
      </c>
      <c r="E14" t="s">
        <v>33</v>
      </c>
      <c r="F14" s="2">
        <v>80</v>
      </c>
      <c r="G14" t="s">
        <v>8</v>
      </c>
      <c r="H14" t="s">
        <v>13</v>
      </c>
    </row>
    <row r="15" spans="1:8" x14ac:dyDescent="0.35">
      <c r="A15" s="1">
        <v>45532</v>
      </c>
      <c r="B15" s="10">
        <f>MONTH(Tabela1[[#This Row],[Data]])</f>
        <v>8</v>
      </c>
      <c r="C15" t="s">
        <v>5</v>
      </c>
      <c r="D15" t="s">
        <v>34</v>
      </c>
      <c r="E15" t="s">
        <v>35</v>
      </c>
      <c r="F15" s="2">
        <v>200</v>
      </c>
      <c r="G15" t="s">
        <v>8</v>
      </c>
      <c r="H15" t="s">
        <v>13</v>
      </c>
    </row>
    <row r="16" spans="1:8" x14ac:dyDescent="0.35">
      <c r="A16" s="1">
        <v>45534</v>
      </c>
      <c r="B16" s="10">
        <f>MONTH(Tabela1[[#This Row],[Data]])</f>
        <v>8</v>
      </c>
      <c r="C16" t="s">
        <v>5</v>
      </c>
      <c r="D16" t="s">
        <v>36</v>
      </c>
      <c r="E16" t="s">
        <v>37</v>
      </c>
      <c r="F16" s="2">
        <v>750</v>
      </c>
      <c r="G16" t="s">
        <v>3</v>
      </c>
      <c r="H16" t="s">
        <v>9</v>
      </c>
    </row>
    <row r="17" spans="1:8" x14ac:dyDescent="0.35">
      <c r="A17" s="1">
        <v>45535</v>
      </c>
      <c r="B17" s="10">
        <f>MONTH(Tabela1[[#This Row],[Data]])</f>
        <v>8</v>
      </c>
      <c r="C17" t="s">
        <v>5</v>
      </c>
      <c r="D17" t="s">
        <v>38</v>
      </c>
      <c r="E17" t="s">
        <v>39</v>
      </c>
      <c r="F17" s="2">
        <v>350</v>
      </c>
      <c r="G17" t="s">
        <v>12</v>
      </c>
      <c r="H17" t="s">
        <v>13</v>
      </c>
    </row>
    <row r="18" spans="1:8" x14ac:dyDescent="0.35">
      <c r="A18" s="1">
        <v>45536</v>
      </c>
      <c r="B18" s="10">
        <f>MONTH(Tabela1[[#This Row],[Data]])</f>
        <v>9</v>
      </c>
      <c r="C18" t="s">
        <v>0</v>
      </c>
      <c r="D18" t="s">
        <v>1</v>
      </c>
      <c r="E18" t="s">
        <v>2</v>
      </c>
      <c r="F18" s="2">
        <v>5000</v>
      </c>
      <c r="G18" t="s">
        <v>3</v>
      </c>
      <c r="H18" t="s">
        <v>4</v>
      </c>
    </row>
    <row r="19" spans="1:8" x14ac:dyDescent="0.35">
      <c r="A19" s="1">
        <v>45537</v>
      </c>
      <c r="B19" s="10">
        <f>MONTH(Tabela1[[#This Row],[Data]])</f>
        <v>9</v>
      </c>
      <c r="C19" t="s">
        <v>5</v>
      </c>
      <c r="D19" t="s">
        <v>6</v>
      </c>
      <c r="E19" t="s">
        <v>7</v>
      </c>
      <c r="F19" s="2">
        <v>450</v>
      </c>
      <c r="G19" t="s">
        <v>8</v>
      </c>
      <c r="H19" t="s">
        <v>9</v>
      </c>
    </row>
    <row r="20" spans="1:8" x14ac:dyDescent="0.35">
      <c r="A20" s="1">
        <v>45540</v>
      </c>
      <c r="B20" s="10">
        <f>MONTH(Tabela1[[#This Row],[Data]])</f>
        <v>9</v>
      </c>
      <c r="C20" t="s">
        <v>5</v>
      </c>
      <c r="D20" t="s">
        <v>10</v>
      </c>
      <c r="E20" t="s">
        <v>11</v>
      </c>
      <c r="F20" s="2">
        <v>300</v>
      </c>
      <c r="G20" t="s">
        <v>8</v>
      </c>
      <c r="H20" t="s">
        <v>13</v>
      </c>
    </row>
    <row r="21" spans="1:8" x14ac:dyDescent="0.35">
      <c r="A21" s="1">
        <v>45543</v>
      </c>
      <c r="B21" s="10">
        <f>MONTH(Tabela1[[#This Row],[Data]])</f>
        <v>9</v>
      </c>
      <c r="C21" t="s">
        <v>5</v>
      </c>
      <c r="D21" t="s">
        <v>14</v>
      </c>
      <c r="E21" t="s">
        <v>40</v>
      </c>
      <c r="F21" s="2">
        <v>200</v>
      </c>
      <c r="G21" t="s">
        <v>3</v>
      </c>
      <c r="H21" t="s">
        <v>13</v>
      </c>
    </row>
    <row r="22" spans="1:8" x14ac:dyDescent="0.35">
      <c r="A22" s="1">
        <v>45546</v>
      </c>
      <c r="B22" s="10">
        <f>MONTH(Tabela1[[#This Row],[Data]])</f>
        <v>9</v>
      </c>
      <c r="C22" t="s">
        <v>5</v>
      </c>
      <c r="D22" t="s">
        <v>16</v>
      </c>
      <c r="E22" t="s">
        <v>41</v>
      </c>
      <c r="F22" s="2">
        <v>600</v>
      </c>
      <c r="G22" t="s">
        <v>8</v>
      </c>
      <c r="H22" t="s">
        <v>9</v>
      </c>
    </row>
    <row r="23" spans="1:8" x14ac:dyDescent="0.35">
      <c r="A23" s="1">
        <v>45549</v>
      </c>
      <c r="B23" s="10">
        <f>MONTH(Tabela1[[#This Row],[Data]])</f>
        <v>9</v>
      </c>
      <c r="C23" t="s">
        <v>5</v>
      </c>
      <c r="D23" t="s">
        <v>18</v>
      </c>
      <c r="E23" t="s">
        <v>19</v>
      </c>
      <c r="F23" s="2">
        <v>350</v>
      </c>
      <c r="G23" t="s">
        <v>3</v>
      </c>
      <c r="H23" t="s">
        <v>13</v>
      </c>
    </row>
    <row r="24" spans="1:8" x14ac:dyDescent="0.35">
      <c r="A24" s="1">
        <v>45552</v>
      </c>
      <c r="B24" s="10">
        <f>MONTH(Tabela1[[#This Row],[Data]])</f>
        <v>9</v>
      </c>
      <c r="C24" t="s">
        <v>5</v>
      </c>
      <c r="D24" t="s">
        <v>20</v>
      </c>
      <c r="E24" t="s">
        <v>42</v>
      </c>
      <c r="F24" s="2">
        <v>500</v>
      </c>
      <c r="G24" t="s">
        <v>12</v>
      </c>
      <c r="H24" t="s">
        <v>9</v>
      </c>
    </row>
    <row r="25" spans="1:8" x14ac:dyDescent="0.35">
      <c r="A25" s="1">
        <v>45555</v>
      </c>
      <c r="B25" s="10">
        <f>MONTH(Tabela1[[#This Row],[Data]])</f>
        <v>9</v>
      </c>
      <c r="C25" t="s">
        <v>0</v>
      </c>
      <c r="D25" t="s">
        <v>43</v>
      </c>
      <c r="E25" t="s">
        <v>44</v>
      </c>
      <c r="F25" s="2">
        <v>1200</v>
      </c>
      <c r="G25" t="s">
        <v>3</v>
      </c>
      <c r="H25" t="s">
        <v>4</v>
      </c>
    </row>
    <row r="26" spans="1:8" x14ac:dyDescent="0.35">
      <c r="A26" s="1">
        <v>45555</v>
      </c>
      <c r="B26" s="10">
        <f>MONTH(Tabela1[[#This Row],[Data]])</f>
        <v>9</v>
      </c>
      <c r="C26" t="s">
        <v>5</v>
      </c>
      <c r="D26" t="s">
        <v>24</v>
      </c>
      <c r="E26" t="s">
        <v>45</v>
      </c>
      <c r="F26" s="2">
        <v>800</v>
      </c>
      <c r="G26" t="s">
        <v>3</v>
      </c>
      <c r="H26" t="s">
        <v>13</v>
      </c>
    </row>
    <row r="27" spans="1:8" x14ac:dyDescent="0.35">
      <c r="A27" s="1">
        <v>45558</v>
      </c>
      <c r="B27" s="10">
        <f>MONTH(Tabela1[[#This Row],[Data]])</f>
        <v>9</v>
      </c>
      <c r="C27" t="s">
        <v>5</v>
      </c>
      <c r="D27" t="s">
        <v>26</v>
      </c>
      <c r="E27" t="s">
        <v>46</v>
      </c>
      <c r="F27" s="2">
        <v>1500</v>
      </c>
      <c r="G27" t="s">
        <v>12</v>
      </c>
      <c r="H27" t="s">
        <v>9</v>
      </c>
    </row>
    <row r="28" spans="1:8" x14ac:dyDescent="0.35">
      <c r="A28" s="1">
        <v>45561</v>
      </c>
      <c r="B28" s="10">
        <f>MONTH(Tabela1[[#This Row],[Data]])</f>
        <v>9</v>
      </c>
      <c r="C28" t="s">
        <v>5</v>
      </c>
      <c r="D28" t="s">
        <v>47</v>
      </c>
      <c r="E28" t="s">
        <v>48</v>
      </c>
      <c r="F28" s="2">
        <v>250</v>
      </c>
      <c r="G28" t="s">
        <v>8</v>
      </c>
      <c r="H28" t="s">
        <v>13</v>
      </c>
    </row>
    <row r="29" spans="1:8" x14ac:dyDescent="0.35">
      <c r="A29" s="1">
        <v>45564</v>
      </c>
      <c r="B29" s="10">
        <f>MONTH(Tabela1[[#This Row],[Data]])</f>
        <v>9</v>
      </c>
      <c r="C29" t="s">
        <v>5</v>
      </c>
      <c r="D29" t="s">
        <v>30</v>
      </c>
      <c r="E29" t="s">
        <v>49</v>
      </c>
      <c r="F29" s="2">
        <v>400</v>
      </c>
      <c r="G29" t="s">
        <v>12</v>
      </c>
      <c r="H29" t="s">
        <v>9</v>
      </c>
    </row>
    <row r="30" spans="1:8" x14ac:dyDescent="0.35">
      <c r="A30" s="1">
        <v>45566</v>
      </c>
      <c r="B30" s="10">
        <f>MONTH(Tabela1[[#This Row],[Data]])</f>
        <v>10</v>
      </c>
      <c r="C30" t="s">
        <v>0</v>
      </c>
      <c r="D30" t="s">
        <v>1</v>
      </c>
      <c r="E30" t="s">
        <v>2</v>
      </c>
      <c r="F30" s="2">
        <v>5000</v>
      </c>
      <c r="G30" t="s">
        <v>3</v>
      </c>
      <c r="H30" t="s">
        <v>4</v>
      </c>
    </row>
    <row r="31" spans="1:8" x14ac:dyDescent="0.35">
      <c r="A31" s="1">
        <v>45566</v>
      </c>
      <c r="B31" s="10">
        <f>MONTH(Tabela1[[#This Row],[Data]])</f>
        <v>10</v>
      </c>
      <c r="C31" t="s">
        <v>5</v>
      </c>
      <c r="D31" t="s">
        <v>6</v>
      </c>
      <c r="E31" t="s">
        <v>7</v>
      </c>
      <c r="F31" s="2">
        <v>600</v>
      </c>
      <c r="G31" t="s">
        <v>8</v>
      </c>
      <c r="H31" t="s">
        <v>9</v>
      </c>
    </row>
    <row r="32" spans="1:8" x14ac:dyDescent="0.35">
      <c r="A32" s="1">
        <v>45568</v>
      </c>
      <c r="B32" s="10">
        <f>MONTH(Tabela1[[#This Row],[Data]])</f>
        <v>10</v>
      </c>
      <c r="C32" t="s">
        <v>5</v>
      </c>
      <c r="D32" t="s">
        <v>10</v>
      </c>
      <c r="E32" t="s">
        <v>50</v>
      </c>
      <c r="F32" s="2">
        <v>200</v>
      </c>
      <c r="G32" t="s">
        <v>12</v>
      </c>
      <c r="H32" t="s">
        <v>13</v>
      </c>
    </row>
    <row r="33" spans="1:8" x14ac:dyDescent="0.35">
      <c r="A33" s="1">
        <v>45570</v>
      </c>
      <c r="B33" s="10">
        <f>MONTH(Tabela1[[#This Row],[Data]])</f>
        <v>10</v>
      </c>
      <c r="C33" t="s">
        <v>5</v>
      </c>
      <c r="D33" t="s">
        <v>14</v>
      </c>
      <c r="E33" t="s">
        <v>51</v>
      </c>
      <c r="F33" s="2">
        <v>180</v>
      </c>
      <c r="G33" t="s">
        <v>3</v>
      </c>
      <c r="H33" t="s">
        <v>13</v>
      </c>
    </row>
    <row r="34" spans="1:8" x14ac:dyDescent="0.35">
      <c r="A34" s="1">
        <v>45573</v>
      </c>
      <c r="B34" s="10">
        <f>MONTH(Tabela1[[#This Row],[Data]])</f>
        <v>10</v>
      </c>
      <c r="C34" t="s">
        <v>5</v>
      </c>
      <c r="D34" t="s">
        <v>16</v>
      </c>
      <c r="E34" t="s">
        <v>52</v>
      </c>
      <c r="F34" s="2">
        <v>120</v>
      </c>
      <c r="G34" t="s">
        <v>8</v>
      </c>
      <c r="H34" t="s">
        <v>9</v>
      </c>
    </row>
    <row r="35" spans="1:8" x14ac:dyDescent="0.35">
      <c r="A35" s="1">
        <v>45575</v>
      </c>
      <c r="B35" s="10">
        <f>MONTH(Tabela1[[#This Row],[Data]])</f>
        <v>10</v>
      </c>
      <c r="C35" t="s">
        <v>5</v>
      </c>
      <c r="D35" t="s">
        <v>18</v>
      </c>
      <c r="E35" t="s">
        <v>53</v>
      </c>
      <c r="F35" s="2">
        <v>350</v>
      </c>
      <c r="G35" t="s">
        <v>12</v>
      </c>
      <c r="H35" t="s">
        <v>9</v>
      </c>
    </row>
    <row r="36" spans="1:8" x14ac:dyDescent="0.35">
      <c r="A36" s="1">
        <v>45578</v>
      </c>
      <c r="B36" s="10">
        <f>MONTH(Tabela1[[#This Row],[Data]])</f>
        <v>10</v>
      </c>
      <c r="C36" t="s">
        <v>5</v>
      </c>
      <c r="D36" t="s">
        <v>20</v>
      </c>
      <c r="E36" t="s">
        <v>54</v>
      </c>
      <c r="F36" s="2">
        <v>400</v>
      </c>
      <c r="G36" t="s">
        <v>3</v>
      </c>
      <c r="H36" t="s">
        <v>13</v>
      </c>
    </row>
    <row r="37" spans="1:8" x14ac:dyDescent="0.35">
      <c r="A37" s="1">
        <v>45580</v>
      </c>
      <c r="B37" s="10">
        <f>MONTH(Tabela1[[#This Row],[Data]])</f>
        <v>10</v>
      </c>
      <c r="C37" t="s">
        <v>5</v>
      </c>
      <c r="D37" t="s">
        <v>24</v>
      </c>
      <c r="E37" t="s">
        <v>55</v>
      </c>
      <c r="F37" s="2">
        <v>450</v>
      </c>
      <c r="G37" t="s">
        <v>8</v>
      </c>
      <c r="H37" t="s">
        <v>13</v>
      </c>
    </row>
    <row r="38" spans="1:8" x14ac:dyDescent="0.35">
      <c r="A38" s="1">
        <v>45583</v>
      </c>
      <c r="B38" s="10">
        <f>MONTH(Tabela1[[#This Row],[Data]])</f>
        <v>10</v>
      </c>
      <c r="C38" t="s">
        <v>0</v>
      </c>
      <c r="D38" t="s">
        <v>56</v>
      </c>
      <c r="E38" t="s">
        <v>57</v>
      </c>
      <c r="F38" s="2">
        <v>1500</v>
      </c>
      <c r="G38" t="s">
        <v>3</v>
      </c>
      <c r="H38" t="s">
        <v>4</v>
      </c>
    </row>
    <row r="39" spans="1:8" x14ac:dyDescent="0.35">
      <c r="A39" s="1">
        <v>45583</v>
      </c>
      <c r="B39" s="10">
        <f>MONTH(Tabela1[[#This Row],[Data]])</f>
        <v>10</v>
      </c>
      <c r="C39" t="s">
        <v>5</v>
      </c>
      <c r="D39" t="s">
        <v>26</v>
      </c>
      <c r="E39" t="s">
        <v>58</v>
      </c>
      <c r="F39" s="2">
        <v>300</v>
      </c>
      <c r="G39" t="s">
        <v>12</v>
      </c>
      <c r="H39" t="s">
        <v>9</v>
      </c>
    </row>
    <row r="40" spans="1:8" x14ac:dyDescent="0.35">
      <c r="A40" s="1">
        <v>45585</v>
      </c>
      <c r="B40" s="10">
        <f>MONTH(Tabela1[[#This Row],[Data]])</f>
        <v>10</v>
      </c>
      <c r="C40" t="s">
        <v>5</v>
      </c>
      <c r="D40" t="s">
        <v>28</v>
      </c>
      <c r="E40" t="s">
        <v>59</v>
      </c>
      <c r="F40" s="2">
        <v>800</v>
      </c>
      <c r="G40" t="s">
        <v>3</v>
      </c>
      <c r="H40" t="s">
        <v>13</v>
      </c>
    </row>
    <row r="41" spans="1:8" x14ac:dyDescent="0.35">
      <c r="A41" s="1">
        <v>45587</v>
      </c>
      <c r="B41" s="10">
        <f>MONTH(Tabela1[[#This Row],[Data]])</f>
        <v>10</v>
      </c>
      <c r="C41" t="s">
        <v>5</v>
      </c>
      <c r="D41" t="s">
        <v>30</v>
      </c>
      <c r="E41" t="s">
        <v>60</v>
      </c>
      <c r="F41" s="2">
        <v>250</v>
      </c>
      <c r="G41" t="s">
        <v>12</v>
      </c>
      <c r="H41" t="s">
        <v>9</v>
      </c>
    </row>
    <row r="42" spans="1:8" x14ac:dyDescent="0.35">
      <c r="A42" s="1">
        <v>45589</v>
      </c>
      <c r="B42" s="10">
        <f>MONTH(Tabela1[[#This Row],[Data]])</f>
        <v>10</v>
      </c>
      <c r="C42" t="s">
        <v>5</v>
      </c>
      <c r="D42" t="s">
        <v>34</v>
      </c>
      <c r="E42" t="s">
        <v>61</v>
      </c>
      <c r="F42" s="2">
        <v>150</v>
      </c>
      <c r="G42" t="s">
        <v>8</v>
      </c>
      <c r="H42" t="s">
        <v>13</v>
      </c>
    </row>
    <row r="43" spans="1:8" x14ac:dyDescent="0.35">
      <c r="A43" s="1">
        <v>45591</v>
      </c>
      <c r="B43" s="10">
        <f>MONTH(Tabela1[[#This Row],[Data]])</f>
        <v>10</v>
      </c>
      <c r="C43" t="s">
        <v>5</v>
      </c>
      <c r="D43" t="s">
        <v>32</v>
      </c>
      <c r="E43" t="s">
        <v>62</v>
      </c>
      <c r="F43" s="2">
        <v>250</v>
      </c>
      <c r="G43" t="s">
        <v>3</v>
      </c>
      <c r="H43" t="s">
        <v>9</v>
      </c>
    </row>
    <row r="44" spans="1:8" x14ac:dyDescent="0.35">
      <c r="A44" s="1">
        <v>45595</v>
      </c>
      <c r="B44" s="10">
        <f>MONTH(Tabela1[[#This Row],[Data]])</f>
        <v>10</v>
      </c>
      <c r="C44" t="s">
        <v>5</v>
      </c>
      <c r="D44" t="s">
        <v>38</v>
      </c>
      <c r="E44" t="s">
        <v>63</v>
      </c>
      <c r="F44" s="2">
        <v>220</v>
      </c>
      <c r="G44" t="s">
        <v>3</v>
      </c>
      <c r="H44" t="s">
        <v>9</v>
      </c>
    </row>
    <row r="45" spans="1:8" x14ac:dyDescent="0.35">
      <c r="A45" s="1">
        <v>45596</v>
      </c>
      <c r="B45" s="10">
        <f>MONTH(Tabela1[[#This Row],[Data]])</f>
        <v>10</v>
      </c>
      <c r="C45" t="s">
        <v>5</v>
      </c>
      <c r="D45" t="s">
        <v>36</v>
      </c>
      <c r="E45" t="s">
        <v>64</v>
      </c>
      <c r="F45" s="2">
        <v>500</v>
      </c>
      <c r="G45" t="s">
        <v>12</v>
      </c>
      <c r="H45" t="s">
        <v>9</v>
      </c>
    </row>
    <row r="46" spans="1:8" x14ac:dyDescent="0.35">
      <c r="A46" s="1"/>
      <c r="B46" s="1"/>
      <c r="F46" s="2"/>
    </row>
    <row r="47" spans="1:8" x14ac:dyDescent="0.35">
      <c r="A47" s="1"/>
      <c r="B47" s="1"/>
      <c r="F47" s="2"/>
    </row>
    <row r="48" spans="1:8" x14ac:dyDescent="0.35">
      <c r="A48" s="1"/>
      <c r="B48" s="1"/>
      <c r="F48" s="2"/>
    </row>
    <row r="49" spans="1:6" x14ac:dyDescent="0.35">
      <c r="A49" s="1"/>
      <c r="B49" s="1"/>
      <c r="F49" s="2"/>
    </row>
    <row r="50" spans="1:6" x14ac:dyDescent="0.35">
      <c r="A50" s="1"/>
      <c r="B50" s="1"/>
      <c r="F50" s="2"/>
    </row>
    <row r="51" spans="1:6" x14ac:dyDescent="0.35">
      <c r="A51" s="1"/>
      <c r="B51" s="1"/>
      <c r="F51" s="2"/>
    </row>
    <row r="52" spans="1:6" x14ac:dyDescent="0.35">
      <c r="A52" s="1"/>
      <c r="B52" s="1"/>
      <c r="F52" s="2"/>
    </row>
    <row r="53" spans="1:6" x14ac:dyDescent="0.35">
      <c r="A53" s="1"/>
      <c r="B53" s="1"/>
      <c r="F53" s="2"/>
    </row>
    <row r="54" spans="1:6" x14ac:dyDescent="0.35">
      <c r="A54" s="1"/>
      <c r="B54" s="1"/>
      <c r="F54" s="2"/>
    </row>
    <row r="55" spans="1:6" x14ac:dyDescent="0.35">
      <c r="A55" s="1"/>
      <c r="B55" s="1"/>
      <c r="F55" s="2"/>
    </row>
    <row r="56" spans="1:6" x14ac:dyDescent="0.35">
      <c r="A56" s="1"/>
      <c r="B56" s="1"/>
      <c r="F56" s="2"/>
    </row>
    <row r="57" spans="1:6" x14ac:dyDescent="0.35">
      <c r="A57" s="1"/>
      <c r="B57" s="1"/>
      <c r="F57" s="2"/>
    </row>
    <row r="58" spans="1:6" x14ac:dyDescent="0.35">
      <c r="A58" s="1"/>
      <c r="B58" s="1"/>
      <c r="F58" s="2"/>
    </row>
    <row r="59" spans="1:6" x14ac:dyDescent="0.35">
      <c r="A59" s="1"/>
      <c r="B59" s="1"/>
      <c r="F59" s="2"/>
    </row>
    <row r="60" spans="1:6" x14ac:dyDescent="0.35">
      <c r="A60" s="1"/>
      <c r="B60" s="1"/>
      <c r="F60" s="2"/>
    </row>
    <row r="61" spans="1:6" x14ac:dyDescent="0.35">
      <c r="A61" s="1"/>
      <c r="B61" s="1"/>
      <c r="F61" s="2"/>
    </row>
    <row r="62" spans="1:6" x14ac:dyDescent="0.35">
      <c r="A62" s="1"/>
      <c r="B62" s="1"/>
      <c r="F62" s="2"/>
    </row>
    <row r="63" spans="1:6" x14ac:dyDescent="0.35">
      <c r="A63" s="1"/>
      <c r="B63" s="1"/>
      <c r="F63" s="2"/>
    </row>
    <row r="64" spans="1:6" x14ac:dyDescent="0.35">
      <c r="A64" s="1"/>
      <c r="B64" s="1"/>
      <c r="F64" s="2"/>
    </row>
    <row r="65" spans="1:6" x14ac:dyDescent="0.35">
      <c r="A65" s="1"/>
      <c r="B65" s="1"/>
      <c r="F65" s="2"/>
    </row>
    <row r="66" spans="1:6" x14ac:dyDescent="0.35">
      <c r="A66" s="1"/>
      <c r="B66" s="1"/>
      <c r="F66" s="2"/>
    </row>
    <row r="67" spans="1:6" x14ac:dyDescent="0.35">
      <c r="A67" s="1"/>
      <c r="B67" s="1"/>
      <c r="F67" s="2"/>
    </row>
    <row r="68" spans="1:6" x14ac:dyDescent="0.35">
      <c r="A68" s="1"/>
      <c r="B68" s="1"/>
      <c r="F68" s="2"/>
    </row>
    <row r="69" spans="1:6" x14ac:dyDescent="0.35">
      <c r="A69" s="1"/>
      <c r="B69" s="1"/>
      <c r="F69" s="2"/>
    </row>
    <row r="70" spans="1:6" x14ac:dyDescent="0.35">
      <c r="A70" s="1"/>
      <c r="B70" s="1"/>
      <c r="F70" s="2"/>
    </row>
    <row r="71" spans="1:6" x14ac:dyDescent="0.35">
      <c r="A71" s="1"/>
      <c r="B71" s="1"/>
      <c r="F71" s="2"/>
    </row>
    <row r="72" spans="1:6" x14ac:dyDescent="0.35">
      <c r="A72" s="1"/>
      <c r="B72" s="1"/>
      <c r="F72" s="2"/>
    </row>
    <row r="73" spans="1:6" x14ac:dyDescent="0.35">
      <c r="A73" s="1"/>
      <c r="B73" s="1"/>
      <c r="F73" s="2"/>
    </row>
    <row r="74" spans="1:6" x14ac:dyDescent="0.35">
      <c r="A74" s="1"/>
      <c r="B74" s="1"/>
      <c r="F74" s="2"/>
    </row>
    <row r="75" spans="1:6" x14ac:dyDescent="0.35">
      <c r="A75" s="1"/>
      <c r="B75" s="1"/>
      <c r="F75" s="2"/>
    </row>
    <row r="76" spans="1:6" x14ac:dyDescent="0.35">
      <c r="A76" s="1"/>
      <c r="B76" s="1"/>
      <c r="F76" s="2"/>
    </row>
    <row r="77" spans="1:6" x14ac:dyDescent="0.35">
      <c r="A77" s="1"/>
      <c r="B77" s="1"/>
      <c r="F77" s="2"/>
    </row>
    <row r="78" spans="1:6" x14ac:dyDescent="0.35">
      <c r="A78" s="1"/>
      <c r="B78" s="1"/>
      <c r="F78" s="2"/>
    </row>
    <row r="79" spans="1:6" x14ac:dyDescent="0.35">
      <c r="A79" s="1"/>
      <c r="B79" s="1"/>
      <c r="F79" s="2"/>
    </row>
    <row r="80" spans="1:6" x14ac:dyDescent="0.35">
      <c r="A80" s="1"/>
      <c r="B80" s="1"/>
      <c r="F80" s="2"/>
    </row>
    <row r="81" spans="1:6" x14ac:dyDescent="0.35">
      <c r="A81" s="1"/>
      <c r="B81" s="1"/>
      <c r="F81" s="2"/>
    </row>
    <row r="82" spans="1:6" x14ac:dyDescent="0.35">
      <c r="A82" s="1"/>
      <c r="B82" s="1"/>
      <c r="F82" s="2"/>
    </row>
    <row r="83" spans="1:6" x14ac:dyDescent="0.35">
      <c r="A83" s="1"/>
      <c r="B83" s="1"/>
      <c r="F83" s="2"/>
    </row>
    <row r="84" spans="1:6" x14ac:dyDescent="0.35">
      <c r="A84" s="1"/>
      <c r="B84" s="1"/>
      <c r="F84" s="2"/>
    </row>
    <row r="85" spans="1:6" x14ac:dyDescent="0.35">
      <c r="A85" s="1"/>
      <c r="B85" s="1"/>
      <c r="F85" s="2"/>
    </row>
    <row r="86" spans="1:6" x14ac:dyDescent="0.35">
      <c r="A86" s="1"/>
      <c r="B86" s="1"/>
      <c r="F86" s="2"/>
    </row>
    <row r="87" spans="1:6" x14ac:dyDescent="0.35">
      <c r="A87" s="1"/>
      <c r="B87" s="1"/>
      <c r="F87" s="2"/>
    </row>
    <row r="88" spans="1:6" x14ac:dyDescent="0.35">
      <c r="A88" s="1"/>
      <c r="B88" s="1"/>
      <c r="F88" s="2"/>
    </row>
    <row r="89" spans="1:6" x14ac:dyDescent="0.35">
      <c r="A89" s="1"/>
      <c r="B89" s="1"/>
      <c r="F89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9BC33-9E4D-4DD7-81F4-CC45BA38779E}">
  <dimension ref="C3:D33"/>
  <sheetViews>
    <sheetView workbookViewId="0">
      <selection activeCell="C20" sqref="C20"/>
    </sheetView>
  </sheetViews>
  <sheetFormatPr defaultRowHeight="14.5" x14ac:dyDescent="0.35"/>
  <cols>
    <col min="3" max="3" width="20.36328125" bestFit="1" customWidth="1"/>
    <col min="4" max="4" width="19.81640625" bestFit="1" customWidth="1"/>
  </cols>
  <sheetData>
    <row r="3" spans="3:4" x14ac:dyDescent="0.35">
      <c r="C3" t="s">
        <v>77</v>
      </c>
      <c r="D3" s="5">
        <f ca="1">SUM(Tabela2[Depósito Reservado])</f>
        <v>7335</v>
      </c>
    </row>
    <row r="4" spans="3:4" x14ac:dyDescent="0.35">
      <c r="C4" t="s">
        <v>78</v>
      </c>
      <c r="D4" s="2">
        <f>20000</f>
        <v>20000</v>
      </c>
    </row>
    <row r="6" spans="3:4" x14ac:dyDescent="0.35">
      <c r="C6" t="s">
        <v>79</v>
      </c>
      <c r="D6" t="s">
        <v>80</v>
      </c>
    </row>
    <row r="7" spans="3:4" x14ac:dyDescent="0.35">
      <c r="C7" s="1">
        <v>45968</v>
      </c>
      <c r="D7" s="12">
        <f ca="1">RANDBETWEEN(10,1000)</f>
        <v>574</v>
      </c>
    </row>
    <row r="8" spans="3:4" x14ac:dyDescent="0.35">
      <c r="C8" s="1">
        <v>45969</v>
      </c>
      <c r="D8" s="12">
        <f ca="1">RANDBETWEEN(10,1000)</f>
        <v>773</v>
      </c>
    </row>
    <row r="9" spans="3:4" x14ac:dyDescent="0.35">
      <c r="C9" s="1">
        <v>45970</v>
      </c>
      <c r="D9" s="12">
        <f ca="1">RANDBETWEEN(10,1000)</f>
        <v>56</v>
      </c>
    </row>
    <row r="10" spans="3:4" x14ac:dyDescent="0.35">
      <c r="C10" s="1">
        <v>45971</v>
      </c>
      <c r="D10" s="12">
        <f t="shared" ref="D10:D20" ca="1" si="0">RANDBETWEEN(10,1000)</f>
        <v>93</v>
      </c>
    </row>
    <row r="11" spans="3:4" x14ac:dyDescent="0.35">
      <c r="C11" s="1">
        <v>45972</v>
      </c>
      <c r="D11" s="12">
        <f t="shared" ca="1" si="0"/>
        <v>599</v>
      </c>
    </row>
    <row r="12" spans="3:4" x14ac:dyDescent="0.35">
      <c r="C12" s="1">
        <v>45973</v>
      </c>
      <c r="D12" s="12">
        <f t="shared" ca="1" si="0"/>
        <v>946</v>
      </c>
    </row>
    <row r="13" spans="3:4" x14ac:dyDescent="0.35">
      <c r="C13" s="1">
        <v>45974</v>
      </c>
      <c r="D13" s="12">
        <f t="shared" ca="1" si="0"/>
        <v>727</v>
      </c>
    </row>
    <row r="14" spans="3:4" x14ac:dyDescent="0.35">
      <c r="C14" s="1">
        <v>45975</v>
      </c>
      <c r="D14" s="12">
        <f t="shared" ca="1" si="0"/>
        <v>972</v>
      </c>
    </row>
    <row r="15" spans="3:4" x14ac:dyDescent="0.35">
      <c r="C15" s="1">
        <v>45976</v>
      </c>
      <c r="D15" s="12">
        <f t="shared" ca="1" si="0"/>
        <v>798</v>
      </c>
    </row>
    <row r="16" spans="3:4" x14ac:dyDescent="0.35">
      <c r="C16" s="1">
        <v>45977</v>
      </c>
      <c r="D16" s="12">
        <f t="shared" ca="1" si="0"/>
        <v>707</v>
      </c>
    </row>
    <row r="17" spans="3:4" x14ac:dyDescent="0.35">
      <c r="C17" s="1">
        <v>45978</v>
      </c>
      <c r="D17" s="12">
        <f t="shared" ca="1" si="0"/>
        <v>124</v>
      </c>
    </row>
    <row r="18" spans="3:4" x14ac:dyDescent="0.35">
      <c r="C18" s="1">
        <v>45979</v>
      </c>
      <c r="D18" s="12">
        <f t="shared" ca="1" si="0"/>
        <v>555</v>
      </c>
    </row>
    <row r="19" spans="3:4" x14ac:dyDescent="0.35">
      <c r="C19" s="1">
        <v>45980</v>
      </c>
      <c r="D19" s="12">
        <f t="shared" ca="1" si="0"/>
        <v>346</v>
      </c>
    </row>
    <row r="20" spans="3:4" x14ac:dyDescent="0.35">
      <c r="C20" s="1">
        <v>45981</v>
      </c>
      <c r="D20" s="12">
        <f t="shared" ca="1" si="0"/>
        <v>65</v>
      </c>
    </row>
    <row r="21" spans="3:4" x14ac:dyDescent="0.35">
      <c r="C21" s="1"/>
      <c r="D21" s="5"/>
    </row>
    <row r="22" spans="3:4" x14ac:dyDescent="0.35">
      <c r="D22" s="2"/>
    </row>
    <row r="23" spans="3:4" x14ac:dyDescent="0.35">
      <c r="D23" s="2"/>
    </row>
    <row r="24" spans="3:4" x14ac:dyDescent="0.35">
      <c r="D24" s="2"/>
    </row>
    <row r="25" spans="3:4" x14ac:dyDescent="0.35">
      <c r="D25" s="2"/>
    </row>
    <row r="26" spans="3:4" x14ac:dyDescent="0.35">
      <c r="D26" s="2"/>
    </row>
    <row r="27" spans="3:4" x14ac:dyDescent="0.35">
      <c r="D27" s="2"/>
    </row>
    <row r="28" spans="3:4" x14ac:dyDescent="0.35">
      <c r="D28" s="2"/>
    </row>
    <row r="29" spans="3:4" x14ac:dyDescent="0.35">
      <c r="D29" s="2"/>
    </row>
    <row r="30" spans="3:4" x14ac:dyDescent="0.35">
      <c r="D30" s="2"/>
    </row>
    <row r="31" spans="3:4" x14ac:dyDescent="0.35">
      <c r="D31" s="2"/>
    </row>
    <row r="32" spans="3:4" x14ac:dyDescent="0.35">
      <c r="D32" s="2"/>
    </row>
    <row r="33" spans="4:4" x14ac:dyDescent="0.35">
      <c r="D33" s="2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FEBD6-67C8-4266-A2E4-1A42DFDD2686}">
  <dimension ref="B2:F19"/>
  <sheetViews>
    <sheetView workbookViewId="0">
      <selection activeCell="C20" sqref="C20"/>
    </sheetView>
  </sheetViews>
  <sheetFormatPr defaultRowHeight="14.5" x14ac:dyDescent="0.35"/>
  <cols>
    <col min="2" max="2" width="17" bestFit="1" customWidth="1"/>
    <col min="3" max="3" width="13" bestFit="1" customWidth="1"/>
    <col min="5" max="5" width="19.26953125" bestFit="1" customWidth="1"/>
    <col min="6" max="6" width="13" bestFit="1" customWidth="1"/>
  </cols>
  <sheetData>
    <row r="2" spans="2:6" x14ac:dyDescent="0.35">
      <c r="B2" s="3" t="s">
        <v>72</v>
      </c>
      <c r="C2" t="s">
        <v>76</v>
      </c>
      <c r="E2" s="3" t="s">
        <v>72</v>
      </c>
      <c r="F2" t="s">
        <v>74</v>
      </c>
    </row>
    <row r="3" spans="2:6" x14ac:dyDescent="0.35">
      <c r="B3" s="11">
        <v>8</v>
      </c>
      <c r="C3" s="9">
        <v>112</v>
      </c>
      <c r="E3" s="4" t="s">
        <v>6</v>
      </c>
      <c r="F3" s="5">
        <v>600</v>
      </c>
    </row>
    <row r="4" spans="2:6" x14ac:dyDescent="0.35">
      <c r="B4" s="8" t="s">
        <v>5</v>
      </c>
      <c r="C4" s="9">
        <v>112</v>
      </c>
      <c r="E4" s="4" t="s">
        <v>32</v>
      </c>
      <c r="F4" s="5">
        <v>250</v>
      </c>
    </row>
    <row r="5" spans="2:6" x14ac:dyDescent="0.35">
      <c r="B5" s="11" t="s">
        <v>73</v>
      </c>
      <c r="C5" s="9">
        <v>112</v>
      </c>
      <c r="E5" s="4" t="s">
        <v>18</v>
      </c>
      <c r="F5" s="5">
        <v>350</v>
      </c>
    </row>
    <row r="6" spans="2:6" x14ac:dyDescent="0.35">
      <c r="E6" s="4" t="s">
        <v>26</v>
      </c>
      <c r="F6" s="5">
        <v>300</v>
      </c>
    </row>
    <row r="7" spans="2:6" x14ac:dyDescent="0.35">
      <c r="E7" s="4" t="s">
        <v>38</v>
      </c>
      <c r="F7" s="5">
        <v>220</v>
      </c>
    </row>
    <row r="8" spans="2:6" x14ac:dyDescent="0.35">
      <c r="B8" s="3" t="s">
        <v>72</v>
      </c>
      <c r="C8" t="s">
        <v>74</v>
      </c>
      <c r="E8" s="4" t="s">
        <v>14</v>
      </c>
      <c r="F8" s="5">
        <v>180</v>
      </c>
    </row>
    <row r="9" spans="2:6" x14ac:dyDescent="0.35">
      <c r="B9" s="4" t="s">
        <v>12</v>
      </c>
      <c r="C9" s="5">
        <v>6570</v>
      </c>
      <c r="E9" s="4" t="s">
        <v>34</v>
      </c>
      <c r="F9" s="5">
        <v>150</v>
      </c>
    </row>
    <row r="10" spans="2:6" x14ac:dyDescent="0.35">
      <c r="B10" s="4" t="s">
        <v>8</v>
      </c>
      <c r="C10" s="5">
        <v>4600</v>
      </c>
      <c r="E10" s="4" t="s">
        <v>30</v>
      </c>
      <c r="F10" s="5">
        <v>250</v>
      </c>
    </row>
    <row r="11" spans="2:6" x14ac:dyDescent="0.35">
      <c r="B11" s="4" t="s">
        <v>3</v>
      </c>
      <c r="C11" s="5">
        <v>23030</v>
      </c>
      <c r="E11" s="4" t="s">
        <v>1</v>
      </c>
      <c r="F11" s="5">
        <v>5000</v>
      </c>
    </row>
    <row r="12" spans="2:6" x14ac:dyDescent="0.35">
      <c r="B12" s="4" t="s">
        <v>73</v>
      </c>
      <c r="C12" s="5">
        <v>34200</v>
      </c>
      <c r="E12" s="4" t="s">
        <v>16</v>
      </c>
      <c r="F12" s="5">
        <v>120</v>
      </c>
    </row>
    <row r="13" spans="2:6" x14ac:dyDescent="0.35">
      <c r="E13" s="4" t="s">
        <v>24</v>
      </c>
      <c r="F13" s="5">
        <v>450</v>
      </c>
    </row>
    <row r="14" spans="2:6" x14ac:dyDescent="0.35">
      <c r="E14" s="4" t="s">
        <v>10</v>
      </c>
      <c r="F14" s="5">
        <v>200</v>
      </c>
    </row>
    <row r="15" spans="2:6" x14ac:dyDescent="0.35">
      <c r="E15" s="4" t="s">
        <v>28</v>
      </c>
      <c r="F15" s="5">
        <v>800</v>
      </c>
    </row>
    <row r="16" spans="2:6" x14ac:dyDescent="0.35">
      <c r="E16" s="4" t="s">
        <v>56</v>
      </c>
      <c r="F16" s="5">
        <v>1500</v>
      </c>
    </row>
    <row r="17" spans="5:6" x14ac:dyDescent="0.35">
      <c r="E17" s="4" t="s">
        <v>20</v>
      </c>
      <c r="F17" s="5">
        <v>400</v>
      </c>
    </row>
    <row r="18" spans="5:6" x14ac:dyDescent="0.35">
      <c r="E18" s="4" t="s">
        <v>36</v>
      </c>
      <c r="F18" s="5">
        <v>500</v>
      </c>
    </row>
    <row r="19" spans="5:6" x14ac:dyDescent="0.35">
      <c r="E19" s="4" t="s">
        <v>73</v>
      </c>
      <c r="F19" s="5">
        <v>11270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628C-8082-4DD7-AA2B-CF73501BEEE7}">
  <dimension ref="B1:S22"/>
  <sheetViews>
    <sheetView tabSelected="1" zoomScale="90" zoomScaleNormal="90" workbookViewId="0">
      <selection activeCell="S7" sqref="S7"/>
    </sheetView>
  </sheetViews>
  <sheetFormatPr defaultRowHeight="14.5" x14ac:dyDescent="0.35"/>
  <cols>
    <col min="1" max="1" width="21.453125" style="7" customWidth="1"/>
    <col min="2" max="16384" width="8.7265625" style="7"/>
  </cols>
  <sheetData>
    <row r="1" spans="2:19" x14ac:dyDescent="0.3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19" x14ac:dyDescent="0.3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x14ac:dyDescent="0.3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2:19" x14ac:dyDescent="0.3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2:19" x14ac:dyDescent="0.3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2:19" x14ac:dyDescent="0.3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2:19" x14ac:dyDescent="0.3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2:19" x14ac:dyDescent="0.3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2:19" x14ac:dyDescent="0.35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2:19" x14ac:dyDescent="0.3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2:19" x14ac:dyDescent="0.3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2:19" x14ac:dyDescent="0.3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2:19" x14ac:dyDescent="0.3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2:19" x14ac:dyDescent="0.3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2:19" x14ac:dyDescent="0.3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2:19" x14ac:dyDescent="0.3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3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2:19" x14ac:dyDescent="0.3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2:19" x14ac:dyDescent="0.3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2:19" x14ac:dyDescent="0.3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 x14ac:dyDescent="0.3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 x14ac:dyDescent="0.3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caixinha</vt:lpstr>
      <vt:lpstr>Controle</vt:lpstr>
      <vt:lpstr>Controle Financeiro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elisiane dos santos portela</dc:creator>
  <cp:lastModifiedBy>maria elisiane dos santos portela</cp:lastModifiedBy>
  <dcterms:created xsi:type="dcterms:W3CDTF">2015-06-05T18:19:34Z</dcterms:created>
  <dcterms:modified xsi:type="dcterms:W3CDTF">2025-01-12T01:40:56Z</dcterms:modified>
</cp:coreProperties>
</file>