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Crowd Funding Analysis\"/>
    </mc:Choice>
  </mc:AlternateContent>
  <xr:revisionPtr revIDLastSave="0" documentId="8_{513766BA-B254-4098-BFD9-82661C28B1CB}" xr6:coauthVersionLast="45" xr6:coauthVersionMax="45" xr10:uidLastSave="{00000000-0000-0000-0000-000000000000}"/>
  <bookViews>
    <workbookView xWindow="-108" yWindow="-108" windowWidth="23256" windowHeight="12576" firstSheet="5" activeTab="5" xr2:uid="{00000000-000D-0000-FFFF-FFFF00000000}"/>
  </bookViews>
  <sheets>
    <sheet name="Category Statistics" sheetId="2" r:id="rId1"/>
    <sheet name="Outcomes Based on Launch Date" sheetId="4" r:id="rId2"/>
    <sheet name="Theater Outcomes by Launch Date" sheetId="9" r:id="rId3"/>
    <sheet name="Kickstarter" sheetId="1" r:id="rId4"/>
    <sheet name="Outcomes Based on Goals" sheetId="10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3" hidden="1">Kickstarter!$A$1:$T$4115</definedName>
  </definedNames>
  <calcPr calcId="191029"/>
  <pivotCaches>
    <pivotCache cacheId="9" r:id="rId9"/>
    <pivotCache cacheId="10" r:id="rId10"/>
    <pivotCache cacheId="1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E10" i="10" s="1"/>
  <c r="C9" i="10"/>
  <c r="C8" i="10"/>
  <c r="C7" i="10"/>
  <c r="C6" i="10"/>
  <c r="C5" i="10"/>
  <c r="C4" i="10"/>
  <c r="C3" i="10"/>
  <c r="B12" i="10"/>
  <c r="B11" i="10"/>
  <c r="B10" i="10"/>
  <c r="B9" i="10"/>
  <c r="E9" i="10" s="1"/>
  <c r="B8" i="10"/>
  <c r="B7" i="10"/>
  <c r="E7" i="10" s="1"/>
  <c r="F7" i="10" s="1"/>
  <c r="B6" i="10"/>
  <c r="E6" i="10" s="1"/>
  <c r="H6" i="10" s="1"/>
  <c r="B5" i="10"/>
  <c r="B4" i="10"/>
  <c r="B3" i="10"/>
  <c r="B13" i="10"/>
  <c r="E13" i="10" s="1"/>
  <c r="D2" i="10"/>
  <c r="C2" i="10"/>
  <c r="B2" i="10"/>
  <c r="J4" i="10"/>
  <c r="K4" i="10" s="1"/>
  <c r="J5" i="10" s="1"/>
  <c r="K5" i="10" s="1"/>
  <c r="J6" i="10" s="1"/>
  <c r="K6" i="10" s="1"/>
  <c r="J7" i="10" s="1"/>
  <c r="K7" i="10" s="1"/>
  <c r="J8" i="10" s="1"/>
  <c r="K8" i="10" s="1"/>
  <c r="J9" i="10" s="1"/>
  <c r="K9" i="10" s="1"/>
  <c r="J10" i="10" s="1"/>
  <c r="K10" i="10" s="1"/>
  <c r="J11" i="10" s="1"/>
  <c r="K11" i="10" s="1"/>
  <c r="J12" i="10" s="1"/>
  <c r="K12" i="10" s="1"/>
  <c r="E12" i="10"/>
  <c r="G12" i="10" s="1"/>
  <c r="F9" i="10"/>
  <c r="H13" i="10"/>
  <c r="C14" i="8"/>
  <c r="B14" i="8"/>
  <c r="C13" i="8"/>
  <c r="C15" i="8"/>
  <c r="B13" i="8"/>
  <c r="C12" i="8"/>
  <c r="B12" i="8"/>
  <c r="C6" i="8"/>
  <c r="C5" i="8"/>
  <c r="B5" i="8"/>
  <c r="C4" i="8"/>
  <c r="B6" i="8"/>
  <c r="B4" i="8"/>
  <c r="G13" i="10"/>
  <c r="F6" i="10"/>
  <c r="H7" i="10"/>
  <c r="F13" i="10"/>
  <c r="C11" i="8"/>
  <c r="C10" i="8"/>
  <c r="B10" i="8"/>
  <c r="B11" i="8"/>
  <c r="C3" i="8"/>
  <c r="B3" i="8"/>
  <c r="C2" i="8"/>
  <c r="B2" i="8"/>
  <c r="B6" i="5"/>
  <c r="B5" i="5"/>
  <c r="B4" i="5"/>
  <c r="B3" i="5"/>
  <c r="D6" i="5"/>
  <c r="C6" i="5"/>
  <c r="D5" i="5"/>
  <c r="C5" i="5"/>
  <c r="D4" i="5"/>
  <c r="C4" i="5"/>
  <c r="D3" i="5"/>
  <c r="C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/>
  <c r="S269" i="1"/>
  <c r="U269" i="1" s="1"/>
  <c r="S270" i="1"/>
  <c r="U270" i="1"/>
  <c r="S271" i="1"/>
  <c r="U271" i="1" s="1"/>
  <c r="S272" i="1"/>
  <c r="U272" i="1"/>
  <c r="S273" i="1"/>
  <c r="U273" i="1" s="1"/>
  <c r="S274" i="1"/>
  <c r="U274" i="1" s="1"/>
  <c r="S275" i="1"/>
  <c r="U275" i="1" s="1"/>
  <c r="S276" i="1"/>
  <c r="U276" i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/>
  <c r="S287" i="1"/>
  <c r="U287" i="1" s="1"/>
  <c r="S288" i="1"/>
  <c r="U288" i="1"/>
  <c r="S289" i="1"/>
  <c r="U289" i="1" s="1"/>
  <c r="S290" i="1"/>
  <c r="U290" i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/>
  <c r="S299" i="1"/>
  <c r="U299" i="1" s="1"/>
  <c r="S300" i="1"/>
  <c r="U300" i="1" s="1"/>
  <c r="S301" i="1"/>
  <c r="U301" i="1" s="1"/>
  <c r="S302" i="1"/>
  <c r="U302" i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/>
  <c r="S323" i="1"/>
  <c r="U323" i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/>
  <c r="S331" i="1"/>
  <c r="U331" i="1"/>
  <c r="S332" i="1"/>
  <c r="U332" i="1"/>
  <c r="S333" i="1"/>
  <c r="U333" i="1" s="1"/>
  <c r="S334" i="1"/>
  <c r="U334" i="1" s="1"/>
  <c r="S335" i="1"/>
  <c r="U335" i="1" s="1"/>
  <c r="S336" i="1"/>
  <c r="U336" i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/>
  <c r="S343" i="1"/>
  <c r="U343" i="1"/>
  <c r="S344" i="1"/>
  <c r="U344" i="1"/>
  <c r="S345" i="1"/>
  <c r="U345" i="1" s="1"/>
  <c r="S346" i="1"/>
  <c r="U346" i="1" s="1"/>
  <c r="S347" i="1"/>
  <c r="U347" i="1" s="1"/>
  <c r="S348" i="1"/>
  <c r="U348" i="1"/>
  <c r="S349" i="1"/>
  <c r="U349" i="1" s="1"/>
  <c r="S350" i="1"/>
  <c r="U350" i="1" s="1"/>
  <c r="S351" i="1"/>
  <c r="U351" i="1" s="1"/>
  <c r="S352" i="1"/>
  <c r="U352" i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/>
  <c r="S361" i="1"/>
  <c r="U361" i="1" s="1"/>
  <c r="S362" i="1"/>
  <c r="U362" i="1" s="1"/>
  <c r="S363" i="1"/>
  <c r="U363" i="1"/>
  <c r="S364" i="1"/>
  <c r="U364" i="1"/>
  <c r="S365" i="1"/>
  <c r="U365" i="1" s="1"/>
  <c r="S366" i="1"/>
  <c r="U366" i="1"/>
  <c r="S367" i="1"/>
  <c r="U367" i="1" s="1"/>
  <c r="S368" i="1"/>
  <c r="U368" i="1"/>
  <c r="S369" i="1"/>
  <c r="U369" i="1" s="1"/>
  <c r="S370" i="1"/>
  <c r="U370" i="1" s="1"/>
  <c r="S371" i="1"/>
  <c r="U371" i="1" s="1"/>
  <c r="S372" i="1"/>
  <c r="U372" i="1"/>
  <c r="S373" i="1"/>
  <c r="U373" i="1" s="1"/>
  <c r="S374" i="1"/>
  <c r="U374" i="1"/>
  <c r="S375" i="1"/>
  <c r="U375" i="1"/>
  <c r="S376" i="1"/>
  <c r="U376" i="1"/>
  <c r="S377" i="1"/>
  <c r="U377" i="1" s="1"/>
  <c r="S378" i="1"/>
  <c r="U378" i="1" s="1"/>
  <c r="S379" i="1"/>
  <c r="U379" i="1" s="1"/>
  <c r="S380" i="1"/>
  <c r="U380" i="1"/>
  <c r="S381" i="1"/>
  <c r="U381" i="1" s="1"/>
  <c r="S382" i="1"/>
  <c r="U382" i="1" s="1"/>
  <c r="S383" i="1"/>
  <c r="U383" i="1"/>
  <c r="S384" i="1"/>
  <c r="U384" i="1"/>
  <c r="S385" i="1"/>
  <c r="U385" i="1" s="1"/>
  <c r="S386" i="1"/>
  <c r="U386" i="1" s="1"/>
  <c r="S387" i="1"/>
  <c r="U387" i="1"/>
  <c r="S388" i="1"/>
  <c r="U388" i="1" s="1"/>
  <c r="S389" i="1"/>
  <c r="U389" i="1" s="1"/>
  <c r="S390" i="1"/>
  <c r="U390" i="1" s="1"/>
  <c r="S391" i="1"/>
  <c r="U391" i="1" s="1"/>
  <c r="S392" i="1"/>
  <c r="U392" i="1"/>
  <c r="S393" i="1"/>
  <c r="U393" i="1" s="1"/>
  <c r="S394" i="1"/>
  <c r="U394" i="1" s="1"/>
  <c r="S395" i="1"/>
  <c r="U395" i="1"/>
  <c r="S396" i="1"/>
  <c r="U396" i="1"/>
  <c r="S397" i="1"/>
  <c r="U397" i="1" s="1"/>
  <c r="S398" i="1"/>
  <c r="U398" i="1" s="1"/>
  <c r="S399" i="1"/>
  <c r="U399" i="1" s="1"/>
  <c r="S400" i="1"/>
  <c r="U400" i="1"/>
  <c r="S401" i="1"/>
  <c r="U401" i="1" s="1"/>
  <c r="S402" i="1"/>
  <c r="U402" i="1" s="1"/>
  <c r="S403" i="1"/>
  <c r="U403" i="1"/>
  <c r="S404" i="1"/>
  <c r="U404" i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/>
  <c r="S419" i="1"/>
  <c r="U419" i="1" s="1"/>
  <c r="S420" i="1"/>
  <c r="U420" i="1"/>
  <c r="S421" i="1"/>
  <c r="U421" i="1" s="1"/>
  <c r="S422" i="1"/>
  <c r="U422" i="1" s="1"/>
  <c r="S423" i="1"/>
  <c r="U423" i="1" s="1"/>
  <c r="S424" i="1"/>
  <c r="U424" i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/>
  <c r="S451" i="1"/>
  <c r="U451" i="1" s="1"/>
  <c r="S452" i="1"/>
  <c r="U452" i="1"/>
  <c r="S453" i="1"/>
  <c r="U453" i="1" s="1"/>
  <c r="S454" i="1"/>
  <c r="U454" i="1" s="1"/>
  <c r="S455" i="1"/>
  <c r="U455" i="1" s="1"/>
  <c r="S456" i="1"/>
  <c r="U456" i="1"/>
  <c r="S457" i="1"/>
  <c r="U457" i="1" s="1"/>
  <c r="S458" i="1"/>
  <c r="U458" i="1"/>
  <c r="S459" i="1"/>
  <c r="U459" i="1"/>
  <c r="S460" i="1"/>
  <c r="U460" i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/>
  <c r="S480" i="1"/>
  <c r="U480" i="1" s="1"/>
  <c r="S481" i="1"/>
  <c r="U481" i="1" s="1"/>
  <c r="S482" i="1"/>
  <c r="U482" i="1"/>
  <c r="S483" i="1"/>
  <c r="U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/>
  <c r="S491" i="1"/>
  <c r="U491" i="1"/>
  <c r="S492" i="1"/>
  <c r="U492" i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/>
  <c r="S501" i="1"/>
  <c r="U501" i="1" s="1"/>
  <c r="S502" i="1"/>
  <c r="U502" i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/>
  <c r="S513" i="1"/>
  <c r="U513" i="1" s="1"/>
  <c r="S514" i="1"/>
  <c r="U514" i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/>
  <c r="S524" i="1"/>
  <c r="U524" i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/>
  <c r="S533" i="1"/>
  <c r="U533" i="1" s="1"/>
  <c r="S534" i="1"/>
  <c r="U534" i="1"/>
  <c r="S535" i="1"/>
  <c r="U535" i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/>
  <c r="S555" i="1"/>
  <c r="U555" i="1" s="1"/>
  <c r="S556" i="1"/>
  <c r="U556" i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/>
  <c r="S568" i="1"/>
  <c r="U568" i="1" s="1"/>
  <c r="S569" i="1"/>
  <c r="U569" i="1" s="1"/>
  <c r="S570" i="1"/>
  <c r="U570" i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/>
  <c r="S604" i="1"/>
  <c r="U604" i="1"/>
  <c r="S605" i="1"/>
  <c r="U605" i="1" s="1"/>
  <c r="S606" i="1"/>
  <c r="U606" i="1" s="1"/>
  <c r="S607" i="1"/>
  <c r="U607" i="1" s="1"/>
  <c r="S608" i="1"/>
  <c r="U608" i="1"/>
  <c r="S609" i="1"/>
  <c r="U609" i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/>
  <c r="S624" i="1"/>
  <c r="U624" i="1"/>
  <c r="S625" i="1"/>
  <c r="U625" i="1" s="1"/>
  <c r="S626" i="1"/>
  <c r="U626" i="1" s="1"/>
  <c r="S627" i="1"/>
  <c r="U627" i="1" s="1"/>
  <c r="S628" i="1"/>
  <c r="U628" i="1"/>
  <c r="S629" i="1"/>
  <c r="U629" i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/>
  <c r="S636" i="1"/>
  <c r="U636" i="1"/>
  <c r="S637" i="1"/>
  <c r="U637" i="1"/>
  <c r="S638" i="1"/>
  <c r="U638" i="1" s="1"/>
  <c r="S639" i="1"/>
  <c r="U639" i="1" s="1"/>
  <c r="S640" i="1"/>
  <c r="U640" i="1"/>
  <c r="S641" i="1"/>
  <c r="U641" i="1"/>
  <c r="S642" i="1"/>
  <c r="U642" i="1" s="1"/>
  <c r="S643" i="1"/>
  <c r="U643" i="1" s="1"/>
  <c r="S644" i="1"/>
  <c r="U644" i="1"/>
  <c r="S645" i="1"/>
  <c r="U645" i="1" s="1"/>
  <c r="S646" i="1"/>
  <c r="U646" i="1" s="1"/>
  <c r="S647" i="1"/>
  <c r="U647" i="1" s="1"/>
  <c r="S648" i="1"/>
  <c r="U648" i="1" s="1"/>
  <c r="S649" i="1"/>
  <c r="U649" i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/>
  <c r="S676" i="1"/>
  <c r="U676" i="1"/>
  <c r="S677" i="1"/>
  <c r="U677" i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/>
  <c r="S694" i="1"/>
  <c r="U694" i="1" s="1"/>
  <c r="S695" i="1"/>
  <c r="U695" i="1" s="1"/>
  <c r="S696" i="1"/>
  <c r="U696" i="1"/>
  <c r="S697" i="1"/>
  <c r="U697" i="1" s="1"/>
  <c r="S698" i="1"/>
  <c r="U698" i="1" s="1"/>
  <c r="S699" i="1"/>
  <c r="U699" i="1" s="1"/>
  <c r="S700" i="1"/>
  <c r="U700" i="1" s="1"/>
  <c r="S701" i="1"/>
  <c r="U701" i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/>
  <c r="S708" i="1"/>
  <c r="U708" i="1" s="1"/>
  <c r="S709" i="1"/>
  <c r="U709" i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/>
  <c r="S724" i="1"/>
  <c r="U724" i="1"/>
  <c r="S725" i="1"/>
  <c r="U725" i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/>
  <c r="S738" i="1"/>
  <c r="U738" i="1" s="1"/>
  <c r="S739" i="1"/>
  <c r="U739" i="1"/>
  <c r="S740" i="1"/>
  <c r="U740" i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/>
  <c r="S748" i="1"/>
  <c r="U748" i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/>
  <c r="S757" i="1"/>
  <c r="U757" i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/>
  <c r="S773" i="1"/>
  <c r="U773" i="1" s="1"/>
  <c r="S774" i="1"/>
  <c r="U774" i="1" s="1"/>
  <c r="S775" i="1"/>
  <c r="U775" i="1" s="1"/>
  <c r="S776" i="1"/>
  <c r="U776" i="1" s="1"/>
  <c r="S777" i="1"/>
  <c r="U777" i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/>
  <c r="S788" i="1"/>
  <c r="U788" i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/>
  <c r="S805" i="1"/>
  <c r="U805" i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/>
  <c r="S821" i="1"/>
  <c r="U821" i="1" s="1"/>
  <c r="S822" i="1"/>
  <c r="U822" i="1" s="1"/>
  <c r="S823" i="1"/>
  <c r="U823" i="1"/>
  <c r="S824" i="1"/>
  <c r="U824" i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/>
  <c r="S832" i="1"/>
  <c r="U832" i="1"/>
  <c r="S833" i="1"/>
  <c r="U833" i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/>
  <c r="S840" i="1"/>
  <c r="U840" i="1"/>
  <c r="S841" i="1"/>
  <c r="U841" i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/>
  <c r="S852" i="1"/>
  <c r="U852" i="1"/>
  <c r="S853" i="1"/>
  <c r="U853" i="1" s="1"/>
  <c r="S854" i="1"/>
  <c r="U854" i="1" s="1"/>
  <c r="S855" i="1"/>
  <c r="U855" i="1"/>
  <c r="S856" i="1"/>
  <c r="U856" i="1"/>
  <c r="S857" i="1"/>
  <c r="U857" i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/>
  <c r="S864" i="1"/>
  <c r="U864" i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/>
  <c r="S880" i="1"/>
  <c r="U880" i="1"/>
  <c r="S881" i="1"/>
  <c r="U881" i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/>
  <c r="S888" i="1"/>
  <c r="U888" i="1"/>
  <c r="S889" i="1"/>
  <c r="U889" i="1" s="1"/>
  <c r="S890" i="1"/>
  <c r="U890" i="1" s="1"/>
  <c r="S891" i="1"/>
  <c r="U891" i="1" s="1"/>
  <c r="S892" i="1"/>
  <c r="U892" i="1" s="1"/>
  <c r="S893" i="1"/>
  <c r="U893" i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/>
  <c r="S905" i="1"/>
  <c r="U905" i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/>
  <c r="S912" i="1"/>
  <c r="U912" i="1" s="1"/>
  <c r="S913" i="1"/>
  <c r="U913" i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/>
  <c r="S937" i="1"/>
  <c r="U937" i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/>
  <c r="S961" i="1"/>
  <c r="U961" i="1" s="1"/>
  <c r="S962" i="1"/>
  <c r="U962" i="1" s="1"/>
  <c r="S963" i="1"/>
  <c r="U963" i="1" s="1"/>
  <c r="S964" i="1"/>
  <c r="U964" i="1" s="1"/>
  <c r="S965" i="1"/>
  <c r="U965" i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/>
  <c r="S978" i="1"/>
  <c r="U978" i="1" s="1"/>
  <c r="S979" i="1"/>
  <c r="U979" i="1"/>
  <c r="S980" i="1"/>
  <c r="U980" i="1"/>
  <c r="S981" i="1"/>
  <c r="U981" i="1" s="1"/>
  <c r="S982" i="1"/>
  <c r="U982" i="1" s="1"/>
  <c r="S983" i="1"/>
  <c r="U983" i="1" s="1"/>
  <c r="S984" i="1"/>
  <c r="U984" i="1"/>
  <c r="S985" i="1"/>
  <c r="U985" i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/>
  <c r="S1000" i="1"/>
  <c r="U1000" i="1" s="1"/>
  <c r="S1001" i="1"/>
  <c r="U1001" i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/>
  <c r="S1012" i="1"/>
  <c r="U1012" i="1" s="1"/>
  <c r="S1013" i="1"/>
  <c r="U1013" i="1" s="1"/>
  <c r="S1014" i="1"/>
  <c r="U1014" i="1" s="1"/>
  <c r="S1015" i="1"/>
  <c r="U1015" i="1" s="1"/>
  <c r="S1016" i="1"/>
  <c r="U1016" i="1"/>
  <c r="S1017" i="1"/>
  <c r="U1017" i="1" s="1"/>
  <c r="S1018" i="1"/>
  <c r="U1018" i="1" s="1"/>
  <c r="S1019" i="1"/>
  <c r="U1019" i="1" s="1"/>
  <c r="S1020" i="1"/>
  <c r="U1020" i="1"/>
  <c r="S1021" i="1"/>
  <c r="U1021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/>
  <c r="S1033" i="1"/>
  <c r="U1033" i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/>
  <c r="S1040" i="1"/>
  <c r="U1040" i="1"/>
  <c r="S1041" i="1"/>
  <c r="U1041" i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/>
  <c r="S1095" i="1"/>
  <c r="U1095" i="1" s="1"/>
  <c r="S1096" i="1"/>
  <c r="U1096" i="1" s="1"/>
  <c r="S1097" i="1"/>
  <c r="U1097" i="1" s="1"/>
  <c r="S1098" i="1"/>
  <c r="U1098" i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/>
  <c r="S1131" i="1"/>
  <c r="U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/>
  <c r="S1143" i="1"/>
  <c r="U1143" i="1" s="1"/>
  <c r="S1144" i="1"/>
  <c r="U1144" i="1" s="1"/>
  <c r="S1145" i="1"/>
  <c r="U1145" i="1" s="1"/>
  <c r="S1146" i="1"/>
  <c r="U1146" i="1" s="1"/>
  <c r="S1147" i="1"/>
  <c r="U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/>
  <c r="S1195" i="1"/>
  <c r="U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/>
  <c r="S1207" i="1"/>
  <c r="U1207" i="1" s="1"/>
  <c r="S1208" i="1"/>
  <c r="U1208" i="1" s="1"/>
  <c r="S1209" i="1"/>
  <c r="U1209" i="1" s="1"/>
  <c r="S1210" i="1"/>
  <c r="U1210" i="1" s="1"/>
  <c r="S1211" i="1"/>
  <c r="U1211" i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/>
  <c r="S1259" i="1"/>
  <c r="U1259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/>
  <c r="S1271" i="1"/>
  <c r="U1271" i="1"/>
  <c r="S1272" i="1"/>
  <c r="U1272" i="1" s="1"/>
  <c r="S1273" i="1"/>
  <c r="U1273" i="1"/>
  <c r="S1274" i="1"/>
  <c r="U1274" i="1" s="1"/>
  <c r="S1275" i="1"/>
  <c r="U1275" i="1" s="1"/>
  <c r="S1276" i="1"/>
  <c r="U1276" i="1" s="1"/>
  <c r="S1277" i="1"/>
  <c r="U1277" i="1" s="1"/>
  <c r="S1278" i="1"/>
  <c r="U1278" i="1"/>
  <c r="S1279" i="1"/>
  <c r="U1279" i="1" s="1"/>
  <c r="S1280" i="1"/>
  <c r="U1280" i="1" s="1"/>
  <c r="S1281" i="1"/>
  <c r="U1281" i="1"/>
  <c r="S1282" i="1"/>
  <c r="U1282" i="1"/>
  <c r="S1283" i="1"/>
  <c r="U1283" i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/>
  <c r="S1298" i="1"/>
  <c r="U1298" i="1"/>
  <c r="S1299" i="1"/>
  <c r="U1299" i="1"/>
  <c r="S1300" i="1"/>
  <c r="U1300" i="1" s="1"/>
  <c r="S1301" i="1"/>
  <c r="U1301" i="1" s="1"/>
  <c r="S1302" i="1"/>
  <c r="U1302" i="1"/>
  <c r="S1303" i="1"/>
  <c r="U1303" i="1" s="1"/>
  <c r="S1304" i="1"/>
  <c r="U1304" i="1" s="1"/>
  <c r="S1305" i="1"/>
  <c r="U1305" i="1"/>
  <c r="S1306" i="1"/>
  <c r="U1306" i="1"/>
  <c r="S1307" i="1"/>
  <c r="U1307" i="1"/>
  <c r="S1308" i="1"/>
  <c r="U1308" i="1" s="1"/>
  <c r="S1309" i="1"/>
  <c r="U1309" i="1" s="1"/>
  <c r="S1310" i="1"/>
  <c r="U1310" i="1"/>
  <c r="S1311" i="1"/>
  <c r="U1311" i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/>
  <c r="S1319" i="1"/>
  <c r="U1319" i="1"/>
  <c r="S1320" i="1"/>
  <c r="U1320" i="1" s="1"/>
  <c r="S1321" i="1"/>
  <c r="U1321" i="1" s="1"/>
  <c r="S1322" i="1"/>
  <c r="U1322" i="1" s="1"/>
  <c r="S1323" i="1"/>
  <c r="U1323" i="1"/>
  <c r="S1324" i="1"/>
  <c r="U1324" i="1" s="1"/>
  <c r="S1325" i="1"/>
  <c r="U1325" i="1" s="1"/>
  <c r="S1326" i="1"/>
  <c r="U1326" i="1"/>
  <c r="S1327" i="1"/>
  <c r="U1327" i="1" s="1"/>
  <c r="S1328" i="1"/>
  <c r="U1328" i="1" s="1"/>
  <c r="S1329" i="1"/>
  <c r="U1329" i="1" s="1"/>
  <c r="S1330" i="1"/>
  <c r="U1330" i="1" s="1"/>
  <c r="S1331" i="1"/>
  <c r="U1331" i="1"/>
  <c r="S1332" i="1"/>
  <c r="U1332" i="1" s="1"/>
  <c r="S1333" i="1"/>
  <c r="U1333" i="1"/>
  <c r="S1334" i="1"/>
  <c r="U1334" i="1"/>
  <c r="S1335" i="1"/>
  <c r="U1335" i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/>
  <c r="S1350" i="1"/>
  <c r="U1350" i="1"/>
  <c r="S1351" i="1"/>
  <c r="U1351" i="1" s="1"/>
  <c r="S1352" i="1"/>
  <c r="U1352" i="1" s="1"/>
  <c r="S1353" i="1"/>
  <c r="U1353" i="1" s="1"/>
  <c r="S1354" i="1"/>
  <c r="U1354" i="1"/>
  <c r="S1355" i="1"/>
  <c r="U1355" i="1"/>
  <c r="S1356" i="1"/>
  <c r="U1356" i="1" s="1"/>
  <c r="S1357" i="1"/>
  <c r="U1357" i="1" s="1"/>
  <c r="S1358" i="1"/>
  <c r="U1358" i="1"/>
  <c r="S1359" i="1"/>
  <c r="U1359" i="1"/>
  <c r="S1360" i="1"/>
  <c r="U1360" i="1" s="1"/>
  <c r="S1361" i="1"/>
  <c r="U1361" i="1"/>
  <c r="S1362" i="1"/>
  <c r="U1362" i="1" s="1"/>
  <c r="S1363" i="1"/>
  <c r="U1363" i="1" s="1"/>
  <c r="S1364" i="1"/>
  <c r="U1364" i="1" s="1"/>
  <c r="S1365" i="1"/>
  <c r="U1365" i="1"/>
  <c r="S1366" i="1"/>
  <c r="U1366" i="1" s="1"/>
  <c r="S1367" i="1"/>
  <c r="U1367" i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/>
  <c r="S1378" i="1"/>
  <c r="U1378" i="1"/>
  <c r="S1379" i="1"/>
  <c r="U1379" i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/>
  <c r="S1391" i="1"/>
  <c r="U1391" i="1" s="1"/>
  <c r="S1392" i="1"/>
  <c r="U1392" i="1" s="1"/>
  <c r="S1393" i="1"/>
  <c r="U1393" i="1"/>
  <c r="S1394" i="1"/>
  <c r="U1394" i="1"/>
  <c r="S1395" i="1"/>
  <c r="U1395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/>
  <c r="S1402" i="1"/>
  <c r="U1402" i="1"/>
  <c r="S1403" i="1"/>
  <c r="U1403" i="1"/>
  <c r="S1404" i="1"/>
  <c r="U1404" i="1" s="1"/>
  <c r="S1405" i="1"/>
  <c r="U1405" i="1" s="1"/>
  <c r="S1406" i="1"/>
  <c r="U1406" i="1"/>
  <c r="S1407" i="1"/>
  <c r="U1407" i="1"/>
  <c r="S1408" i="1"/>
  <c r="U1408" i="1" s="1"/>
  <c r="S1409" i="1"/>
  <c r="U1409" i="1" s="1"/>
  <c r="S1410" i="1"/>
  <c r="U1410" i="1"/>
  <c r="S1411" i="1"/>
  <c r="U1411" i="1"/>
  <c r="S1412" i="1"/>
  <c r="U1412" i="1" s="1"/>
  <c r="S1413" i="1"/>
  <c r="U1413" i="1" s="1"/>
  <c r="S1414" i="1"/>
  <c r="U1414" i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/>
  <c r="S1426" i="1"/>
  <c r="U1426" i="1"/>
  <c r="S1427" i="1"/>
  <c r="U1427" i="1"/>
  <c r="S1428" i="1"/>
  <c r="U1428" i="1" s="1"/>
  <c r="S1429" i="1"/>
  <c r="U1429" i="1"/>
  <c r="S1430" i="1"/>
  <c r="U1430" i="1" s="1"/>
  <c r="S1431" i="1"/>
  <c r="U1431" i="1" s="1"/>
  <c r="S1432" i="1"/>
  <c r="U1432" i="1" s="1"/>
  <c r="S1433" i="1"/>
  <c r="U1433" i="1"/>
  <c r="S1434" i="1"/>
  <c r="U1434" i="1" s="1"/>
  <c r="S1435" i="1"/>
  <c r="U1435" i="1"/>
  <c r="S1436" i="1"/>
  <c r="U1436" i="1" s="1"/>
  <c r="S1437" i="1"/>
  <c r="U1437" i="1" s="1"/>
  <c r="S1438" i="1"/>
  <c r="U1438" i="1"/>
  <c r="S1439" i="1"/>
  <c r="U1439" i="1" s="1"/>
  <c r="S1440" i="1"/>
  <c r="U1440" i="1" s="1"/>
  <c r="S1441" i="1"/>
  <c r="U1441" i="1" s="1"/>
  <c r="S1442" i="1"/>
  <c r="U1442" i="1" s="1"/>
  <c r="S1443" i="1"/>
  <c r="U1443" i="1"/>
  <c r="S1444" i="1"/>
  <c r="U1444" i="1" s="1"/>
  <c r="S1445" i="1"/>
  <c r="U1445" i="1"/>
  <c r="S1446" i="1"/>
  <c r="U1446" i="1"/>
  <c r="S1447" i="1"/>
  <c r="U1447" i="1"/>
  <c r="S1448" i="1"/>
  <c r="U1448" i="1" s="1"/>
  <c r="S1449" i="1"/>
  <c r="U1449" i="1" s="1"/>
  <c r="S1450" i="1"/>
  <c r="U1450" i="1"/>
  <c r="S1451" i="1"/>
  <c r="U1451" i="1"/>
  <c r="S1452" i="1"/>
  <c r="U1452" i="1" s="1"/>
  <c r="S1453" i="1"/>
  <c r="U1453" i="1" s="1"/>
  <c r="S1454" i="1"/>
  <c r="U1454" i="1" s="1"/>
  <c r="S1455" i="1"/>
  <c r="U1455" i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/>
  <c r="S1462" i="1"/>
  <c r="U1462" i="1"/>
  <c r="S1463" i="1"/>
  <c r="U1463" i="1" s="1"/>
  <c r="S1464" i="1"/>
  <c r="U1464" i="1" s="1"/>
  <c r="S1465" i="1"/>
  <c r="U1465" i="1" s="1"/>
  <c r="S1466" i="1"/>
  <c r="U1466" i="1" s="1"/>
  <c r="S1467" i="1"/>
  <c r="U1467" i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/>
  <c r="S1478" i="1"/>
  <c r="U1478" i="1" s="1"/>
  <c r="S1479" i="1"/>
  <c r="U1479" i="1"/>
  <c r="S1480" i="1"/>
  <c r="U1480" i="1" s="1"/>
  <c r="S1481" i="1"/>
  <c r="U1481" i="1" s="1"/>
  <c r="S1482" i="1"/>
  <c r="U1482" i="1"/>
  <c r="S1483" i="1"/>
  <c r="U1483" i="1" s="1"/>
  <c r="S1484" i="1"/>
  <c r="U1484" i="1" s="1"/>
  <c r="S1485" i="1"/>
  <c r="U1485" i="1" s="1"/>
  <c r="S1486" i="1"/>
  <c r="U1486" i="1"/>
  <c r="S1487" i="1"/>
  <c r="U1487" i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/>
  <c r="S1494" i="1"/>
  <c r="U1494" i="1"/>
  <c r="S1495" i="1"/>
  <c r="U1495" i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/>
  <c r="S1506" i="1"/>
  <c r="U1506" i="1"/>
  <c r="S1507" i="1"/>
  <c r="U1507" i="1" s="1"/>
  <c r="S1508" i="1"/>
  <c r="U1508" i="1" s="1"/>
  <c r="S1509" i="1"/>
  <c r="U1509" i="1" s="1"/>
  <c r="S1510" i="1"/>
  <c r="U1510" i="1" s="1"/>
  <c r="S1511" i="1"/>
  <c r="U1511" i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/>
  <c r="S1522" i="1"/>
  <c r="U1522" i="1" s="1"/>
  <c r="S1523" i="1"/>
  <c r="U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/>
  <c r="S1530" i="1"/>
  <c r="U1530" i="1"/>
  <c r="S1531" i="1"/>
  <c r="U1531" i="1" s="1"/>
  <c r="S1532" i="1"/>
  <c r="U1532" i="1" s="1"/>
  <c r="S1533" i="1"/>
  <c r="U1533" i="1" s="1"/>
  <c r="S1534" i="1"/>
  <c r="U1534" i="1"/>
  <c r="S1535" i="1"/>
  <c r="U1535" i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/>
  <c r="S1542" i="1"/>
  <c r="U1542" i="1"/>
  <c r="S1543" i="1"/>
  <c r="U1543" i="1"/>
  <c r="S1544" i="1"/>
  <c r="U1544" i="1" s="1"/>
  <c r="S1545" i="1"/>
  <c r="U1545" i="1" s="1"/>
  <c r="S1546" i="1"/>
  <c r="U1546" i="1"/>
  <c r="S1547" i="1"/>
  <c r="U1547" i="1"/>
  <c r="S1548" i="1"/>
  <c r="U1548" i="1" s="1"/>
  <c r="S1549" i="1"/>
  <c r="U1549" i="1" s="1"/>
  <c r="S1550" i="1"/>
  <c r="U1550" i="1"/>
  <c r="S1551" i="1"/>
  <c r="U1551" i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/>
  <c r="S1558" i="1"/>
  <c r="U1558" i="1"/>
  <c r="S1559" i="1"/>
  <c r="U1559" i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/>
  <c r="S1567" i="1"/>
  <c r="U1567" i="1"/>
  <c r="S1568" i="1"/>
  <c r="U1568" i="1" s="1"/>
  <c r="S1569" i="1"/>
  <c r="U1569" i="1"/>
  <c r="S1570" i="1"/>
  <c r="U1570" i="1" s="1"/>
  <c r="S1571" i="1"/>
  <c r="U1571" i="1" s="1"/>
  <c r="S1572" i="1"/>
  <c r="U1572" i="1" s="1"/>
  <c r="S1573" i="1"/>
  <c r="U1573" i="1"/>
  <c r="S1574" i="1"/>
  <c r="U1574" i="1" s="1"/>
  <c r="S1575" i="1"/>
  <c r="U1575" i="1" s="1"/>
  <c r="S1576" i="1"/>
  <c r="U1576" i="1" s="1"/>
  <c r="S1577" i="1"/>
  <c r="U1577" i="1" s="1"/>
  <c r="S1578" i="1"/>
  <c r="U1578" i="1"/>
  <c r="S1579" i="1"/>
  <c r="U1579" i="1"/>
  <c r="S1580" i="1"/>
  <c r="U1580" i="1" s="1"/>
  <c r="S1581" i="1"/>
  <c r="U1581" i="1"/>
  <c r="S1582" i="1"/>
  <c r="U1582" i="1" s="1"/>
  <c r="S1583" i="1"/>
  <c r="U1583" i="1" s="1"/>
  <c r="S1584" i="1"/>
  <c r="U1584" i="1" s="1"/>
  <c r="S1585" i="1"/>
  <c r="U1585" i="1" s="1"/>
  <c r="S1586" i="1"/>
  <c r="U1586" i="1"/>
  <c r="S1587" i="1"/>
  <c r="U1587" i="1" s="1"/>
  <c r="S1588" i="1"/>
  <c r="U1588" i="1" s="1"/>
  <c r="S1589" i="1"/>
  <c r="U1589" i="1"/>
  <c r="S1590" i="1"/>
  <c r="U1590" i="1"/>
  <c r="S1591" i="1"/>
  <c r="U1591" i="1"/>
  <c r="S1592" i="1"/>
  <c r="U1592" i="1" s="1"/>
  <c r="S1593" i="1"/>
  <c r="U1593" i="1" s="1"/>
  <c r="S1594" i="1"/>
  <c r="U1594" i="1" s="1"/>
  <c r="S1595" i="1"/>
  <c r="U1595" i="1"/>
  <c r="S1596" i="1"/>
  <c r="U1596" i="1" s="1"/>
  <c r="S1597" i="1"/>
  <c r="U1597" i="1" s="1"/>
  <c r="S1598" i="1"/>
  <c r="U1598" i="1" s="1"/>
  <c r="S1599" i="1"/>
  <c r="U1599" i="1"/>
  <c r="S1600" i="1"/>
  <c r="U1600" i="1" s="1"/>
  <c r="S1601" i="1"/>
  <c r="U1601" i="1" s="1"/>
  <c r="S1602" i="1"/>
  <c r="U1602" i="1"/>
  <c r="S1603" i="1"/>
  <c r="U1603" i="1" s="1"/>
  <c r="S1604" i="1"/>
  <c r="U1604" i="1" s="1"/>
  <c r="S1605" i="1"/>
  <c r="U1605" i="1"/>
  <c r="S1606" i="1"/>
  <c r="U1606" i="1" s="1"/>
  <c r="S1607" i="1"/>
  <c r="U1607" i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/>
  <c r="S1614" i="1"/>
  <c r="U1614" i="1"/>
  <c r="S1615" i="1"/>
  <c r="U1615" i="1" s="1"/>
  <c r="S1616" i="1"/>
  <c r="U1616" i="1" s="1"/>
  <c r="S1617" i="1"/>
  <c r="U1617" i="1" s="1"/>
  <c r="S1618" i="1"/>
  <c r="U1618" i="1"/>
  <c r="S1619" i="1"/>
  <c r="U1619" i="1"/>
  <c r="S1620" i="1"/>
  <c r="U1620" i="1" s="1"/>
  <c r="S1621" i="1"/>
  <c r="U1621" i="1" s="1"/>
  <c r="S1622" i="1"/>
  <c r="U1622" i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/>
  <c r="S1630" i="1"/>
  <c r="U1630" i="1"/>
  <c r="S1631" i="1"/>
  <c r="U1631" i="1"/>
  <c r="S1632" i="1"/>
  <c r="U1632" i="1" s="1"/>
  <c r="S1633" i="1"/>
  <c r="U1633" i="1" s="1"/>
  <c r="S1634" i="1"/>
  <c r="U1634" i="1"/>
  <c r="S1635" i="1"/>
  <c r="U1635" i="1" s="1"/>
  <c r="S1636" i="1"/>
  <c r="U1636" i="1" s="1"/>
  <c r="S1637" i="1"/>
  <c r="U1637" i="1" s="1"/>
  <c r="S1638" i="1"/>
  <c r="U1638" i="1" s="1"/>
  <c r="S1639" i="1"/>
  <c r="U1639" i="1"/>
  <c r="S1640" i="1"/>
  <c r="U1640" i="1" s="1"/>
  <c r="S1641" i="1"/>
  <c r="U1641" i="1"/>
  <c r="S1642" i="1"/>
  <c r="U1642" i="1"/>
  <c r="S1643" i="1"/>
  <c r="U1643" i="1"/>
  <c r="S1644" i="1"/>
  <c r="U1644" i="1" s="1"/>
  <c r="S1645" i="1"/>
  <c r="U1645" i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/>
  <c r="S1654" i="1"/>
  <c r="U1654" i="1"/>
  <c r="S1655" i="1"/>
  <c r="U1655" i="1"/>
  <c r="S1656" i="1"/>
  <c r="U1656" i="1" s="1"/>
  <c r="S1657" i="1"/>
  <c r="U1657" i="1" s="1"/>
  <c r="S1658" i="1"/>
  <c r="U1658" i="1" s="1"/>
  <c r="S1659" i="1"/>
  <c r="U1659" i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/>
  <c r="S1666" i="1"/>
  <c r="U1666" i="1"/>
  <c r="S1667" i="1"/>
  <c r="U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/>
  <c r="S1675" i="1"/>
  <c r="U1675" i="1"/>
  <c r="S1676" i="1"/>
  <c r="U1676" i="1" s="1"/>
  <c r="S1677" i="1"/>
  <c r="U1677" i="1"/>
  <c r="S1678" i="1"/>
  <c r="U1678" i="1" s="1"/>
  <c r="S1679" i="1"/>
  <c r="U1679" i="1" s="1"/>
  <c r="S1680" i="1"/>
  <c r="U1680" i="1" s="1"/>
  <c r="S1681" i="1"/>
  <c r="U1681" i="1"/>
  <c r="S1682" i="1"/>
  <c r="U1682" i="1" s="1"/>
  <c r="S1683" i="1"/>
  <c r="U1683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/>
  <c r="S1690" i="1"/>
  <c r="U1690" i="1"/>
  <c r="S1691" i="1"/>
  <c r="U1691" i="1" s="1"/>
  <c r="S1692" i="1"/>
  <c r="U1692" i="1" s="1"/>
  <c r="S1693" i="1"/>
  <c r="U1693" i="1" s="1"/>
  <c r="S1694" i="1"/>
  <c r="U1694" i="1" s="1"/>
  <c r="S1695" i="1"/>
  <c r="U1695" i="1"/>
  <c r="S1696" i="1"/>
  <c r="U1696" i="1" s="1"/>
  <c r="S1697" i="1"/>
  <c r="U1697" i="1"/>
  <c r="S1698" i="1"/>
  <c r="U1698" i="1"/>
  <c r="S1699" i="1"/>
  <c r="U1699" i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/>
  <c r="S1706" i="1"/>
  <c r="U1706" i="1"/>
  <c r="S1707" i="1"/>
  <c r="U1707" i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/>
  <c r="S1714" i="1"/>
  <c r="U1714" i="1"/>
  <c r="S1715" i="1"/>
  <c r="U1715" i="1"/>
  <c r="S1716" i="1"/>
  <c r="U1716" i="1" s="1"/>
  <c r="S1717" i="1"/>
  <c r="U1717" i="1" s="1"/>
  <c r="S1718" i="1"/>
  <c r="U1718" i="1"/>
  <c r="S1719" i="1"/>
  <c r="U1719" i="1" s="1"/>
  <c r="S1720" i="1"/>
  <c r="U1720" i="1" s="1"/>
  <c r="S1721" i="1"/>
  <c r="U1721" i="1"/>
  <c r="S1722" i="1"/>
  <c r="U1722" i="1"/>
  <c r="S1723" i="1"/>
  <c r="U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/>
  <c r="S1730" i="1"/>
  <c r="U1730" i="1"/>
  <c r="S1731" i="1"/>
  <c r="U1731" i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/>
  <c r="S1739" i="1"/>
  <c r="U1739" i="1"/>
  <c r="S1740" i="1"/>
  <c r="U1740" i="1" s="1"/>
  <c r="S1741" i="1"/>
  <c r="U1741" i="1"/>
  <c r="S1742" i="1"/>
  <c r="U1742" i="1" s="1"/>
  <c r="S1743" i="1"/>
  <c r="U1743" i="1" s="1"/>
  <c r="S1744" i="1"/>
  <c r="U1744" i="1" s="1"/>
  <c r="S1745" i="1"/>
  <c r="U1745" i="1"/>
  <c r="S1746" i="1"/>
  <c r="U1746" i="1" s="1"/>
  <c r="S1747" i="1"/>
  <c r="U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/>
  <c r="S1754" i="1"/>
  <c r="U1754" i="1"/>
  <c r="S1755" i="1"/>
  <c r="U1755" i="1" s="1"/>
  <c r="S1756" i="1"/>
  <c r="U1756" i="1" s="1"/>
  <c r="S1757" i="1"/>
  <c r="U1757" i="1" s="1"/>
  <c r="S1758" i="1"/>
  <c r="U1758" i="1" s="1"/>
  <c r="S1759" i="1"/>
  <c r="U1759" i="1"/>
  <c r="S1760" i="1"/>
  <c r="U1760" i="1" s="1"/>
  <c r="S1761" i="1"/>
  <c r="U1761" i="1"/>
  <c r="S1762" i="1"/>
  <c r="U1762" i="1"/>
  <c r="S1763" i="1"/>
  <c r="U1763" i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/>
  <c r="S1770" i="1"/>
  <c r="U1770" i="1"/>
  <c r="S1771" i="1"/>
  <c r="U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/>
  <c r="S1778" i="1"/>
  <c r="U1778" i="1"/>
  <c r="S1779" i="1"/>
  <c r="U1779" i="1"/>
  <c r="S1780" i="1"/>
  <c r="U1780" i="1" s="1"/>
  <c r="S1781" i="1"/>
  <c r="U1781" i="1" s="1"/>
  <c r="S1782" i="1"/>
  <c r="U1782" i="1"/>
  <c r="S1783" i="1"/>
  <c r="U1783" i="1" s="1"/>
  <c r="S1784" i="1"/>
  <c r="U1784" i="1" s="1"/>
  <c r="S1785" i="1"/>
  <c r="U1785" i="1"/>
  <c r="S1786" i="1"/>
  <c r="U1786" i="1"/>
  <c r="S1787" i="1"/>
  <c r="U1787" i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/>
  <c r="S1794" i="1"/>
  <c r="U1794" i="1"/>
  <c r="S1795" i="1"/>
  <c r="U1795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/>
  <c r="S1803" i="1"/>
  <c r="U1803" i="1"/>
  <c r="S1804" i="1"/>
  <c r="U1804" i="1" s="1"/>
  <c r="S1805" i="1"/>
  <c r="U1805" i="1"/>
  <c r="S1806" i="1"/>
  <c r="U1806" i="1" s="1"/>
  <c r="S1807" i="1"/>
  <c r="U1807" i="1" s="1"/>
  <c r="S1808" i="1"/>
  <c r="U1808" i="1" s="1"/>
  <c r="S1809" i="1"/>
  <c r="U1809" i="1"/>
  <c r="S1810" i="1"/>
  <c r="U1810" i="1" s="1"/>
  <c r="S1811" i="1"/>
  <c r="U1811" i="1" s="1"/>
  <c r="S1812" i="1"/>
  <c r="U1812" i="1" s="1"/>
  <c r="S1813" i="1"/>
  <c r="U1813" i="1" s="1"/>
  <c r="S1814" i="1"/>
  <c r="U1814" i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/>
  <c r="S1826" i="1"/>
  <c r="U1826" i="1" s="1"/>
  <c r="S1827" i="1"/>
  <c r="U1827" i="1" s="1"/>
  <c r="S1828" i="1"/>
  <c r="U1828" i="1"/>
  <c r="S1829" i="1"/>
  <c r="U1829" i="1"/>
  <c r="S1830" i="1"/>
  <c r="U1830" i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/>
  <c r="S1837" i="1"/>
  <c r="U1837" i="1"/>
  <c r="S1838" i="1"/>
  <c r="U1838" i="1"/>
  <c r="S1839" i="1"/>
  <c r="U1839" i="1" s="1"/>
  <c r="S1840" i="1"/>
  <c r="U1840" i="1" s="1"/>
  <c r="S1841" i="1"/>
  <c r="U1841" i="1"/>
  <c r="S1842" i="1"/>
  <c r="U1842" i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/>
  <c r="S1861" i="1"/>
  <c r="U1861" i="1"/>
  <c r="S1862" i="1"/>
  <c r="U1862" i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/>
  <c r="S1869" i="1"/>
  <c r="U1869" i="1"/>
  <c r="S1870" i="1"/>
  <c r="U1870" i="1"/>
  <c r="S1871" i="1"/>
  <c r="U1871" i="1" s="1"/>
  <c r="S1872" i="1"/>
  <c r="U1872" i="1" s="1"/>
  <c r="S1873" i="1"/>
  <c r="U1873" i="1"/>
  <c r="S1874" i="1"/>
  <c r="U1874" i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/>
  <c r="S1889" i="1"/>
  <c r="U1889" i="1" s="1"/>
  <c r="S1890" i="1"/>
  <c r="U1890" i="1"/>
  <c r="S1891" i="1"/>
  <c r="U1891" i="1" s="1"/>
  <c r="S1892" i="1"/>
  <c r="U1892" i="1" s="1"/>
  <c r="S1893" i="1"/>
  <c r="U1893" i="1" s="1"/>
  <c r="S1894" i="1"/>
  <c r="U1894" i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/>
  <c r="S1903" i="1"/>
  <c r="U1903" i="1" s="1"/>
  <c r="S1904" i="1"/>
  <c r="U1904" i="1" s="1"/>
  <c r="S1905" i="1"/>
  <c r="U1905" i="1" s="1"/>
  <c r="S1906" i="1"/>
  <c r="U1906" i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/>
  <c r="S1991" i="1"/>
  <c r="U1991" i="1" s="1"/>
  <c r="S1992" i="1"/>
  <c r="U1992" i="1" s="1"/>
  <c r="S1993" i="1"/>
  <c r="U1993" i="1" s="1"/>
  <c r="S1994" i="1"/>
  <c r="U1994" i="1"/>
  <c r="S1995" i="1"/>
  <c r="U1995" i="1" s="1"/>
  <c r="S1996" i="1"/>
  <c r="U1996" i="1" s="1"/>
  <c r="S1997" i="1"/>
  <c r="U1997" i="1" s="1"/>
  <c r="S1998" i="1"/>
  <c r="U1998" i="1"/>
  <c r="S1999" i="1"/>
  <c r="U1999" i="1" s="1"/>
  <c r="S2000" i="1"/>
  <c r="U2000" i="1"/>
  <c r="S2001" i="1"/>
  <c r="U2001" i="1" s="1"/>
  <c r="S2002" i="1"/>
  <c r="U2002" i="1"/>
  <c r="S2003" i="1"/>
  <c r="U2003" i="1" s="1"/>
  <c r="S2004" i="1"/>
  <c r="U2004" i="1" s="1"/>
  <c r="S2005" i="1"/>
  <c r="U2005" i="1" s="1"/>
  <c r="S2006" i="1"/>
  <c r="U2006" i="1"/>
  <c r="S2007" i="1"/>
  <c r="U2007" i="1" s="1"/>
  <c r="S2008" i="1"/>
  <c r="U2008" i="1" s="1"/>
  <c r="S2009" i="1"/>
  <c r="U2009" i="1" s="1"/>
  <c r="S2010" i="1"/>
  <c r="U2010" i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/>
  <c r="S2087" i="1"/>
  <c r="U2087" i="1" s="1"/>
  <c r="S2088" i="1"/>
  <c r="U2088" i="1" s="1"/>
  <c r="S2089" i="1"/>
  <c r="U2089" i="1" s="1"/>
  <c r="S2090" i="1"/>
  <c r="U2090" i="1"/>
  <c r="S2091" i="1"/>
  <c r="U2091" i="1" s="1"/>
  <c r="S2092" i="1"/>
  <c r="U2092" i="1" s="1"/>
  <c r="S2093" i="1"/>
  <c r="U2093" i="1" s="1"/>
  <c r="S2094" i="1"/>
  <c r="U2094" i="1"/>
  <c r="S2095" i="1"/>
  <c r="U2095" i="1" s="1"/>
  <c r="S2096" i="1"/>
  <c r="U2096" i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/>
  <c r="S2107" i="1"/>
  <c r="U2107" i="1" s="1"/>
  <c r="S2108" i="1"/>
  <c r="U2108" i="1" s="1"/>
  <c r="S2109" i="1"/>
  <c r="U2109" i="1" s="1"/>
  <c r="S2110" i="1"/>
  <c r="U2110" i="1"/>
  <c r="S2111" i="1"/>
  <c r="U2111" i="1" s="1"/>
  <c r="S2112" i="1"/>
  <c r="U2112" i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/>
  <c r="S2203" i="1"/>
  <c r="U2203" i="1" s="1"/>
  <c r="S2204" i="1"/>
  <c r="U2204" i="1" s="1"/>
  <c r="S2205" i="1"/>
  <c r="U2205" i="1" s="1"/>
  <c r="S2206" i="1"/>
  <c r="U2206" i="1"/>
  <c r="S2207" i="1"/>
  <c r="U2207" i="1" s="1"/>
  <c r="S2208" i="1"/>
  <c r="U2208" i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/>
  <c r="S2244" i="1"/>
  <c r="U2244" i="1" s="1"/>
  <c r="S2245" i="1"/>
  <c r="U2245" i="1" s="1"/>
  <c r="S2246" i="1"/>
  <c r="U2246" i="1" s="1"/>
  <c r="S2247" i="1"/>
  <c r="U2247" i="1"/>
  <c r="S2248" i="1"/>
  <c r="U2248" i="1" s="1"/>
  <c r="S2249" i="1"/>
  <c r="U2249" i="1" s="1"/>
  <c r="S2250" i="1"/>
  <c r="U2250" i="1" s="1"/>
  <c r="S2251" i="1"/>
  <c r="U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/>
  <c r="S2280" i="1"/>
  <c r="U2280" i="1" s="1"/>
  <c r="S2281" i="1"/>
  <c r="U2281" i="1" s="1"/>
  <c r="S2282" i="1"/>
  <c r="U2282" i="1" s="1"/>
  <c r="S2283" i="1"/>
  <c r="U2283" i="1" s="1"/>
  <c r="S2284" i="1"/>
  <c r="U2284" i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/>
  <c r="S2328" i="1"/>
  <c r="U2328" i="1" s="1"/>
  <c r="S2329" i="1"/>
  <c r="U2329" i="1" s="1"/>
  <c r="S2330" i="1"/>
  <c r="U2330" i="1" s="1"/>
  <c r="S2331" i="1"/>
  <c r="U2331" i="1" s="1"/>
  <c r="S2332" i="1"/>
  <c r="U2332" i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/>
  <c r="S2392" i="1"/>
  <c r="U2392" i="1" s="1"/>
  <c r="S2393" i="1"/>
  <c r="U2393" i="1" s="1"/>
  <c r="S2394" i="1"/>
  <c r="U2394" i="1" s="1"/>
  <c r="S2395" i="1"/>
  <c r="U2395" i="1" s="1"/>
  <c r="S2396" i="1"/>
  <c r="U2396" i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/>
  <c r="S2456" i="1"/>
  <c r="U2456" i="1" s="1"/>
  <c r="S2457" i="1"/>
  <c r="U2457" i="1" s="1"/>
  <c r="S2458" i="1"/>
  <c r="U2458" i="1" s="1"/>
  <c r="S2459" i="1"/>
  <c r="U2459" i="1" s="1"/>
  <c r="S2460" i="1"/>
  <c r="U2460" i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/>
  <c r="S2520" i="1"/>
  <c r="U2520" i="1" s="1"/>
  <c r="S2521" i="1"/>
  <c r="U2521" i="1" s="1"/>
  <c r="S2522" i="1"/>
  <c r="U2522" i="1" s="1"/>
  <c r="S2523" i="1"/>
  <c r="U2523" i="1" s="1"/>
  <c r="S2524" i="1"/>
  <c r="U2524" i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/>
  <c r="S2564" i="1"/>
  <c r="U2564" i="1" s="1"/>
  <c r="S2565" i="1"/>
  <c r="U2565" i="1"/>
  <c r="S2566" i="1"/>
  <c r="U2566" i="1"/>
  <c r="S2567" i="1"/>
  <c r="U2567" i="1" s="1"/>
  <c r="S2568" i="1"/>
  <c r="U2568" i="1" s="1"/>
  <c r="S2569" i="1"/>
  <c r="U2569" i="1" s="1"/>
  <c r="S2570" i="1"/>
  <c r="U2570" i="1"/>
  <c r="S2571" i="1"/>
  <c r="U2571" i="1" s="1"/>
  <c r="S2572" i="1"/>
  <c r="U2572" i="1" s="1"/>
  <c r="S2573" i="1"/>
  <c r="U2573" i="1"/>
  <c r="S2574" i="1"/>
  <c r="U2574" i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/>
  <c r="S2582" i="1"/>
  <c r="U2582" i="1"/>
  <c r="S2583" i="1"/>
  <c r="U2583" i="1"/>
  <c r="S2584" i="1"/>
  <c r="U2584" i="1" s="1"/>
  <c r="S2585" i="1"/>
  <c r="U2585" i="1" s="1"/>
  <c r="S2586" i="1"/>
  <c r="U2586" i="1"/>
  <c r="S2587" i="1"/>
  <c r="U2587" i="1"/>
  <c r="S2588" i="1"/>
  <c r="U2588" i="1" s="1"/>
  <c r="S2589" i="1"/>
  <c r="U2589" i="1" s="1"/>
  <c r="S2590" i="1"/>
  <c r="U2590" i="1"/>
  <c r="S2591" i="1"/>
  <c r="U2591" i="1"/>
  <c r="S2592" i="1"/>
  <c r="U2592" i="1" s="1"/>
  <c r="S2593" i="1"/>
  <c r="U2593" i="1" s="1"/>
  <c r="S2594" i="1"/>
  <c r="U2594" i="1"/>
  <c r="S2595" i="1"/>
  <c r="U2595" i="1"/>
  <c r="S2596" i="1"/>
  <c r="U2596" i="1" s="1"/>
  <c r="S2597" i="1"/>
  <c r="U2597" i="1"/>
  <c r="S2598" i="1"/>
  <c r="U2598" i="1"/>
  <c r="S2599" i="1"/>
  <c r="U2599" i="1" s="1"/>
  <c r="S2600" i="1"/>
  <c r="U2600" i="1" s="1"/>
  <c r="S2601" i="1"/>
  <c r="U2601" i="1" s="1"/>
  <c r="S2602" i="1"/>
  <c r="U2602" i="1"/>
  <c r="S2603" i="1"/>
  <c r="U2603" i="1"/>
  <c r="S2604" i="1"/>
  <c r="U2604" i="1" s="1"/>
  <c r="S2605" i="1"/>
  <c r="U2605" i="1" s="1"/>
  <c r="S2606" i="1"/>
  <c r="U2606" i="1" s="1"/>
  <c r="S2607" i="1"/>
  <c r="U2607" i="1"/>
  <c r="S2608" i="1"/>
  <c r="U2608" i="1" s="1"/>
  <c r="S2609" i="1"/>
  <c r="U2609" i="1"/>
  <c r="S2610" i="1"/>
  <c r="U2610" i="1"/>
  <c r="S2611" i="1"/>
  <c r="U2611" i="1" s="1"/>
  <c r="S2612" i="1"/>
  <c r="U2612" i="1" s="1"/>
  <c r="S2613" i="1"/>
  <c r="U2613" i="1"/>
  <c r="S2614" i="1"/>
  <c r="U2614" i="1"/>
  <c r="S2615" i="1"/>
  <c r="U2615" i="1"/>
  <c r="S2616" i="1"/>
  <c r="U2616" i="1" s="1"/>
  <c r="S2617" i="1"/>
  <c r="U2617" i="1" s="1"/>
  <c r="S2618" i="1"/>
  <c r="U2618" i="1"/>
  <c r="S2619" i="1"/>
  <c r="U2619" i="1"/>
  <c r="S2620" i="1"/>
  <c r="U2620" i="1" s="1"/>
  <c r="S2621" i="1"/>
  <c r="U2621" i="1" s="1"/>
  <c r="S2622" i="1"/>
  <c r="U2622" i="1"/>
  <c r="S2623" i="1"/>
  <c r="U2623" i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/>
  <c r="S2630" i="1"/>
  <c r="U2630" i="1"/>
  <c r="S2631" i="1"/>
  <c r="U2631" i="1"/>
  <c r="S2632" i="1"/>
  <c r="U2632" i="1" s="1"/>
  <c r="S2633" i="1"/>
  <c r="U2633" i="1" s="1"/>
  <c r="S2634" i="1"/>
  <c r="U2634" i="1"/>
  <c r="S2635" i="1"/>
  <c r="U2635" i="1"/>
  <c r="S2636" i="1"/>
  <c r="U2636" i="1" s="1"/>
  <c r="S2637" i="1"/>
  <c r="U2637" i="1" s="1"/>
  <c r="S2638" i="1"/>
  <c r="U2638" i="1"/>
  <c r="S2639" i="1"/>
  <c r="U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/>
  <c r="S2646" i="1"/>
  <c r="U2646" i="1"/>
  <c r="S2647" i="1"/>
  <c r="U2647" i="1"/>
  <c r="S2648" i="1"/>
  <c r="U2648" i="1" s="1"/>
  <c r="S2649" i="1"/>
  <c r="U2649" i="1" s="1"/>
  <c r="S2650" i="1"/>
  <c r="U2650" i="1"/>
  <c r="S2651" i="1"/>
  <c r="U2651" i="1"/>
  <c r="S2652" i="1"/>
  <c r="U2652" i="1" s="1"/>
  <c r="S2653" i="1"/>
  <c r="U2653" i="1" s="1"/>
  <c r="S2654" i="1"/>
  <c r="U2654" i="1" s="1"/>
  <c r="S2655" i="1"/>
  <c r="U2655" i="1"/>
  <c r="S2656" i="1"/>
  <c r="U2656" i="1" s="1"/>
  <c r="S2657" i="1"/>
  <c r="U2657" i="1" s="1"/>
  <c r="S2658" i="1"/>
  <c r="U2658" i="1"/>
  <c r="S2659" i="1"/>
  <c r="U2659" i="1" s="1"/>
  <c r="S2660" i="1"/>
  <c r="U2660" i="1" s="1"/>
  <c r="S2661" i="1"/>
  <c r="U2661" i="1"/>
  <c r="S2662" i="1"/>
  <c r="U2662" i="1"/>
  <c r="S2663" i="1"/>
  <c r="U2663" i="1" s="1"/>
  <c r="S2664" i="1"/>
  <c r="U2664" i="1" s="1"/>
  <c r="S2665" i="1"/>
  <c r="U2665" i="1" s="1"/>
  <c r="S2666" i="1"/>
  <c r="U2666" i="1"/>
  <c r="S2667" i="1"/>
  <c r="U2667" i="1"/>
  <c r="S2668" i="1"/>
  <c r="U2668" i="1" s="1"/>
  <c r="S2669" i="1"/>
  <c r="U2669" i="1" s="1"/>
  <c r="S2670" i="1"/>
  <c r="U2670" i="1" s="1"/>
  <c r="S2671" i="1"/>
  <c r="U2671" i="1"/>
  <c r="S2672" i="1"/>
  <c r="U2672" i="1" s="1"/>
  <c r="S2673" i="1"/>
  <c r="U2673" i="1"/>
  <c r="S2674" i="1"/>
  <c r="U2674" i="1" s="1"/>
  <c r="S2675" i="1"/>
  <c r="U2675" i="1" s="1"/>
  <c r="S2676" i="1"/>
  <c r="U2676" i="1" s="1"/>
  <c r="S2677" i="1"/>
  <c r="U2677" i="1"/>
  <c r="S2678" i="1"/>
  <c r="U2678" i="1"/>
  <c r="S2679" i="1"/>
  <c r="U2679" i="1" s="1"/>
  <c r="S2680" i="1"/>
  <c r="U2680" i="1" s="1"/>
  <c r="S2681" i="1"/>
  <c r="U2681" i="1" s="1"/>
  <c r="S2682" i="1"/>
  <c r="U2682" i="1"/>
  <c r="S2683" i="1"/>
  <c r="U2683" i="1"/>
  <c r="S2684" i="1"/>
  <c r="U2684" i="1" s="1"/>
  <c r="S2685" i="1"/>
  <c r="U2685" i="1" s="1"/>
  <c r="S2686" i="1"/>
  <c r="U2686" i="1"/>
  <c r="S2687" i="1"/>
  <c r="U2687" i="1"/>
  <c r="S2688" i="1"/>
  <c r="U2688" i="1" s="1"/>
  <c r="S2689" i="1"/>
  <c r="U2689" i="1"/>
  <c r="S2690" i="1"/>
  <c r="U2690" i="1" s="1"/>
  <c r="S2691" i="1"/>
  <c r="U2691" i="1" s="1"/>
  <c r="S2692" i="1"/>
  <c r="U2692" i="1" s="1"/>
  <c r="S2693" i="1"/>
  <c r="U2693" i="1"/>
  <c r="S2694" i="1"/>
  <c r="U2694" i="1"/>
  <c r="S2695" i="1"/>
  <c r="U2695" i="1"/>
  <c r="S2696" i="1"/>
  <c r="U2696" i="1" s="1"/>
  <c r="S2697" i="1"/>
  <c r="U2697" i="1" s="1"/>
  <c r="S2698" i="1"/>
  <c r="U2698" i="1"/>
  <c r="S2699" i="1"/>
  <c r="U2699" i="1"/>
  <c r="S2700" i="1"/>
  <c r="U2700" i="1" s="1"/>
  <c r="S2701" i="1"/>
  <c r="U2701" i="1" s="1"/>
  <c r="S2702" i="1"/>
  <c r="U2702" i="1"/>
  <c r="S2703" i="1"/>
  <c r="U2703" i="1"/>
  <c r="S2704" i="1"/>
  <c r="U2704" i="1" s="1"/>
  <c r="S2705" i="1"/>
  <c r="U2705" i="1"/>
  <c r="S2706" i="1"/>
  <c r="U2706" i="1"/>
  <c r="S2707" i="1"/>
  <c r="U2707" i="1" s="1"/>
  <c r="S2708" i="1"/>
  <c r="U2708" i="1" s="1"/>
  <c r="S2709" i="1"/>
  <c r="U2709" i="1" s="1"/>
  <c r="S2710" i="1"/>
  <c r="U2710" i="1" s="1"/>
  <c r="S2711" i="1"/>
  <c r="U2711" i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/>
  <c r="S2719" i="1"/>
  <c r="U2719" i="1" s="1"/>
  <c r="S2720" i="1"/>
  <c r="U2720" i="1" s="1"/>
  <c r="S2721" i="1"/>
  <c r="U2721" i="1"/>
  <c r="S2722" i="1"/>
  <c r="U2722" i="1"/>
  <c r="S2723" i="1"/>
  <c r="U2723" i="1"/>
  <c r="S2724" i="1"/>
  <c r="U2724" i="1" s="1"/>
  <c r="S2725" i="1"/>
  <c r="U2725" i="1" s="1"/>
  <c r="S2726" i="1"/>
  <c r="U2726" i="1"/>
  <c r="S2727" i="1"/>
  <c r="U2727" i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/>
  <c r="S2734" i="1"/>
  <c r="U2734" i="1"/>
  <c r="S2735" i="1"/>
  <c r="U2735" i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/>
  <c r="S2742" i="1"/>
  <c r="U2742" i="1"/>
  <c r="S2743" i="1"/>
  <c r="U2743" i="1"/>
  <c r="S2744" i="1"/>
  <c r="U2744" i="1" s="1"/>
  <c r="S2745" i="1"/>
  <c r="U2745" i="1" s="1"/>
  <c r="S2746" i="1"/>
  <c r="U2746" i="1"/>
  <c r="S2747" i="1"/>
  <c r="U2747" i="1"/>
  <c r="S2748" i="1"/>
  <c r="U2748" i="1" s="1"/>
  <c r="S2749" i="1"/>
  <c r="U2749" i="1" s="1"/>
  <c r="S2750" i="1"/>
  <c r="U2750" i="1"/>
  <c r="S2751" i="1"/>
  <c r="U2751" i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/>
  <c r="S2758" i="1"/>
  <c r="U2758" i="1"/>
  <c r="S2759" i="1"/>
  <c r="U2759" i="1"/>
  <c r="S2760" i="1"/>
  <c r="U2760" i="1" s="1"/>
  <c r="S2761" i="1"/>
  <c r="U2761" i="1" s="1"/>
  <c r="S2762" i="1"/>
  <c r="U2762" i="1"/>
  <c r="S2763" i="1"/>
  <c r="U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/>
  <c r="S2770" i="1"/>
  <c r="U2770" i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/>
  <c r="S2788" i="1"/>
  <c r="U2788" i="1" s="1"/>
  <c r="S2789" i="1"/>
  <c r="U2789" i="1"/>
  <c r="S2790" i="1"/>
  <c r="U2790" i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/>
  <c r="S2798" i="1"/>
  <c r="U2798" i="1"/>
  <c r="S2799" i="1"/>
  <c r="U2799" i="1"/>
  <c r="S2800" i="1"/>
  <c r="U2800" i="1" s="1"/>
  <c r="S2801" i="1"/>
  <c r="U2801" i="1" s="1"/>
  <c r="S2802" i="1"/>
  <c r="U2802" i="1" s="1"/>
  <c r="S2803" i="1"/>
  <c r="U2803" i="1"/>
  <c r="S2804" i="1"/>
  <c r="U2804" i="1" s="1"/>
  <c r="S2805" i="1"/>
  <c r="U2805" i="1"/>
  <c r="S2806" i="1"/>
  <c r="U2806" i="1"/>
  <c r="S2807" i="1"/>
  <c r="U2807" i="1"/>
  <c r="S2808" i="1"/>
  <c r="U2808" i="1" s="1"/>
  <c r="S2809" i="1"/>
  <c r="U2809" i="1" s="1"/>
  <c r="S2810" i="1"/>
  <c r="U2810" i="1"/>
  <c r="S2811" i="1"/>
  <c r="U2811" i="1"/>
  <c r="S2812" i="1"/>
  <c r="U2812" i="1" s="1"/>
  <c r="S2813" i="1"/>
  <c r="U2813" i="1" s="1"/>
  <c r="S2814" i="1"/>
  <c r="U2814" i="1" s="1"/>
  <c r="S2815" i="1"/>
  <c r="U2815" i="1"/>
  <c r="S2816" i="1"/>
  <c r="U2816" i="1" s="1"/>
  <c r="S2817" i="1"/>
  <c r="U2817" i="1" s="1"/>
  <c r="S2818" i="1"/>
  <c r="U2818" i="1"/>
  <c r="S2819" i="1"/>
  <c r="U2819" i="1" s="1"/>
  <c r="S2820" i="1"/>
  <c r="U2820" i="1" s="1"/>
  <c r="S2821" i="1"/>
  <c r="U2821" i="1" s="1"/>
  <c r="S2822" i="1"/>
  <c r="U2822" i="1"/>
  <c r="S2823" i="1"/>
  <c r="U2823" i="1" s="1"/>
  <c r="S2824" i="1"/>
  <c r="U2824" i="1" s="1"/>
  <c r="S2825" i="1"/>
  <c r="U2825" i="1" s="1"/>
  <c r="S2826" i="1"/>
  <c r="U2826" i="1" s="1"/>
  <c r="S2827" i="1"/>
  <c r="U2827" i="1"/>
  <c r="S2828" i="1"/>
  <c r="U2828" i="1" s="1"/>
  <c r="S2829" i="1"/>
  <c r="U2829" i="1" s="1"/>
  <c r="S2830" i="1"/>
  <c r="U2830" i="1"/>
  <c r="S2831" i="1"/>
  <c r="U2831" i="1" s="1"/>
  <c r="S2832" i="1"/>
  <c r="U2832" i="1" s="1"/>
  <c r="S2833" i="1"/>
  <c r="U2833" i="1"/>
  <c r="S2834" i="1"/>
  <c r="U2834" i="1" s="1"/>
  <c r="S2835" i="1"/>
  <c r="U2835" i="1"/>
  <c r="S2836" i="1"/>
  <c r="U2836" i="1" s="1"/>
  <c r="S2837" i="1"/>
  <c r="U2837" i="1" s="1"/>
  <c r="S2838" i="1"/>
  <c r="U2838" i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/>
  <c r="S2848" i="1"/>
  <c r="U2848" i="1" s="1"/>
  <c r="S2849" i="1"/>
  <c r="U2849" i="1" s="1"/>
  <c r="S2850" i="1"/>
  <c r="U2850" i="1" s="1"/>
  <c r="S2851" i="1"/>
  <c r="U2851" i="1"/>
  <c r="S2852" i="1"/>
  <c r="U2852" i="1" s="1"/>
  <c r="S2853" i="1"/>
  <c r="U2853" i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/>
  <c r="S2866" i="1"/>
  <c r="U2866" i="1"/>
  <c r="S2867" i="1"/>
  <c r="U2867" i="1"/>
  <c r="S2868" i="1"/>
  <c r="U2868" i="1" s="1"/>
  <c r="S2869" i="1"/>
  <c r="U2869" i="1" s="1"/>
  <c r="S2870" i="1"/>
  <c r="U2870" i="1" s="1"/>
  <c r="S2871" i="1"/>
  <c r="U2871" i="1"/>
  <c r="S2872" i="1"/>
  <c r="U2872" i="1" s="1"/>
  <c r="S2873" i="1"/>
  <c r="U2873" i="1" s="1"/>
  <c r="S2874" i="1"/>
  <c r="U2874" i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/>
  <c r="S2882" i="1"/>
  <c r="U2882" i="1"/>
  <c r="S2883" i="1"/>
  <c r="U2883" i="1"/>
  <c r="S2884" i="1"/>
  <c r="U2884" i="1" s="1"/>
  <c r="S2885" i="1"/>
  <c r="U2885" i="1" s="1"/>
  <c r="S2886" i="1"/>
  <c r="U2886" i="1"/>
  <c r="S2887" i="1"/>
  <c r="U2887" i="1"/>
  <c r="S2888" i="1"/>
  <c r="U2888" i="1" s="1"/>
  <c r="S2889" i="1"/>
  <c r="U2889" i="1" s="1"/>
  <c r="S2890" i="1"/>
  <c r="U2890" i="1" s="1"/>
  <c r="S2891" i="1"/>
  <c r="U2891" i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/>
  <c r="S2902" i="1"/>
  <c r="U2902" i="1" s="1"/>
  <c r="S2903" i="1"/>
  <c r="U2903" i="1"/>
  <c r="S2904" i="1"/>
  <c r="U2904" i="1" s="1"/>
  <c r="S2905" i="1"/>
  <c r="U2905" i="1" s="1"/>
  <c r="S2906" i="1"/>
  <c r="U2906" i="1"/>
  <c r="S2907" i="1"/>
  <c r="U2907" i="1" s="1"/>
  <c r="S2908" i="1"/>
  <c r="U2908" i="1" s="1"/>
  <c r="S2909" i="1"/>
  <c r="U2909" i="1" s="1"/>
  <c r="S2910" i="1"/>
  <c r="U2910" i="1"/>
  <c r="S2911" i="1"/>
  <c r="U2911" i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/>
  <c r="S2918" i="1"/>
  <c r="U2918" i="1"/>
  <c r="S2919" i="1"/>
  <c r="U2919" i="1"/>
  <c r="S2920" i="1"/>
  <c r="U2920" i="1" s="1"/>
  <c r="S2921" i="1"/>
  <c r="U2921" i="1" s="1"/>
  <c r="S2922" i="1"/>
  <c r="U2922" i="1"/>
  <c r="S2923" i="1"/>
  <c r="U2923" i="1"/>
  <c r="S2924" i="1"/>
  <c r="U2924" i="1" s="1"/>
  <c r="S2925" i="1"/>
  <c r="U2925" i="1" s="1"/>
  <c r="S2926" i="1"/>
  <c r="U2926" i="1"/>
  <c r="S2927" i="1"/>
  <c r="U2927" i="1"/>
  <c r="S2928" i="1"/>
  <c r="U2928" i="1" s="1"/>
  <c r="S2929" i="1"/>
  <c r="U2929" i="1" s="1"/>
  <c r="S2930" i="1"/>
  <c r="U2930" i="1" s="1"/>
  <c r="S2931" i="1"/>
  <c r="U2931" i="1"/>
  <c r="S2932" i="1"/>
  <c r="U2932" i="1" s="1"/>
  <c r="S2933" i="1"/>
  <c r="U2933" i="1"/>
  <c r="S2934" i="1"/>
  <c r="U2934" i="1"/>
  <c r="S2935" i="1"/>
  <c r="U2935" i="1"/>
  <c r="S2936" i="1"/>
  <c r="U2936" i="1" s="1"/>
  <c r="S2937" i="1"/>
  <c r="U2937" i="1" s="1"/>
  <c r="S2938" i="1"/>
  <c r="U2938" i="1"/>
  <c r="S2939" i="1"/>
  <c r="U2939" i="1"/>
  <c r="S2940" i="1"/>
  <c r="U2940" i="1" s="1"/>
  <c r="S2941" i="1"/>
  <c r="U2941" i="1" s="1"/>
  <c r="S2942" i="1"/>
  <c r="U2942" i="1"/>
  <c r="S2943" i="1"/>
  <c r="U2943" i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/>
  <c r="S2950" i="1"/>
  <c r="U2950" i="1"/>
  <c r="S2951" i="1"/>
  <c r="U2951" i="1" s="1"/>
  <c r="S2952" i="1"/>
  <c r="U2952" i="1" s="1"/>
  <c r="S2953" i="1"/>
  <c r="U2953" i="1" s="1"/>
  <c r="S2954" i="1"/>
  <c r="U2954" i="1"/>
  <c r="S2955" i="1"/>
  <c r="U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/>
  <c r="S2963" i="1"/>
  <c r="U2963" i="1"/>
  <c r="S2964" i="1"/>
  <c r="U2964" i="1" s="1"/>
  <c r="S2965" i="1"/>
  <c r="U2965" i="1"/>
  <c r="S2966" i="1"/>
  <c r="U2966" i="1" s="1"/>
  <c r="S2967" i="1"/>
  <c r="U2967" i="1" s="1"/>
  <c r="S2968" i="1"/>
  <c r="U2968" i="1" s="1"/>
  <c r="S2969" i="1"/>
  <c r="U2969" i="1" s="1"/>
  <c r="S2970" i="1"/>
  <c r="U2970" i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/>
  <c r="S2980" i="1"/>
  <c r="U2980" i="1" s="1"/>
  <c r="S2981" i="1"/>
  <c r="U2981" i="1" s="1"/>
  <c r="S2982" i="1"/>
  <c r="U2982" i="1" s="1"/>
  <c r="S2983" i="1"/>
  <c r="U2983" i="1"/>
  <c r="S2984" i="1"/>
  <c r="U2984" i="1" s="1"/>
  <c r="S2985" i="1"/>
  <c r="U2985" i="1" s="1"/>
  <c r="S2986" i="1"/>
  <c r="U2986" i="1"/>
  <c r="S2987" i="1"/>
  <c r="U2987" i="1" s="1"/>
  <c r="S2988" i="1"/>
  <c r="U2988" i="1" s="1"/>
  <c r="S2989" i="1"/>
  <c r="U2989" i="1"/>
  <c r="S2990" i="1"/>
  <c r="U2990" i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/>
  <c r="S2998" i="1"/>
  <c r="U2998" i="1" s="1"/>
  <c r="S2999" i="1"/>
  <c r="U2999" i="1"/>
  <c r="S3000" i="1"/>
  <c r="U3000" i="1" s="1"/>
  <c r="S3001" i="1"/>
  <c r="U3001" i="1" s="1"/>
  <c r="S3002" i="1"/>
  <c r="U3002" i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/>
  <c r="S3023" i="1"/>
  <c r="U3023" i="1" s="1"/>
  <c r="S3024" i="1"/>
  <c r="U3024" i="1" s="1"/>
  <c r="S3025" i="1"/>
  <c r="U3025" i="1"/>
  <c r="S3026" i="1"/>
  <c r="U3026" i="1" s="1"/>
  <c r="S3027" i="1"/>
  <c r="U3027" i="1" s="1"/>
  <c r="S3028" i="1"/>
  <c r="U3028" i="1" s="1"/>
  <c r="S3029" i="1"/>
  <c r="U3029" i="1"/>
  <c r="S3030" i="1"/>
  <c r="U3030" i="1"/>
  <c r="S3031" i="1"/>
  <c r="U3031" i="1"/>
  <c r="S3032" i="1"/>
  <c r="U3032" i="1" s="1"/>
  <c r="S3033" i="1"/>
  <c r="U3033" i="1" s="1"/>
  <c r="S3034" i="1"/>
  <c r="U3034" i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/>
  <c r="S3042" i="1"/>
  <c r="U3042" i="1" s="1"/>
  <c r="S3043" i="1"/>
  <c r="U3043" i="1" s="1"/>
  <c r="S3044" i="1"/>
  <c r="U3044" i="1" s="1"/>
  <c r="S3045" i="1"/>
  <c r="U3045" i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/>
  <c r="S3064" i="1"/>
  <c r="U3064" i="1" s="1"/>
  <c r="S3065" i="1"/>
  <c r="U3065" i="1" s="1"/>
  <c r="S3066" i="1"/>
  <c r="U3066" i="1"/>
  <c r="S3067" i="1"/>
  <c r="U3067" i="1" s="1"/>
  <c r="S3068" i="1"/>
  <c r="U3068" i="1" s="1"/>
  <c r="S3069" i="1"/>
  <c r="U3069" i="1" s="1"/>
  <c r="S3070" i="1"/>
  <c r="U3070" i="1"/>
  <c r="S3071" i="1"/>
  <c r="U3071" i="1" s="1"/>
  <c r="S3072" i="1"/>
  <c r="U3072" i="1" s="1"/>
  <c r="S3073" i="1"/>
  <c r="U3073" i="1" s="1"/>
  <c r="S3074" i="1"/>
  <c r="U3074" i="1" s="1"/>
  <c r="S3075" i="1"/>
  <c r="U3075" i="1"/>
  <c r="S3076" i="1"/>
  <c r="U3076" i="1" s="1"/>
  <c r="S3077" i="1"/>
  <c r="U3077" i="1" s="1"/>
  <c r="S3078" i="1"/>
  <c r="U3078" i="1" s="1"/>
  <c r="S3079" i="1"/>
  <c r="U3079" i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/>
  <c r="S3086" i="1"/>
  <c r="U3086" i="1"/>
  <c r="S3087" i="1"/>
  <c r="U3087" i="1" s="1"/>
  <c r="S3088" i="1"/>
  <c r="U3088" i="1" s="1"/>
  <c r="S3089" i="1"/>
  <c r="U3089" i="1"/>
  <c r="S3090" i="1"/>
  <c r="U3090" i="1" s="1"/>
  <c r="S3091" i="1"/>
  <c r="U3091" i="1" s="1"/>
  <c r="S3092" i="1"/>
  <c r="U3092" i="1" s="1"/>
  <c r="S3093" i="1"/>
  <c r="U3093" i="1" s="1"/>
  <c r="S3094" i="1"/>
  <c r="U3094" i="1"/>
  <c r="S3095" i="1"/>
  <c r="U3095" i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/>
  <c r="S3119" i="1"/>
  <c r="U3119" i="1" s="1"/>
  <c r="S3120" i="1"/>
  <c r="U3120" i="1" s="1"/>
  <c r="S3121" i="1"/>
  <c r="U3121" i="1"/>
  <c r="S3122" i="1"/>
  <c r="U3122" i="1" s="1"/>
  <c r="S3123" i="1"/>
  <c r="U3123" i="1" s="1"/>
  <c r="S3124" i="1"/>
  <c r="U3124" i="1" s="1"/>
  <c r="S3125" i="1"/>
  <c r="U3125" i="1"/>
  <c r="S3126" i="1"/>
  <c r="U3126" i="1" s="1"/>
  <c r="S3127" i="1"/>
  <c r="U3127" i="1"/>
  <c r="S3128" i="1"/>
  <c r="U3128" i="1" s="1"/>
  <c r="S3129" i="1"/>
  <c r="U3129" i="1" s="1"/>
  <c r="S3130" i="1"/>
  <c r="U3130" i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/>
  <c r="S3138" i="1"/>
  <c r="U3138" i="1" s="1"/>
  <c r="S3139" i="1"/>
  <c r="U3139" i="1"/>
  <c r="S3140" i="1"/>
  <c r="U3140" i="1" s="1"/>
  <c r="S3141" i="1"/>
  <c r="U3141" i="1" s="1"/>
  <c r="S3142" i="1"/>
  <c r="U3142" i="1" s="1"/>
  <c r="S3143" i="1"/>
  <c r="U3143" i="1"/>
  <c r="S3144" i="1"/>
  <c r="U3144" i="1" s="1"/>
  <c r="S3145" i="1"/>
  <c r="U3145" i="1" s="1"/>
  <c r="S3146" i="1"/>
  <c r="U3146" i="1"/>
  <c r="S3147" i="1"/>
  <c r="U3147" i="1" s="1"/>
  <c r="S3148" i="1"/>
  <c r="U3148" i="1" s="1"/>
  <c r="S3149" i="1"/>
  <c r="U3149" i="1"/>
  <c r="S3150" i="1"/>
  <c r="U3150" i="1"/>
  <c r="S3151" i="1"/>
  <c r="U3151" i="1" s="1"/>
  <c r="S3152" i="1"/>
  <c r="U3152" i="1" s="1"/>
  <c r="S3153" i="1"/>
  <c r="U3153" i="1"/>
  <c r="S3154" i="1"/>
  <c r="U3154" i="1" s="1"/>
  <c r="S3155" i="1"/>
  <c r="U3155" i="1" s="1"/>
  <c r="S3156" i="1"/>
  <c r="U3156" i="1" s="1"/>
  <c r="S3157" i="1"/>
  <c r="U3157" i="1"/>
  <c r="S3158" i="1"/>
  <c r="U3158" i="1"/>
  <c r="S3159" i="1"/>
  <c r="U3159" i="1" s="1"/>
  <c r="S3160" i="1"/>
  <c r="U3160" i="1" s="1"/>
  <c r="S3161" i="1"/>
  <c r="U3161" i="1" s="1"/>
  <c r="S3162" i="1"/>
  <c r="U3162" i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/>
  <c r="S3170" i="1"/>
  <c r="U3170" i="1" s="1"/>
  <c r="S3171" i="1"/>
  <c r="U3171" i="1" s="1"/>
  <c r="S3172" i="1"/>
  <c r="U3172" i="1" s="1"/>
  <c r="S3173" i="1"/>
  <c r="U3173" i="1"/>
  <c r="S3174" i="1"/>
  <c r="U3174" i="1" s="1"/>
  <c r="S3175" i="1"/>
  <c r="U3175" i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/>
  <c r="S3200" i="1"/>
  <c r="U3200" i="1" s="1"/>
  <c r="S3201" i="1"/>
  <c r="U3201" i="1" s="1"/>
  <c r="S3202" i="1"/>
  <c r="U3202" i="1" s="1"/>
  <c r="S3203" i="1"/>
  <c r="U3203" i="1"/>
  <c r="S3204" i="1"/>
  <c r="U3204" i="1" s="1"/>
  <c r="S3205" i="1"/>
  <c r="U3205" i="1" s="1"/>
  <c r="S3206" i="1"/>
  <c r="U3206" i="1" s="1"/>
  <c r="S3207" i="1"/>
  <c r="U3207" i="1"/>
  <c r="S3208" i="1"/>
  <c r="U3208" i="1" s="1"/>
  <c r="S3209" i="1"/>
  <c r="U3209" i="1" s="1"/>
  <c r="S3210" i="1"/>
  <c r="U3210" i="1"/>
  <c r="S3211" i="1"/>
  <c r="U3211" i="1" s="1"/>
  <c r="S3212" i="1"/>
  <c r="U3212" i="1" s="1"/>
  <c r="S3213" i="1"/>
  <c r="U3213" i="1" s="1"/>
  <c r="S3214" i="1"/>
  <c r="U3214" i="1"/>
  <c r="S3215" i="1"/>
  <c r="U3215" i="1" s="1"/>
  <c r="S3216" i="1"/>
  <c r="U3216" i="1"/>
  <c r="S3217" i="1"/>
  <c r="U3217" i="1" s="1"/>
  <c r="S3218" i="1"/>
  <c r="U3218" i="1" s="1"/>
  <c r="S3219" i="1"/>
  <c r="U3219" i="1" s="1"/>
  <c r="S3220" i="1"/>
  <c r="U3220" i="1"/>
  <c r="S3221" i="1"/>
  <c r="U3221" i="1" s="1"/>
  <c r="S3222" i="1"/>
  <c r="U3222" i="1" s="1"/>
  <c r="S3223" i="1"/>
  <c r="U3223" i="1" s="1"/>
  <c r="S3224" i="1"/>
  <c r="U3224" i="1"/>
  <c r="S3225" i="1"/>
  <c r="U3225" i="1" s="1"/>
  <c r="S3226" i="1"/>
  <c r="U3226" i="1"/>
  <c r="S3227" i="1"/>
  <c r="U3227" i="1" s="1"/>
  <c r="S3228" i="1"/>
  <c r="U3228" i="1" s="1"/>
  <c r="S3229" i="1"/>
  <c r="U3229" i="1"/>
  <c r="S3230" i="1"/>
  <c r="U3230" i="1" s="1"/>
  <c r="S3231" i="1"/>
  <c r="U3231" i="1" s="1"/>
  <c r="S3232" i="1"/>
  <c r="U3232" i="1"/>
  <c r="S3233" i="1"/>
  <c r="U3233" i="1" s="1"/>
  <c r="S3234" i="1"/>
  <c r="U3234" i="1" s="1"/>
  <c r="S3235" i="1"/>
  <c r="U3235" i="1" s="1"/>
  <c r="S3236" i="1"/>
  <c r="U3236" i="1"/>
  <c r="S3237" i="1"/>
  <c r="U3237" i="1"/>
  <c r="S3238" i="1"/>
  <c r="U3238" i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/>
  <c r="S3245" i="1"/>
  <c r="U3245" i="1" s="1"/>
  <c r="S3246" i="1"/>
  <c r="U3246" i="1" s="1"/>
  <c r="S3247" i="1"/>
  <c r="U3247" i="1" s="1"/>
  <c r="S3248" i="1"/>
  <c r="U3248" i="1"/>
  <c r="S3249" i="1"/>
  <c r="U3249" i="1" s="1"/>
  <c r="S3250" i="1"/>
  <c r="U3250" i="1" s="1"/>
  <c r="S3251" i="1"/>
  <c r="U3251" i="1" s="1"/>
  <c r="S3252" i="1"/>
  <c r="U3252" i="1"/>
  <c r="S3253" i="1"/>
  <c r="U3253" i="1" s="1"/>
  <c r="S3254" i="1"/>
  <c r="U3254" i="1" s="1"/>
  <c r="S3255" i="1"/>
  <c r="U3255" i="1" s="1"/>
  <c r="S3256" i="1"/>
  <c r="U3256" i="1"/>
  <c r="S3257" i="1"/>
  <c r="U3257" i="1"/>
  <c r="S3258" i="1"/>
  <c r="U3258" i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/>
  <c r="S3265" i="1"/>
  <c r="U3265" i="1" s="1"/>
  <c r="S3266" i="1"/>
  <c r="U3266" i="1" s="1"/>
  <c r="S3267" i="1"/>
  <c r="U3267" i="1" s="1"/>
  <c r="S3268" i="1"/>
  <c r="U3268" i="1"/>
  <c r="S3269" i="1"/>
  <c r="U3269" i="1" s="1"/>
  <c r="S3270" i="1"/>
  <c r="U3270" i="1"/>
  <c r="S3271" i="1"/>
  <c r="U3271" i="1" s="1"/>
  <c r="S3272" i="1"/>
  <c r="U3272" i="1" s="1"/>
  <c r="S3273" i="1"/>
  <c r="U3273" i="1"/>
  <c r="S3274" i="1"/>
  <c r="U3274" i="1" s="1"/>
  <c r="S3275" i="1"/>
  <c r="U3275" i="1" s="1"/>
  <c r="S3276" i="1"/>
  <c r="U3276" i="1"/>
  <c r="S3277" i="1"/>
  <c r="U3277" i="1" s="1"/>
  <c r="S3278" i="1"/>
  <c r="U3278" i="1" s="1"/>
  <c r="S3279" i="1"/>
  <c r="U3279" i="1" s="1"/>
  <c r="S3280" i="1"/>
  <c r="U3280" i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/>
  <c r="S3289" i="1"/>
  <c r="U3289" i="1"/>
  <c r="S3290" i="1"/>
  <c r="U3290" i="1"/>
  <c r="S3291" i="1"/>
  <c r="U3291" i="1" s="1"/>
  <c r="S3292" i="1"/>
  <c r="U3292" i="1" s="1"/>
  <c r="S3293" i="1"/>
  <c r="U3293" i="1"/>
  <c r="S3294" i="1"/>
  <c r="U3294" i="1" s="1"/>
  <c r="S3295" i="1"/>
  <c r="U3295" i="1" s="1"/>
  <c r="S3296" i="1"/>
  <c r="U3296" i="1"/>
  <c r="S3297" i="1"/>
  <c r="U3297" i="1" s="1"/>
  <c r="S3298" i="1"/>
  <c r="U3298" i="1" s="1"/>
  <c r="S3299" i="1"/>
  <c r="U3299" i="1" s="1"/>
  <c r="S3300" i="1"/>
  <c r="U3300" i="1"/>
  <c r="S3301" i="1"/>
  <c r="U3301" i="1"/>
  <c r="S3302" i="1"/>
  <c r="U3302" i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/>
  <c r="S3313" i="1"/>
  <c r="U3313" i="1" s="1"/>
  <c r="S3314" i="1"/>
  <c r="U3314" i="1" s="1"/>
  <c r="S3315" i="1"/>
  <c r="U3315" i="1" s="1"/>
  <c r="S3316" i="1"/>
  <c r="U3316" i="1"/>
  <c r="S3317" i="1"/>
  <c r="U3317" i="1" s="1"/>
  <c r="S3318" i="1"/>
  <c r="U3318" i="1"/>
  <c r="S3319" i="1"/>
  <c r="U3319" i="1" s="1"/>
  <c r="S3320" i="1"/>
  <c r="U3320" i="1"/>
  <c r="S3321" i="1"/>
  <c r="U3321" i="1"/>
  <c r="S3322" i="1"/>
  <c r="U3322" i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/>
  <c r="S3329" i="1"/>
  <c r="U3329" i="1" s="1"/>
  <c r="S3330" i="1"/>
  <c r="U3330" i="1" s="1"/>
  <c r="S3331" i="1"/>
  <c r="U3331" i="1" s="1"/>
  <c r="S3332" i="1"/>
  <c r="U3332" i="1"/>
  <c r="S3333" i="1"/>
  <c r="U3333" i="1"/>
  <c r="S3334" i="1"/>
  <c r="U3334" i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/>
  <c r="S3341" i="1"/>
  <c r="U3341" i="1" s="1"/>
  <c r="S3342" i="1"/>
  <c r="U3342" i="1"/>
  <c r="S3343" i="1"/>
  <c r="U3343" i="1" s="1"/>
  <c r="S3344" i="1"/>
  <c r="U3344" i="1"/>
  <c r="S3345" i="1"/>
  <c r="U3345" i="1" s="1"/>
  <c r="S3346" i="1"/>
  <c r="U3346" i="1" s="1"/>
  <c r="S3347" i="1"/>
  <c r="U3347" i="1" s="1"/>
  <c r="S3348" i="1"/>
  <c r="U3348" i="1"/>
  <c r="S3349" i="1"/>
  <c r="U3349" i="1" s="1"/>
  <c r="S3350" i="1"/>
  <c r="U3350" i="1" s="1"/>
  <c r="S3351" i="1"/>
  <c r="U3351" i="1" s="1"/>
  <c r="S3352" i="1"/>
  <c r="U3352" i="1"/>
  <c r="S3353" i="1"/>
  <c r="U3353" i="1" s="1"/>
  <c r="S3354" i="1"/>
  <c r="U3354" i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/>
  <c r="S3361" i="1"/>
  <c r="U3361" i="1" s="1"/>
  <c r="S3362" i="1"/>
  <c r="U3362" i="1"/>
  <c r="S3363" i="1"/>
  <c r="U3363" i="1" s="1"/>
  <c r="S3364" i="1"/>
  <c r="U3364" i="1"/>
  <c r="S3365" i="1"/>
  <c r="U3365" i="1"/>
  <c r="S3366" i="1"/>
  <c r="U3366" i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/>
  <c r="S3377" i="1"/>
  <c r="U3377" i="1" s="1"/>
  <c r="S3378" i="1"/>
  <c r="U3378" i="1" s="1"/>
  <c r="S3379" i="1"/>
  <c r="U3379" i="1" s="1"/>
  <c r="S3380" i="1"/>
  <c r="U3380" i="1"/>
  <c r="S3381" i="1"/>
  <c r="U3381" i="1" s="1"/>
  <c r="S3382" i="1"/>
  <c r="U3382" i="1"/>
  <c r="S3383" i="1"/>
  <c r="U3383" i="1" s="1"/>
  <c r="S3384" i="1"/>
  <c r="U3384" i="1"/>
  <c r="S3385" i="1"/>
  <c r="U3385" i="1"/>
  <c r="S3386" i="1"/>
  <c r="U3386" i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/>
  <c r="S3397" i="1"/>
  <c r="U3397" i="1"/>
  <c r="S3398" i="1"/>
  <c r="U3398" i="1"/>
  <c r="S3399" i="1"/>
  <c r="U3399" i="1" s="1"/>
  <c r="S3400" i="1"/>
  <c r="U3400" i="1" s="1"/>
  <c r="S3401" i="1"/>
  <c r="U3401" i="1"/>
  <c r="S3402" i="1"/>
  <c r="U3402" i="1"/>
  <c r="S3403" i="1"/>
  <c r="U3403" i="1" s="1"/>
  <c r="S3404" i="1"/>
  <c r="U3404" i="1"/>
  <c r="S3405" i="1"/>
  <c r="U3405" i="1" s="1"/>
  <c r="S3406" i="1"/>
  <c r="U3406" i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/>
  <c r="S3413" i="1"/>
  <c r="U3413" i="1" s="1"/>
  <c r="S3414" i="1"/>
  <c r="U3414" i="1" s="1"/>
  <c r="S3415" i="1"/>
  <c r="U3415" i="1" s="1"/>
  <c r="S3416" i="1"/>
  <c r="U3416" i="1"/>
  <c r="S3417" i="1"/>
  <c r="U3417" i="1"/>
  <c r="S3418" i="1"/>
  <c r="U3418" i="1" s="1"/>
  <c r="S3419" i="1"/>
  <c r="U3419" i="1" s="1"/>
  <c r="S3420" i="1"/>
  <c r="U3420" i="1" s="1"/>
  <c r="S3421" i="1"/>
  <c r="U3421" i="1" s="1"/>
  <c r="S3422" i="1"/>
  <c r="U3422" i="1"/>
  <c r="S3423" i="1"/>
  <c r="U3423" i="1" s="1"/>
  <c r="S3424" i="1"/>
  <c r="U3424" i="1"/>
  <c r="S3425" i="1"/>
  <c r="U3425" i="1" s="1"/>
  <c r="S3426" i="1"/>
  <c r="U3426" i="1" s="1"/>
  <c r="S3427" i="1"/>
  <c r="U3427" i="1" s="1"/>
  <c r="S3428" i="1"/>
  <c r="U3428" i="1"/>
  <c r="S3429" i="1"/>
  <c r="U3429" i="1"/>
  <c r="S3430" i="1"/>
  <c r="U3430" i="1"/>
  <c r="S3431" i="1"/>
  <c r="U3431" i="1" s="1"/>
  <c r="S3432" i="1"/>
  <c r="U3432" i="1"/>
  <c r="S3433" i="1"/>
  <c r="U3433" i="1" s="1"/>
  <c r="S3434" i="1"/>
  <c r="U3434" i="1" s="1"/>
  <c r="S3435" i="1"/>
  <c r="U3435" i="1" s="1"/>
  <c r="S3436" i="1"/>
  <c r="U3436" i="1"/>
  <c r="S3437" i="1"/>
  <c r="U3437" i="1" s="1"/>
  <c r="S3438" i="1"/>
  <c r="U3438" i="1" s="1"/>
  <c r="S3439" i="1"/>
  <c r="U3439" i="1" s="1"/>
  <c r="S3440" i="1"/>
  <c r="U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/>
  <c r="S3447" i="1"/>
  <c r="U3447" i="1" s="1"/>
  <c r="S3448" i="1"/>
  <c r="U3448" i="1" s="1"/>
  <c r="S3449" i="1"/>
  <c r="U3449" i="1" s="1"/>
  <c r="S3450" i="1"/>
  <c r="U3450" i="1"/>
  <c r="S3451" i="1"/>
  <c r="U3451" i="1" s="1"/>
  <c r="S3452" i="1"/>
  <c r="U3452" i="1"/>
  <c r="S3453" i="1"/>
  <c r="U3453" i="1"/>
  <c r="S3454" i="1"/>
  <c r="U3454" i="1"/>
  <c r="S3455" i="1"/>
  <c r="U3455" i="1" s="1"/>
  <c r="S3456" i="1"/>
  <c r="U3456" i="1" s="1"/>
  <c r="S3457" i="1"/>
  <c r="U3457" i="1" s="1"/>
  <c r="S3458" i="1"/>
  <c r="U3458" i="1"/>
  <c r="S3459" i="1"/>
  <c r="U3459" i="1" s="1"/>
  <c r="S3460" i="1"/>
  <c r="U3460" i="1"/>
  <c r="S3461" i="1"/>
  <c r="U3461" i="1" s="1"/>
  <c r="S3462" i="1"/>
  <c r="U3462" i="1" s="1"/>
  <c r="S3463" i="1"/>
  <c r="U3463" i="1" s="1"/>
  <c r="S3464" i="1"/>
  <c r="U3464" i="1"/>
  <c r="S3465" i="1"/>
  <c r="U3465" i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/>
  <c r="S3481" i="1"/>
  <c r="U3481" i="1" s="1"/>
  <c r="S3482" i="1"/>
  <c r="U3482" i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/>
  <c r="S3491" i="1"/>
  <c r="U3491" i="1" s="1"/>
  <c r="S3492" i="1"/>
  <c r="U3492" i="1"/>
  <c r="S3493" i="1"/>
  <c r="U3493" i="1" s="1"/>
  <c r="S3494" i="1"/>
  <c r="U3494" i="1" s="1"/>
  <c r="S3495" i="1"/>
  <c r="U3495" i="1" s="1"/>
  <c r="S3496" i="1"/>
  <c r="U3496" i="1" s="1"/>
  <c r="S3497" i="1"/>
  <c r="U3497" i="1"/>
  <c r="S3498" i="1"/>
  <c r="U3498" i="1" s="1"/>
  <c r="S3499" i="1"/>
  <c r="U3499" i="1" s="1"/>
  <c r="S3500" i="1"/>
  <c r="U3500" i="1"/>
  <c r="S3501" i="1"/>
  <c r="U3501" i="1" s="1"/>
  <c r="S3502" i="1"/>
  <c r="U3502" i="1"/>
  <c r="S3503" i="1"/>
  <c r="U3503" i="1" s="1"/>
  <c r="S3504" i="1"/>
  <c r="U3504" i="1"/>
  <c r="S3505" i="1"/>
  <c r="U3505" i="1"/>
  <c r="S3506" i="1"/>
  <c r="U3506" i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/>
  <c r="S3514" i="1"/>
  <c r="U3514" i="1" s="1"/>
  <c r="S3515" i="1"/>
  <c r="U3515" i="1" s="1"/>
  <c r="S3516" i="1"/>
  <c r="U3516" i="1"/>
  <c r="S3517" i="1"/>
  <c r="U3517" i="1"/>
  <c r="S3518" i="1"/>
  <c r="U3518" i="1" s="1"/>
  <c r="S3519" i="1"/>
  <c r="U3519" i="1" s="1"/>
  <c r="S3520" i="1"/>
  <c r="U3520" i="1"/>
  <c r="S3521" i="1"/>
  <c r="U3521" i="1" s="1"/>
  <c r="S3522" i="1"/>
  <c r="U3522" i="1" s="1"/>
  <c r="S3523" i="1"/>
  <c r="U3523" i="1" s="1"/>
  <c r="S3524" i="1"/>
  <c r="U3524" i="1" s="1"/>
  <c r="S3525" i="1"/>
  <c r="U3525" i="1"/>
  <c r="S3526" i="1"/>
  <c r="U3526" i="1"/>
  <c r="S3527" i="1"/>
  <c r="U3527" i="1" s="1"/>
  <c r="S3528" i="1"/>
  <c r="U3528" i="1"/>
  <c r="S3529" i="1"/>
  <c r="U3529" i="1"/>
  <c r="S3530" i="1"/>
  <c r="U3530" i="1" s="1"/>
  <c r="S3531" i="1"/>
  <c r="U3531" i="1" s="1"/>
  <c r="S3532" i="1"/>
  <c r="U3532" i="1" s="1"/>
  <c r="S3533" i="1"/>
  <c r="U3533" i="1" s="1"/>
  <c r="S3534" i="1"/>
  <c r="U3534" i="1"/>
  <c r="S3535" i="1"/>
  <c r="U3535" i="1" s="1"/>
  <c r="S3536" i="1"/>
  <c r="U3536" i="1"/>
  <c r="S3537" i="1"/>
  <c r="U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/>
  <c r="S3571" i="1"/>
  <c r="U3571" i="1" s="1"/>
  <c r="S3572" i="1"/>
  <c r="U3572" i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/>
  <c r="S3581" i="1"/>
  <c r="U3581" i="1" s="1"/>
  <c r="S3582" i="1"/>
  <c r="U3582" i="1" s="1"/>
  <c r="S3583" i="1"/>
  <c r="U3583" i="1" s="1"/>
  <c r="S3584" i="1"/>
  <c r="U3584" i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/>
  <c r="S3593" i="1"/>
  <c r="U3593" i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/>
  <c r="S3619" i="1"/>
  <c r="U3619" i="1" s="1"/>
  <c r="S3620" i="1"/>
  <c r="U3620" i="1" s="1"/>
  <c r="S3621" i="1"/>
  <c r="U3621" i="1"/>
  <c r="S3622" i="1"/>
  <c r="U3622" i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/>
  <c r="S3631" i="1"/>
  <c r="U3631" i="1" s="1"/>
  <c r="S3632" i="1"/>
  <c r="U3632" i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/>
  <c r="S3645" i="1"/>
  <c r="U3645" i="1" s="1"/>
  <c r="S3646" i="1"/>
  <c r="U3646" i="1" s="1"/>
  <c r="S3647" i="1"/>
  <c r="U3647" i="1" s="1"/>
  <c r="S3648" i="1"/>
  <c r="U3648" i="1"/>
  <c r="S3649" i="1"/>
  <c r="U3649" i="1" s="1"/>
  <c r="S3650" i="1"/>
  <c r="U3650" i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/>
  <c r="S3657" i="1"/>
  <c r="U3657" i="1"/>
  <c r="S3658" i="1"/>
  <c r="U3658" i="1" s="1"/>
  <c r="S3659" i="1"/>
  <c r="U3659" i="1" s="1"/>
  <c r="S3660" i="1"/>
  <c r="U3660" i="1" s="1"/>
  <c r="S3661" i="1"/>
  <c r="U3661" i="1" s="1"/>
  <c r="S3662" i="1"/>
  <c r="U3662" i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/>
  <c r="S3669" i="1"/>
  <c r="U3669" i="1" s="1"/>
  <c r="S3670" i="1"/>
  <c r="U3670" i="1" s="1"/>
  <c r="S3671" i="1"/>
  <c r="U3671" i="1" s="1"/>
  <c r="S3672" i="1"/>
  <c r="U3672" i="1" s="1"/>
  <c r="S3673" i="1"/>
  <c r="U3673" i="1"/>
  <c r="S3674" i="1"/>
  <c r="U3674" i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/>
  <c r="S3686" i="1"/>
  <c r="U3686" i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/>
  <c r="S3697" i="1"/>
  <c r="U3697" i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/>
  <c r="S3709" i="1"/>
  <c r="U3709" i="1" s="1"/>
  <c r="S3710" i="1"/>
  <c r="U3710" i="1" s="1"/>
  <c r="S3711" i="1"/>
  <c r="U3711" i="1" s="1"/>
  <c r="S3712" i="1"/>
  <c r="U3712" i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/>
  <c r="S3747" i="1"/>
  <c r="U3747" i="1" s="1"/>
  <c r="S3748" i="1"/>
  <c r="U3748" i="1" s="1"/>
  <c r="S3749" i="1"/>
  <c r="U3749" i="1"/>
  <c r="S3750" i="1"/>
  <c r="U3750" i="1"/>
  <c r="S3751" i="1"/>
  <c r="U3751" i="1" s="1"/>
  <c r="S3752" i="1"/>
  <c r="U3752" i="1" s="1"/>
  <c r="S3753" i="1"/>
  <c r="U3753" i="1"/>
  <c r="S3754" i="1"/>
  <c r="U3754" i="1" s="1"/>
  <c r="S3755" i="1"/>
  <c r="U3755" i="1"/>
  <c r="S3756" i="1"/>
  <c r="U3756" i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/>
  <c r="S3764" i="1"/>
  <c r="U3764" i="1"/>
  <c r="S3765" i="1"/>
  <c r="U3765" i="1"/>
  <c r="S3766" i="1"/>
  <c r="U3766" i="1" s="1"/>
  <c r="S3767" i="1"/>
  <c r="U3767" i="1"/>
  <c r="S3768" i="1"/>
  <c r="U3768" i="1" s="1"/>
  <c r="S3769" i="1"/>
  <c r="U3769" i="1" s="1"/>
  <c r="S3770" i="1"/>
  <c r="U3770" i="1" s="1"/>
  <c r="S3771" i="1"/>
  <c r="U3771" i="1" s="1"/>
  <c r="S3772" i="1"/>
  <c r="U3772" i="1"/>
  <c r="S3773" i="1"/>
  <c r="U3773" i="1"/>
  <c r="S3774" i="1"/>
  <c r="U3774" i="1" s="1"/>
  <c r="S3775" i="1"/>
  <c r="U3775" i="1" s="1"/>
  <c r="S3776" i="1"/>
  <c r="U3776" i="1"/>
  <c r="S3777" i="1"/>
  <c r="U3777" i="1" s="1"/>
  <c r="S3778" i="1"/>
  <c r="U3778" i="1" s="1"/>
  <c r="S3779" i="1"/>
  <c r="U3779" i="1"/>
  <c r="S3780" i="1"/>
  <c r="U3780" i="1" s="1"/>
  <c r="S3781" i="1"/>
  <c r="U3781" i="1"/>
  <c r="S3782" i="1"/>
  <c r="U3782" i="1" s="1"/>
  <c r="S3783" i="1"/>
  <c r="U3783" i="1" s="1"/>
  <c r="S3784" i="1"/>
  <c r="U3784" i="1" s="1"/>
  <c r="S3785" i="1"/>
  <c r="U3785" i="1"/>
  <c r="S3786" i="1"/>
  <c r="U3786" i="1" s="1"/>
  <c r="S3787" i="1"/>
  <c r="U3787" i="1"/>
  <c r="S3788" i="1"/>
  <c r="U3788" i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/>
  <c r="S3796" i="1"/>
  <c r="U3796" i="1"/>
  <c r="S3797" i="1"/>
  <c r="U3797" i="1"/>
  <c r="S3798" i="1"/>
  <c r="U3798" i="1" s="1"/>
  <c r="S3799" i="1"/>
  <c r="U3799" i="1"/>
  <c r="S3800" i="1"/>
  <c r="U3800" i="1" s="1"/>
  <c r="S3801" i="1"/>
  <c r="U3801" i="1" s="1"/>
  <c r="S3802" i="1"/>
  <c r="U3802" i="1" s="1"/>
  <c r="S3803" i="1"/>
  <c r="U3803" i="1" s="1"/>
  <c r="S3804" i="1"/>
  <c r="U3804" i="1"/>
  <c r="S3805" i="1"/>
  <c r="U3805" i="1"/>
  <c r="S3806" i="1"/>
  <c r="U3806" i="1" s="1"/>
  <c r="S3807" i="1"/>
  <c r="U3807" i="1" s="1"/>
  <c r="S3808" i="1"/>
  <c r="U3808" i="1"/>
  <c r="S3809" i="1"/>
  <c r="U3809" i="1" s="1"/>
  <c r="S3810" i="1"/>
  <c r="U3810" i="1" s="1"/>
  <c r="S3811" i="1"/>
  <c r="U3811" i="1"/>
  <c r="S3812" i="1"/>
  <c r="U3812" i="1" s="1"/>
  <c r="S3813" i="1"/>
  <c r="U3813" i="1"/>
  <c r="S3814" i="1"/>
  <c r="U3814" i="1" s="1"/>
  <c r="S3815" i="1"/>
  <c r="U3815" i="1" s="1"/>
  <c r="S3816" i="1"/>
  <c r="U3816" i="1" s="1"/>
  <c r="S3817" i="1"/>
  <c r="U3817" i="1"/>
  <c r="S3818" i="1"/>
  <c r="U3818" i="1" s="1"/>
  <c r="S3819" i="1"/>
  <c r="U3819" i="1"/>
  <c r="S3820" i="1"/>
  <c r="U3820" i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/>
  <c r="S3828" i="1"/>
  <c r="U3828" i="1"/>
  <c r="S3829" i="1"/>
  <c r="U3829" i="1"/>
  <c r="S3830" i="1"/>
  <c r="U3830" i="1" s="1"/>
  <c r="S3831" i="1"/>
  <c r="U3831" i="1"/>
  <c r="S3832" i="1"/>
  <c r="U3832" i="1" s="1"/>
  <c r="S3833" i="1"/>
  <c r="U3833" i="1" s="1"/>
  <c r="S3834" i="1"/>
  <c r="U3834" i="1" s="1"/>
  <c r="S3835" i="1"/>
  <c r="U3835" i="1" s="1"/>
  <c r="S3836" i="1"/>
  <c r="U3836" i="1"/>
  <c r="S3837" i="1"/>
  <c r="U3837" i="1"/>
  <c r="S3838" i="1"/>
  <c r="U3838" i="1" s="1"/>
  <c r="S3839" i="1"/>
  <c r="U3839" i="1" s="1"/>
  <c r="S3840" i="1"/>
  <c r="U3840" i="1"/>
  <c r="S3841" i="1"/>
  <c r="U3841" i="1" s="1"/>
  <c r="S3842" i="1"/>
  <c r="U3842" i="1" s="1"/>
  <c r="S3843" i="1"/>
  <c r="U3843" i="1"/>
  <c r="S3844" i="1"/>
  <c r="U3844" i="1" s="1"/>
  <c r="S3845" i="1"/>
  <c r="U3845" i="1"/>
  <c r="S3846" i="1"/>
  <c r="U3846" i="1" s="1"/>
  <c r="S3847" i="1"/>
  <c r="U3847" i="1" s="1"/>
  <c r="S3848" i="1"/>
  <c r="U3848" i="1" s="1"/>
  <c r="S3849" i="1"/>
  <c r="U3849" i="1"/>
  <c r="S3850" i="1"/>
  <c r="U3850" i="1" s="1"/>
  <c r="S3851" i="1"/>
  <c r="U3851" i="1"/>
  <c r="S3852" i="1"/>
  <c r="U3852" i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/>
  <c r="S3860" i="1"/>
  <c r="U3860" i="1"/>
  <c r="S3861" i="1"/>
  <c r="U3861" i="1"/>
  <c r="S3862" i="1"/>
  <c r="U3862" i="1" s="1"/>
  <c r="S3863" i="1"/>
  <c r="U3863" i="1"/>
  <c r="S3864" i="1"/>
  <c r="U3864" i="1" s="1"/>
  <c r="S3865" i="1"/>
  <c r="U3865" i="1" s="1"/>
  <c r="S3866" i="1"/>
  <c r="U3866" i="1" s="1"/>
  <c r="S3867" i="1"/>
  <c r="U3867" i="1" s="1"/>
  <c r="S3868" i="1"/>
  <c r="U3868" i="1"/>
  <c r="S3869" i="1"/>
  <c r="U3869" i="1"/>
  <c r="S3870" i="1"/>
  <c r="U3870" i="1" s="1"/>
  <c r="S3871" i="1"/>
  <c r="U3871" i="1" s="1"/>
  <c r="S3872" i="1"/>
  <c r="U3872" i="1"/>
  <c r="S3873" i="1"/>
  <c r="U3873" i="1" s="1"/>
  <c r="S3874" i="1"/>
  <c r="U3874" i="1" s="1"/>
  <c r="S3875" i="1"/>
  <c r="U3875" i="1"/>
  <c r="S3876" i="1"/>
  <c r="U3876" i="1" s="1"/>
  <c r="S3877" i="1"/>
  <c r="U3877" i="1"/>
  <c r="S3878" i="1"/>
  <c r="U3878" i="1" s="1"/>
  <c r="S3879" i="1"/>
  <c r="U3879" i="1" s="1"/>
  <c r="S3880" i="1"/>
  <c r="U3880" i="1" s="1"/>
  <c r="S3881" i="1"/>
  <c r="U3881" i="1"/>
  <c r="S3882" i="1"/>
  <c r="U3882" i="1" s="1"/>
  <c r="S3883" i="1"/>
  <c r="U3883" i="1"/>
  <c r="S3884" i="1"/>
  <c r="U3884" i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/>
  <c r="S3892" i="1"/>
  <c r="U3892" i="1"/>
  <c r="S3893" i="1"/>
  <c r="U3893" i="1"/>
  <c r="S3894" i="1"/>
  <c r="U3894" i="1" s="1"/>
  <c r="S3895" i="1"/>
  <c r="U3895" i="1"/>
  <c r="S3896" i="1"/>
  <c r="U3896" i="1" s="1"/>
  <c r="S3897" i="1"/>
  <c r="U3897" i="1"/>
  <c r="S3898" i="1"/>
  <c r="U3898" i="1" s="1"/>
  <c r="S3899" i="1"/>
  <c r="U3899" i="1" s="1"/>
  <c r="S3900" i="1"/>
  <c r="U3900" i="1" s="1"/>
  <c r="S3901" i="1"/>
  <c r="U3901" i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/>
  <c r="S3910" i="1"/>
  <c r="U3910" i="1" s="1"/>
  <c r="S3911" i="1"/>
  <c r="U3911" i="1"/>
  <c r="S3912" i="1"/>
  <c r="U3912" i="1" s="1"/>
  <c r="S3913" i="1"/>
  <c r="U3913" i="1"/>
  <c r="S3914" i="1"/>
  <c r="U3914" i="1" s="1"/>
  <c r="S3915" i="1"/>
  <c r="U3915" i="1" s="1"/>
  <c r="S3916" i="1"/>
  <c r="U3916" i="1" s="1"/>
  <c r="S3917" i="1"/>
  <c r="U3917" i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/>
  <c r="S3926" i="1"/>
  <c r="U3926" i="1" s="1"/>
  <c r="S3927" i="1"/>
  <c r="U3927" i="1"/>
  <c r="S3928" i="1"/>
  <c r="U3928" i="1" s="1"/>
  <c r="S3929" i="1"/>
  <c r="U3929" i="1"/>
  <c r="S3930" i="1"/>
  <c r="U3930" i="1" s="1"/>
  <c r="S3931" i="1"/>
  <c r="U3931" i="1" s="1"/>
  <c r="S3932" i="1"/>
  <c r="U3932" i="1" s="1"/>
  <c r="S3933" i="1"/>
  <c r="U3933" i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/>
  <c r="S3942" i="1"/>
  <c r="U3942" i="1" s="1"/>
  <c r="S3943" i="1"/>
  <c r="U3943" i="1"/>
  <c r="S3944" i="1"/>
  <c r="U3944" i="1" s="1"/>
  <c r="S3945" i="1"/>
  <c r="U3945" i="1"/>
  <c r="S3946" i="1"/>
  <c r="U3946" i="1" s="1"/>
  <c r="S3947" i="1"/>
  <c r="U3947" i="1" s="1"/>
  <c r="S3948" i="1"/>
  <c r="U3948" i="1" s="1"/>
  <c r="S3949" i="1"/>
  <c r="U3949" i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/>
  <c r="S3958" i="1"/>
  <c r="U3958" i="1" s="1"/>
  <c r="S3959" i="1"/>
  <c r="U3959" i="1"/>
  <c r="S3960" i="1"/>
  <c r="U3960" i="1" s="1"/>
  <c r="S3961" i="1"/>
  <c r="U3961" i="1"/>
  <c r="S3962" i="1"/>
  <c r="U3962" i="1" s="1"/>
  <c r="S3963" i="1"/>
  <c r="U3963" i="1" s="1"/>
  <c r="S3964" i="1"/>
  <c r="U3964" i="1" s="1"/>
  <c r="S3965" i="1"/>
  <c r="U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/>
  <c r="S3974" i="1"/>
  <c r="U3974" i="1" s="1"/>
  <c r="S3975" i="1"/>
  <c r="U3975" i="1"/>
  <c r="S3976" i="1"/>
  <c r="U3976" i="1" s="1"/>
  <c r="S3977" i="1"/>
  <c r="U3977" i="1"/>
  <c r="S3978" i="1"/>
  <c r="U3978" i="1" s="1"/>
  <c r="S3979" i="1"/>
  <c r="U3979" i="1" s="1"/>
  <c r="S3980" i="1"/>
  <c r="U3980" i="1" s="1"/>
  <c r="S3981" i="1"/>
  <c r="U3981" i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/>
  <c r="S3990" i="1"/>
  <c r="U3990" i="1" s="1"/>
  <c r="S3991" i="1"/>
  <c r="U3991" i="1"/>
  <c r="S3992" i="1"/>
  <c r="U3992" i="1" s="1"/>
  <c r="S3993" i="1"/>
  <c r="U3993" i="1"/>
  <c r="S3994" i="1"/>
  <c r="U3994" i="1" s="1"/>
  <c r="S3995" i="1"/>
  <c r="U3995" i="1" s="1"/>
  <c r="S3996" i="1"/>
  <c r="U3996" i="1" s="1"/>
  <c r="S3997" i="1"/>
  <c r="U3997" i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/>
  <c r="S4006" i="1"/>
  <c r="U4006" i="1" s="1"/>
  <c r="S4007" i="1"/>
  <c r="U4007" i="1"/>
  <c r="S4008" i="1"/>
  <c r="U4008" i="1" s="1"/>
  <c r="S4009" i="1"/>
  <c r="U4009" i="1"/>
  <c r="S4010" i="1"/>
  <c r="U4010" i="1" s="1"/>
  <c r="S4011" i="1"/>
  <c r="U4011" i="1" s="1"/>
  <c r="S4012" i="1"/>
  <c r="U4012" i="1" s="1"/>
  <c r="S4013" i="1"/>
  <c r="U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/>
  <c r="S4022" i="1"/>
  <c r="U4022" i="1" s="1"/>
  <c r="S4023" i="1"/>
  <c r="U4023" i="1"/>
  <c r="S4024" i="1"/>
  <c r="U4024" i="1" s="1"/>
  <c r="S4025" i="1"/>
  <c r="U4025" i="1"/>
  <c r="S4026" i="1"/>
  <c r="U4026" i="1" s="1"/>
  <c r="S4027" i="1"/>
  <c r="U4027" i="1" s="1"/>
  <c r="S4028" i="1"/>
  <c r="U4028" i="1" s="1"/>
  <c r="S4029" i="1"/>
  <c r="U4029" i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/>
  <c r="S4038" i="1"/>
  <c r="U4038" i="1" s="1"/>
  <c r="S4039" i="1"/>
  <c r="U4039" i="1"/>
  <c r="S4040" i="1"/>
  <c r="U4040" i="1" s="1"/>
  <c r="S4041" i="1"/>
  <c r="U4041" i="1"/>
  <c r="S4042" i="1"/>
  <c r="U4042" i="1" s="1"/>
  <c r="S4043" i="1"/>
  <c r="U4043" i="1" s="1"/>
  <c r="S4044" i="1"/>
  <c r="U4044" i="1" s="1"/>
  <c r="S4045" i="1"/>
  <c r="U4045" i="1"/>
  <c r="S4046" i="1"/>
  <c r="U4046" i="1" s="1"/>
  <c r="S4047" i="1"/>
  <c r="U4047" i="1" s="1"/>
  <c r="S4048" i="1"/>
  <c r="U4048" i="1" s="1"/>
  <c r="S4049" i="1"/>
  <c r="U4049" i="1"/>
  <c r="S4050" i="1"/>
  <c r="U4050" i="1" s="1"/>
  <c r="S4051" i="1"/>
  <c r="U4051" i="1" s="1"/>
  <c r="S4052" i="1"/>
  <c r="U4052" i="1" s="1"/>
  <c r="S4053" i="1"/>
  <c r="U4053" i="1"/>
  <c r="S4054" i="1"/>
  <c r="U4054" i="1" s="1"/>
  <c r="S4055" i="1"/>
  <c r="U4055" i="1"/>
  <c r="S4056" i="1"/>
  <c r="U4056" i="1" s="1"/>
  <c r="S4057" i="1"/>
  <c r="U4057" i="1"/>
  <c r="S4058" i="1"/>
  <c r="U4058" i="1" s="1"/>
  <c r="S4059" i="1"/>
  <c r="U4059" i="1" s="1"/>
  <c r="S4060" i="1"/>
  <c r="U4060" i="1" s="1"/>
  <c r="S4061" i="1"/>
  <c r="U4061" i="1"/>
  <c r="S4062" i="1"/>
  <c r="U4062" i="1" s="1"/>
  <c r="S4063" i="1"/>
  <c r="U4063" i="1" s="1"/>
  <c r="S4064" i="1"/>
  <c r="U4064" i="1" s="1"/>
  <c r="S4065" i="1"/>
  <c r="U4065" i="1"/>
  <c r="S4066" i="1"/>
  <c r="U4066" i="1" s="1"/>
  <c r="S4067" i="1"/>
  <c r="U4067" i="1" s="1"/>
  <c r="S4068" i="1"/>
  <c r="U4068" i="1" s="1"/>
  <c r="S4069" i="1"/>
  <c r="U4069" i="1"/>
  <c r="S4070" i="1"/>
  <c r="U4070" i="1" s="1"/>
  <c r="S4071" i="1"/>
  <c r="U4071" i="1"/>
  <c r="S4072" i="1"/>
  <c r="U4072" i="1" s="1"/>
  <c r="S4073" i="1"/>
  <c r="U4073" i="1"/>
  <c r="S4074" i="1"/>
  <c r="U4074" i="1" s="1"/>
  <c r="S4075" i="1"/>
  <c r="U4075" i="1" s="1"/>
  <c r="S4076" i="1"/>
  <c r="U4076" i="1" s="1"/>
  <c r="S4077" i="1"/>
  <c r="U4077" i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/>
  <c r="S4086" i="1"/>
  <c r="U4086" i="1" s="1"/>
  <c r="S4087" i="1"/>
  <c r="U4087" i="1" s="1"/>
  <c r="S4088" i="1"/>
  <c r="U4088" i="1" s="1"/>
  <c r="S4089" i="1"/>
  <c r="U4089" i="1"/>
  <c r="S4090" i="1"/>
  <c r="U4090" i="1" s="1"/>
  <c r="S4091" i="1"/>
  <c r="U4091" i="1" s="1"/>
  <c r="S4092" i="1"/>
  <c r="U4092" i="1" s="1"/>
  <c r="S4093" i="1"/>
  <c r="U4093" i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10" l="1"/>
  <c r="F10" i="10"/>
  <c r="G10" i="10"/>
  <c r="B7" i="8"/>
  <c r="F4" i="10"/>
  <c r="H12" i="10"/>
  <c r="F12" i="10"/>
  <c r="H9" i="10"/>
  <c r="G9" i="10"/>
  <c r="E4" i="10"/>
  <c r="E3" i="10"/>
  <c r="H3" i="10" s="1"/>
  <c r="E11" i="10"/>
  <c r="E5" i="10"/>
  <c r="F5" i="10"/>
  <c r="G3" i="10"/>
  <c r="G2" i="10"/>
  <c r="C7" i="8"/>
  <c r="E2" i="10"/>
  <c r="F2" i="10" s="1"/>
  <c r="E8" i="10"/>
  <c r="F8" i="10"/>
  <c r="H2" i="10"/>
  <c r="G7" i="10"/>
  <c r="B15" i="8"/>
  <c r="G6" i="10"/>
  <c r="G4" i="10" l="1"/>
  <c r="H4" i="10"/>
  <c r="G5" i="10"/>
  <c r="H5" i="10"/>
  <c r="H11" i="10"/>
  <c r="G11" i="10"/>
  <c r="G8" i="10"/>
  <c r="H8" i="10"/>
  <c r="F11" i="10"/>
  <c r="F3" i="10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<sst xmlns="http://schemas.openxmlformats.org/spreadsheetml/2006/main" count="33051" uniqueCount="8420">
  <si>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</si>
  <si>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</si>
  <si>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</si>
  <si>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</si>
  <si>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</si>
  <si>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</si>
  <si>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</si>
  <si>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</si>
  <si>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</si>
  <si>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</si>
  <si>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</si>
  <si>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</si>
  <si>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</si>
  <si>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</si>
  <si>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</si>
  <si>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</si>
  <si>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</si>
  <si>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</si>
  <si>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</si>
  <si>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</si>
  <si>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</si>
  <si>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</si>
  <si>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</si>
  <si>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</si>
  <si>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</si>
  <si>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</si>
  <si>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</si>
  <si>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</si>
  <si>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</si>
  <si>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</si>
  <si>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</si>
  <si>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</si>
  <si>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</si>
  <si>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</si>
  <si>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</si>
  <si>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</si>
  <si>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</si>
  <si>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</si>
  <si>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</si>
  <si>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</si>
  <si>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</si>
  <si>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</si>
  <si>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</si>
  <si>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</si>
  <si>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</si>
  <si>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</si>
  <si>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</si>
  <si>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</si>
  <si>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</si>
  <si>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</si>
  <si>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</si>
  <si>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</si>
  <si>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</si>
  <si>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</si>
  <si>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</si>
  <si>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</si>
  <si>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</si>
  <si>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</si>
  <si>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</si>
  <si>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</si>
  <si>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</si>
  <si>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</si>
  <si>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</si>
  <si>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</si>
  <si>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</si>
  <si>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</si>
  <si>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</si>
  <si>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</si>
  <si>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</si>
  <si>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</si>
  <si>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</si>
  <si>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</si>
  <si>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</si>
  <si>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</si>
  <si>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</si>
  <si>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</si>
  <si>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</si>
  <si>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</si>
  <si>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</si>
  <si>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</si>
  <si>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</si>
  <si>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</si>
  <si>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</si>
  <si>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</si>
  <si>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</si>
  <si>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</si>
  <si>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</si>
  <si>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</si>
  <si>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</si>
  <si>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</si>
  <si>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</si>
  <si>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</si>
  <si>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</si>
  <si>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</si>
  <si>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</si>
  <si>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</si>
  <si>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</si>
  <si>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</si>
  <si>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</si>
  <si>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</si>
  <si>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</si>
  <si>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</si>
  <si>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</si>
  <si>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</si>
  <si>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</si>
  <si>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</si>
  <si>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</si>
  <si>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</si>
  <si>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</si>
  <si>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</si>
  <si>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</si>
  <si>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</si>
  <si>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</si>
  <si>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</si>
  <si>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</si>
  <si>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</si>
  <si>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</si>
  <si>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</si>
  <si>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</si>
  <si>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</si>
  <si>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</si>
  <si>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</si>
  <si>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</si>
  <si>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</si>
  <si>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</si>
  <si>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</si>
  <si>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</si>
  <si>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</si>
  <si>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</si>
  <si>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</si>
  <si>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</si>
  <si>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</si>
  <si>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</si>
  <si>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</si>
  <si>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</si>
  <si>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</si>
  <si>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</si>
  <si>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</si>
  <si>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</si>
  <si>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</si>
  <si>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</si>
  <si>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</si>
  <si>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</si>
  <si>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</si>
  <si>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</si>
  <si>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</si>
  <si>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</si>
  <si>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</si>
  <si>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</si>
  <si>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</si>
  <si>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</si>
  <si>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</si>
  <si>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</si>
  <si>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</si>
  <si>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</si>
  <si>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</si>
  <si>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</si>
  <si>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</si>
  <si>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</si>
  <si>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</si>
  <si>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</si>
  <si>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</si>
  <si>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</si>
  <si>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</si>
  <si>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</si>
  <si>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</si>
  <si>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</si>
  <si>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</si>
  <si>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</si>
  <si>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</si>
  <si>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</si>
  <si>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</si>
  <si>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</si>
  <si>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</si>
  <si>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</si>
  <si>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</si>
  <si>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</si>
  <si>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</si>
  <si>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</si>
  <si>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</si>
  <si>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</si>
  <si>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</si>
  <si>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</si>
  <si>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</si>
  <si>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</si>
  <si>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</si>
  <si>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</si>
  <si>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</si>
  <si>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</si>
  <si>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</si>
  <si>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</si>
  <si>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</si>
  <si>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</si>
  <si>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</si>
  <si>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</si>
  <si>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</si>
  <si>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</si>
  <si>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</si>
  <si>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</si>
  <si>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</si>
  <si>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</si>
  <si>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</si>
  <si>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</si>
  <si>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</si>
  <si>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</si>
  <si>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</si>
  <si>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</si>
  <si>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</si>
  <si>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</si>
  <si>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</si>
  <si>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</si>
  <si>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</si>
  <si>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</si>
  <si>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</si>
  <si>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</si>
  <si>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</si>
  <si>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</si>
  <si>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</si>
  <si>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</si>
  <si>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</si>
  <si>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</si>
  <si>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</si>
  <si>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</si>
  <si>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</si>
  <si>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</si>
  <si>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</si>
  <si>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</si>
  <si>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</si>
  <si>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</si>
  <si>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</si>
  <si>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</si>
  <si>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</si>
  <si>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</si>
  <si>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</si>
  <si>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</si>
  <si>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</si>
  <si>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</si>
  <si>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</si>
  <si>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</si>
  <si>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</si>
  <si>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</si>
  <si>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</si>
  <si>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</si>
  <si>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</si>
  <si>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</si>
  <si>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</si>
  <si>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</si>
  <si>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</si>
  <si>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</si>
  <si>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</si>
  <si>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</si>
  <si>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</si>
  <si>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</si>
  <si>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</si>
  <si>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</si>
  <si>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</si>
  <si>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</si>
  <si>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</si>
  <si>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</si>
  <si>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</si>
  <si>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</si>
  <si>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</si>
  <si>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</si>
  <si>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</si>
  <si>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</si>
  <si>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</si>
  <si>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</si>
  <si>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</si>
  <si>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</si>
  <si>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</si>
  <si>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</si>
  <si>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</si>
  <si>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</si>
  <si>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</si>
  <si>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</si>
  <si>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</si>
  <si>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</si>
  <si>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</si>
  <si>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</si>
  <si>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</si>
  <si>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</si>
  <si>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</si>
  <si>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</si>
  <si>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</si>
  <si>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</si>
  <si>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</si>
  <si>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</si>
  <si>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</si>
  <si>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</si>
  <si>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</si>
  <si>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</si>
  <si>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</si>
  <si>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</si>
  <si>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</si>
  <si>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</si>
  <si>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</si>
  <si>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</si>
  <si>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</si>
  <si>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</si>
  <si>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</si>
  <si>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</si>
  <si>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</si>
  <si>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</si>
  <si>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</si>
  <si>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</si>
  <si>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</si>
  <si>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</si>
  <si>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</si>
  <si>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</si>
  <si>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</si>
  <si>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</si>
  <si>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</si>
  <si>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</si>
  <si>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</si>
  <si>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</si>
  <si>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</si>
  <si>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</si>
  <si>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</si>
  <si>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</si>
  <si>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</si>
  <si>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</si>
  <si>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</si>
  <si>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</si>
  <si>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</si>
  <si>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</si>
  <si>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</si>
  <si>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</si>
  <si>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</si>
  <si>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</si>
  <si>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</si>
  <si>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</si>
  <si>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</si>
  <si>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</si>
  <si>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</si>
  <si>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</si>
  <si>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</si>
  <si>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</si>
  <si>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</si>
  <si>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</si>
  <si>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</si>
  <si>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</si>
  <si>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</si>
  <si>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</si>
  <si>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</si>
  <si>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</si>
  <si>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</si>
  <si>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</si>
  <si>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</si>
  <si>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</si>
  <si>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</si>
  <si>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</si>
  <si>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</si>
  <si>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</si>
  <si>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</si>
  <si>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</si>
  <si>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</si>
  <si>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</si>
  <si>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</si>
  <si>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</si>
  <si>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</si>
  <si>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</si>
  <si>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</si>
  <si>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</si>
  <si>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</si>
  <si>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</si>
  <si>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</si>
  <si>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</si>
  <si>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</si>
  <si>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</si>
  <si>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</si>
  <si>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</si>
  <si>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</si>
  <si>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</si>
  <si>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</si>
  <si>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</si>
  <si>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</si>
  <si>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</si>
  <si>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</si>
  <si>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</si>
  <si>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</si>
  <si>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</si>
  <si>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</si>
  <si>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</si>
  <si>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</si>
  <si>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</si>
  <si>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</si>
  <si>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</si>
  <si>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</si>
  <si>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</si>
  <si>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</si>
  <si>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</si>
  <si>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</si>
  <si>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</si>
  <si>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</si>
  <si>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</si>
  <si>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</si>
  <si>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</si>
  <si>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</si>
  <si>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</si>
  <si>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</si>
  <si>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</si>
  <si>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</si>
  <si>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</si>
  <si>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</si>
  <si>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</si>
  <si>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</si>
  <si>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</si>
  <si>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</si>
  <si>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</si>
  <si>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</si>
  <si>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</si>
  <si>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</si>
  <si>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</si>
  <si>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</si>
  <si>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</si>
  <si>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</si>
  <si>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</si>
  <si>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</si>
  <si>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</si>
  <si>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</si>
  <si>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</si>
  <si>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</si>
  <si>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</si>
  <si>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</si>
  <si>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</si>
  <si>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</si>
  <si>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</si>
  <si>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</si>
  <si>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</si>
  <si>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</si>
  <si>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</si>
  <si>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</si>
  <si>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</si>
  <si>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</si>
  <si>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</si>
  <si>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</si>
  <si>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</si>
  <si>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</si>
  <si>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</si>
  <si>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</si>
  <si>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</si>
  <si>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</si>
  <si>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</si>
  <si>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</si>
  <si>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</si>
  <si>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</si>
  <si>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</si>
  <si>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</si>
  <si>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</si>
  <si>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</si>
  <si>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</si>
  <si>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</si>
  <si>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</si>
  <si>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</si>
  <si>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</si>
  <si>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</si>
  <si>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</si>
  <si>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</si>
  <si>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</si>
  <si>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</si>
  <si>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</si>
  <si>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</si>
  <si>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</si>
  <si>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</si>
  <si>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</si>
  <si>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</si>
  <si>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</si>
  <si>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</si>
  <si>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</si>
  <si>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</si>
  <si>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</si>
  <si>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</si>
  <si>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</si>
  <si>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</si>
  <si>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</si>
  <si>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</si>
  <si>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</si>
  <si>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</si>
  <si>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</si>
  <si>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</si>
  <si>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</si>
  <si>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</si>
  <si>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</si>
  <si>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</si>
  <si>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</si>
  <si>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</si>
  <si>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</si>
  <si>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</si>
  <si>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</si>
  <si>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</si>
  <si>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</si>
  <si>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</si>
  <si>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</si>
  <si>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</si>
  <si>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</si>
  <si>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</si>
  <si>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</si>
  <si>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</si>
  <si>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</si>
  <si>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</si>
  <si>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</si>
  <si>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</si>
  <si>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</si>
  <si>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</si>
  <si>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</si>
  <si>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</si>
  <si>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</si>
  <si>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</si>
  <si>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</si>
  <si>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</si>
  <si>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</si>
  <si>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</si>
  <si>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</si>
  <si>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</si>
  <si>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</si>
  <si>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</si>
  <si>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</si>
  <si>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</si>
  <si>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</si>
  <si>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</si>
  <si>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</si>
  <si>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</si>
  <si>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</si>
  <si>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</si>
  <si>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</si>
  <si>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</si>
  <si>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</si>
  <si>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</si>
  <si>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</si>
  <si>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</si>
  <si>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</si>
  <si>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</si>
  <si>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</si>
  <si>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</si>
  <si>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</si>
  <si>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</si>
  <si>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</si>
  <si>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</si>
  <si>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</si>
  <si>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</si>
  <si>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</si>
  <si>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</si>
  <si>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</si>
  <si>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</si>
  <si>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</si>
  <si>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</si>
  <si>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</si>
  <si>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</si>
  <si>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</si>
  <si>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</si>
  <si>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</si>
  <si>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</si>
  <si>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</si>
  <si>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</si>
  <si>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</si>
  <si>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</si>
  <si>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</si>
  <si>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</si>
  <si>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</si>
  <si>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</si>
  <si>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</si>
  <si>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</si>
  <si>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</si>
  <si>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</si>
  <si>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</si>
  <si>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</si>
  <si>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</si>
  <si>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</si>
  <si>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</si>
  <si>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</si>
  <si>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</si>
  <si>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</si>
  <si>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</si>
  <si>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</si>
  <si>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</si>
  <si>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</si>
  <si>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</si>
  <si>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</si>
  <si>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</si>
  <si>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</si>
  <si>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</si>
  <si>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</si>
  <si>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</si>
  <si>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</si>
  <si>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</si>
  <si>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</si>
  <si>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</si>
  <si>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</si>
  <si>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</si>
  <si>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</si>
  <si>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</si>
  <si>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</si>
  <si>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</si>
  <si>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</si>
  <si>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</si>
  <si>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</si>
  <si>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</si>
  <si>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</si>
  <si>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</si>
  <si>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</si>
  <si>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</si>
  <si>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</si>
  <si>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</si>
  <si>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</si>
  <si>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</si>
  <si>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</si>
  <si>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</si>
  <si>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</si>
  <si>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</si>
  <si>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</si>
  <si>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</si>
  <si>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</si>
  <si>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</si>
  <si>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</si>
  <si>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</si>
  <si>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</si>
  <si>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</si>
  <si>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</si>
  <si>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</si>
  <si>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</si>
  <si>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</si>
  <si>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</si>
  <si>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</si>
  <si>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</si>
  <si>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</si>
  <si>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</si>
  <si>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</si>
  <si>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</si>
  <si>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</si>
  <si>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</si>
  <si>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</si>
  <si>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</si>
  <si>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</si>
  <si>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</si>
  <si>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</si>
  <si>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</si>
  <si>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</si>
  <si>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</si>
  <si>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</si>
  <si>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</si>
  <si>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</si>
  <si>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</si>
  <si>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</si>
  <si>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</si>
  <si>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</si>
  <si>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</si>
  <si>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</si>
  <si>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</si>
  <si>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</si>
  <si>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</si>
  <si>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</si>
  <si>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</si>
  <si>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</si>
  <si>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</si>
  <si>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</si>
  <si>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</si>
  <si>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</si>
  <si>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</si>
  <si>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</si>
  <si>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</si>
  <si>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</si>
  <si>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</si>
  <si>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</si>
  <si>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</si>
  <si>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</si>
  <si>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</si>
  <si>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</si>
  <si>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</si>
  <si>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</si>
  <si>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</si>
  <si>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</si>
  <si>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</si>
  <si>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</si>
  <si>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</si>
  <si>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</si>
  <si>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</si>
  <si>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</si>
  <si>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</si>
  <si>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</si>
  <si>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</si>
  <si>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</si>
  <si>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</si>
  <si>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</si>
  <si>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</si>
  <si>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</si>
  <si>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</si>
  <si>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</si>
  <si>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</si>
  <si>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</si>
  <si>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</si>
  <si>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</si>
  <si>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</si>
  <si>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</si>
  <si>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</si>
  <si>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</si>
  <si>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</si>
  <si>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</si>
  <si>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</si>
  <si>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</si>
  <si>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</si>
  <si>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</si>
  <si>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</si>
  <si>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</si>
  <si>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</si>
  <si>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</si>
  <si>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</si>
  <si>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</si>
  <si>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</si>
  <si>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</si>
  <si>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</si>
  <si>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</si>
  <si>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</si>
  <si>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</si>
  <si>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</si>
  <si>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</si>
  <si>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</si>
  <si>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</si>
  <si>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</si>
  <si>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</si>
  <si>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</si>
  <si>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</si>
  <si>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</si>
  <si>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</si>
  <si>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</si>
  <si>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</si>
  <si>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</si>
  <si>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</si>
  <si>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</si>
  <si>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</si>
  <si>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</si>
  <si>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</si>
  <si>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</si>
  <si>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</si>
  <si>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</si>
  <si>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</si>
  <si>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</si>
  <si>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</si>
  <si>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</si>
  <si>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</si>
  <si>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</si>
  <si>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</si>
  <si>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</si>
  <si>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</si>
  <si>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</si>
  <si>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</si>
  <si>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</si>
  <si>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</si>
  <si>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</si>
  <si>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</si>
  <si>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</si>
  <si>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</si>
  <si>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</si>
  <si>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</si>
  <si>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</si>
  <si>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</si>
  <si>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</si>
  <si>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</si>
  <si>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</si>
  <si>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</si>
  <si>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</si>
  <si>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</si>
  <si>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</si>
  <si>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</si>
  <si>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</si>
  <si>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</si>
  <si>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</si>
  <si>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</si>
  <si>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</si>
  <si>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</si>
  <si>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</si>
  <si>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</si>
  <si>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</si>
  <si>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</si>
  <si>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</si>
  <si>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</si>
  <si>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</si>
  <si>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</si>
  <si>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</si>
  <si>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</si>
  <si>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</si>
  <si>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</si>
  <si>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</si>
  <si>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</si>
  <si>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</si>
  <si>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</si>
  <si>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</si>
  <si>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</si>
  <si>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</si>
  <si>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</si>
  <si>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</si>
  <si>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</si>
  <si>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</si>
  <si>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</si>
  <si>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</si>
  <si>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</si>
  <si>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</si>
  <si>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</si>
  <si>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</si>
  <si>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</si>
  <si>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</si>
  <si>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</si>
  <si>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</si>
  <si>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</si>
  <si>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</si>
  <si>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</si>
  <si>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</si>
  <si>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</si>
  <si>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</si>
  <si>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</si>
  <si>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</si>
  <si>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</si>
  <si>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</si>
  <si>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</si>
  <si>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</si>
  <si>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</si>
  <si>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</si>
  <si>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</si>
  <si>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</si>
  <si>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</si>
  <si>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</si>
  <si>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</si>
  <si>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</si>
  <si>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</si>
  <si>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</si>
  <si>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</si>
  <si>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</si>
  <si>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</si>
  <si>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</si>
  <si>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</si>
  <si>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</si>
  <si>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</si>
  <si>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</si>
  <si>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</si>
  <si>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</si>
  <si>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</si>
  <si>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</si>
  <si>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</si>
  <si>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</si>
  <si>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</si>
  <si>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</si>
  <si>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</si>
  <si>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</si>
  <si>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</si>
  <si>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</si>
  <si>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</si>
  <si>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</si>
  <si>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</si>
  <si>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</si>
  <si>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</si>
  <si>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</si>
  <si>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</si>
  <si>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</si>
  <si>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</si>
  <si>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</si>
  <si>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</si>
  <si>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</si>
  <si>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</si>
  <si>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</si>
  <si>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</si>
  <si>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</si>
  <si>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</si>
  <si>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</si>
  <si>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</si>
  <si>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</si>
  <si>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</si>
  <si>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</si>
  <si>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</si>
  <si>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</si>
  <si>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</si>
  <si>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</si>
  <si>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</si>
  <si>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</si>
  <si>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</si>
  <si>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</si>
  <si>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</si>
  <si>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</si>
  <si>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</si>
  <si>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</si>
  <si>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</si>
  <si>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</si>
  <si>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</si>
  <si>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</si>
  <si>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</si>
  <si>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</si>
  <si>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</si>
  <si>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</si>
  <si>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</si>
  <si>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</si>
  <si>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</si>
  <si>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</si>
  <si>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</si>
  <si>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</si>
  <si>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</si>
  <si>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</si>
  <si>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</si>
  <si>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</si>
  <si>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</si>
  <si>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</si>
  <si>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</si>
  <si>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</si>
  <si>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</si>
  <si>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</si>
  <si>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</si>
  <si>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</si>
  <si>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</si>
  <si>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</si>
  <si>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</si>
  <si>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</si>
  <si>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</si>
  <si>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</si>
  <si>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</si>
  <si>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</si>
  <si>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</si>
  <si>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</si>
  <si>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</si>
  <si>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</si>
  <si>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</si>
  <si>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</si>
  <si>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</si>
  <si>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</si>
  <si>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</si>
  <si>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</si>
  <si>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</si>
  <si>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</si>
  <si>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</si>
  <si>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</si>
  <si>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</si>
  <si>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</si>
  <si>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</si>
  <si>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</si>
  <si>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</si>
  <si>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</si>
  <si>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</si>
  <si>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</si>
  <si>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</si>
  <si>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</si>
  <si>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</si>
  <si>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</si>
  <si>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</si>
  <si>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</si>
  <si>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</si>
  <si>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</si>
  <si>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</si>
  <si>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</si>
  <si>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</si>
  <si>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</si>
  <si>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</si>
  <si>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</si>
  <si>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</si>
  <si>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</si>
  <si>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</si>
  <si>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</si>
  <si>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</si>
  <si>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</si>
  <si>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</si>
  <si>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</si>
  <si>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</si>
  <si>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</si>
  <si>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</si>
  <si>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</si>
  <si>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</si>
  <si>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</si>
  <si>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</si>
  <si>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</si>
  <si>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</si>
  <si>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</si>
  <si>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</si>
  <si>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</si>
  <si>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</si>
  <si>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</si>
  <si>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</si>
  <si>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</si>
  <si>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</si>
  <si>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</si>
  <si>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</si>
  <si>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</si>
  <si>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</si>
  <si>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</si>
  <si>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</si>
  <si>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</si>
  <si>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</si>
  <si>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</si>
  <si>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</si>
  <si>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</si>
  <si>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</si>
  <si>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</si>
  <si>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</si>
  <si>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</si>
  <si>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</si>
  <si>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</si>
  <si>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</si>
  <si>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</si>
  <si>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</si>
  <si>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</si>
  <si>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</si>
  <si>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</si>
  <si>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</si>
  <si>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</si>
  <si>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</si>
  <si>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</si>
  <si>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</si>
  <si>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</si>
  <si>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</si>
  <si>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</si>
  <si>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</si>
  <si>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</si>
  <si>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</si>
  <si>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</si>
  <si>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</si>
  <si>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</si>
  <si>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</si>
  <si>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</si>
  <si>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</si>
  <si>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</si>
  <si>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</si>
  <si>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</si>
  <si>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</si>
  <si>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</si>
  <si>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</si>
  <si>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</si>
  <si>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</si>
  <si>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</si>
  <si>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</si>
  <si>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</si>
  <si>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</si>
  <si>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</si>
  <si>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</si>
  <si>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</si>
  <si>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</si>
  <si>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</si>
  <si>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</si>
  <si>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</si>
  <si>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</si>
  <si>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</si>
  <si>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</si>
  <si>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</si>
  <si>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</si>
  <si>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</si>
  <si>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</si>
  <si>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</si>
  <si>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</si>
  <si>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</si>
  <si>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</si>
  <si>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</si>
  <si>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</si>
  <si>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</si>
  <si>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</si>
  <si>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</si>
  <si>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</si>
  <si>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</si>
  <si>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</si>
  <si>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</si>
  <si>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</si>
  <si>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</si>
  <si>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</si>
  <si>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</si>
  <si>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</si>
  <si>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</si>
  <si>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</si>
  <si>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</si>
  <si>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</si>
  <si>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</si>
  <si>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</si>
  <si>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</si>
  <si>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</si>
  <si>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</si>
  <si>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</si>
  <si>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</si>
  <si>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</si>
  <si>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</si>
  <si>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</si>
  <si>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</si>
  <si>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</si>
  <si>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</si>
  <si>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</si>
  <si>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</si>
  <si>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</si>
  <si>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</si>
  <si>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</si>
  <si>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</si>
  <si>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</si>
  <si>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</si>
  <si>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</si>
  <si>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</si>
  <si>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</si>
  <si>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</si>
  <si>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</si>
  <si>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</si>
  <si>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</si>
  <si>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</si>
  <si>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</si>
  <si>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</si>
  <si>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</si>
  <si>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</si>
  <si>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</si>
  <si>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</si>
  <si>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</si>
  <si>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</si>
  <si>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</si>
  <si>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</si>
  <si>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</si>
  <si>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</si>
  <si>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</si>
  <si>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</si>
  <si>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</si>
  <si>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</si>
  <si>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</si>
  <si>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</si>
  <si>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</si>
  <si>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</si>
  <si>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</si>
  <si>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</si>
  <si>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</si>
  <si>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</si>
  <si>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</si>
  <si>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</si>
  <si>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</si>
  <si>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</si>
  <si>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</si>
  <si>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</si>
  <si>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</si>
  <si>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</si>
  <si>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</si>
  <si>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</si>
  <si>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</si>
  <si>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</si>
  <si>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</si>
  <si>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</si>
  <si>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</si>
  <si>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</si>
  <si>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</si>
  <si>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</si>
  <si>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</si>
  <si>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</si>
  <si>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</si>
  <si>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</si>
  <si>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</si>
  <si>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</si>
  <si>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</si>
  <si>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</si>
  <si>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</si>
  <si>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</si>
  <si>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</si>
  <si>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</si>
  <si>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</si>
  <si>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</si>
  <si>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</si>
  <si>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</si>
  <si>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</si>
  <si>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</si>
  <si>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</si>
  <si>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</si>
  <si>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</si>
  <si>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</si>
  <si>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</si>
  <si>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</si>
  <si>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</si>
  <si>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</si>
  <si>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</si>
  <si>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</si>
  <si>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</si>
  <si>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</si>
  <si>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</si>
  <si>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</si>
  <si>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</si>
  <si>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</si>
  <si>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</si>
  <si>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</si>
  <si>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</si>
  <si>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</si>
  <si>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</si>
  <si>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</si>
  <si>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</si>
  <si>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</si>
  <si>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</si>
  <si>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</si>
  <si>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</si>
  <si>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</si>
  <si>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</si>
  <si>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</si>
  <si>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</si>
  <si>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</si>
  <si>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</si>
  <si>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</si>
  <si>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</si>
  <si>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</si>
  <si>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</si>
  <si>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</si>
  <si>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</si>
  <si>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</si>
  <si>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</si>
  <si>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</si>
  <si>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</si>
  <si>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</si>
  <si>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</si>
  <si>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</si>
  <si>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</si>
  <si>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</si>
  <si>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</si>
  <si>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</si>
  <si>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</si>
  <si>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</si>
  <si>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</si>
  <si>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</si>
  <si>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</si>
  <si>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</si>
  <si>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</si>
  <si>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</si>
  <si>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</si>
  <si>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</si>
  <si>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</si>
  <si>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</si>
  <si>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</si>
  <si>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</si>
  <si>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</si>
  <si>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</si>
  <si>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</si>
  <si>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</si>
  <si>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</si>
  <si>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</si>
  <si>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</si>
  <si>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</si>
  <si>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</si>
  <si>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</si>
  <si>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</si>
  <si>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</si>
  <si>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</si>
  <si>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</si>
  <si>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</si>
  <si>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</si>
  <si>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</si>
  <si>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</si>
  <si>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</si>
  <si>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</si>
  <si>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</si>
  <si>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</si>
  <si>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</si>
  <si>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</si>
  <si>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</si>
  <si>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</si>
  <si>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</si>
  <si>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</si>
  <si>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</si>
  <si>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</si>
  <si>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</si>
  <si>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</si>
  <si>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</si>
  <si>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</si>
  <si>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</si>
  <si>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</si>
  <si>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</si>
  <si>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</si>
  <si>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</si>
  <si>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</si>
  <si>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</si>
  <si>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</si>
  <si>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</si>
  <si>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</si>
  <si>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</si>
  <si>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</si>
  <si>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</si>
  <si>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</si>
  <si>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</si>
  <si>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</si>
  <si>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</si>
  <si>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</si>
  <si>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</si>
  <si>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</si>
  <si>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</si>
  <si>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</si>
  <si>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</si>
  <si>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</si>
  <si>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</si>
  <si>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</si>
  <si>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</si>
  <si>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</si>
  <si>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</si>
  <si>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</si>
  <si>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</si>
  <si>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</si>
  <si>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</si>
  <si>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</si>
  <si>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</si>
  <si>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</si>
  <si>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</si>
  <si>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</si>
  <si>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</si>
  <si>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</si>
  <si>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</si>
  <si>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</si>
  <si>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</si>
  <si>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</si>
  <si>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</si>
  <si>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</si>
  <si>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</si>
  <si>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</si>
  <si>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</si>
  <si>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</si>
  <si>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</si>
  <si>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</si>
  <si>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</si>
  <si>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</si>
  <si>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</si>
  <si>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</si>
  <si>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</si>
  <si>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</si>
  <si>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</si>
  <si>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</si>
  <si>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</si>
  <si>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</si>
  <si>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</si>
  <si>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</si>
  <si>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</si>
  <si>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</si>
  <si>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</si>
  <si>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</si>
  <si>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</si>
  <si>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</si>
  <si>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</si>
  <si>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</si>
  <si>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</si>
  <si>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</si>
  <si>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</si>
  <si>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</si>
  <si>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</si>
  <si>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</si>
  <si>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</si>
  <si>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</si>
  <si>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</si>
  <si>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</si>
  <si>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</si>
  <si>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</si>
  <si>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</si>
  <si>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</si>
  <si>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</si>
  <si>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</si>
  <si>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</si>
  <si>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</si>
  <si>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</si>
  <si>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</si>
  <si>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</si>
  <si>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</si>
  <si>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</si>
  <si>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</si>
  <si>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</si>
  <si>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</si>
  <si>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</si>
  <si>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</si>
  <si>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</si>
  <si>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</si>
  <si>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</si>
  <si>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</si>
  <si>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</si>
  <si>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</si>
  <si>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</si>
  <si>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</si>
  <si>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</si>
  <si>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</si>
  <si>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</si>
  <si>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</si>
  <si>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</si>
  <si>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</si>
  <si>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</si>
  <si>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</si>
  <si>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</si>
  <si>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</si>
  <si>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</si>
  <si>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</si>
  <si>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</si>
  <si>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</si>
  <si>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</si>
  <si>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</si>
  <si>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</si>
  <si>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</si>
  <si>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</si>
  <si>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</si>
  <si>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</si>
  <si>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</si>
  <si>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</si>
  <si>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</si>
  <si>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</si>
  <si>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</si>
  <si>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</si>
  <si>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</si>
  <si>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</si>
  <si>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</si>
  <si>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</si>
  <si>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</si>
  <si>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</si>
  <si>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</si>
  <si>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</si>
  <si>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</si>
  <si>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</si>
  <si>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</si>
  <si>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</si>
  <si>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</si>
  <si>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</si>
  <si>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</si>
  <si>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</si>
  <si>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</si>
  <si>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</si>
  <si>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</si>
  <si>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</si>
  <si>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</si>
  <si>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</si>
  <si>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</si>
  <si>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</si>
  <si>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</si>
  <si>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</si>
  <si>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</si>
  <si>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</si>
  <si>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</si>
  <si>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</si>
  <si>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</si>
  <si>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</si>
  <si>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</si>
  <si>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</si>
  <si>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</si>
  <si>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</si>
  <si>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</si>
  <si>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</si>
  <si>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</si>
  <si>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</si>
  <si>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</si>
  <si>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</si>
  <si>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</si>
  <si>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</si>
  <si>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</si>
  <si>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</si>
  <si>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</si>
  <si>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</si>
  <si>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</si>
  <si>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</si>
  <si>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</si>
  <si>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</si>
  <si>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</si>
  <si>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</si>
  <si>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</si>
  <si>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</si>
  <si>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</si>
  <si>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</si>
  <si>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</si>
  <si>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</si>
  <si>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</si>
  <si>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</si>
  <si>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</si>
  <si>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</si>
  <si>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</si>
  <si>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</si>
  <si>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</si>
  <si>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</si>
  <si>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</si>
  <si>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</si>
  <si>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</si>
  <si>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</si>
  <si>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</si>
  <si>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</si>
  <si>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</si>
  <si>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</si>
  <si>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</si>
  <si>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</si>
  <si>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</si>
  <si>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</si>
  <si>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</si>
  <si>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</si>
  <si>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</si>
  <si>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</si>
  <si>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</si>
  <si>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</si>
  <si>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</si>
  <si>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</si>
  <si>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</si>
  <si>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</si>
  <si>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</si>
  <si>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</si>
  <si>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</si>
  <si>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</si>
  <si>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</si>
  <si>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</si>
  <si>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</si>
  <si>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</si>
  <si>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</si>
  <si>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</si>
  <si>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</si>
  <si>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</si>
  <si>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</si>
  <si>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</si>
  <si>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</si>
  <si>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</si>
  <si>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</si>
  <si>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</si>
  <si>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</si>
  <si>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</si>
  <si>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</si>
  <si>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</si>
  <si>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</si>
  <si>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</si>
  <si>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</si>
  <si>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</si>
  <si>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</si>
  <si>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</si>
  <si>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</si>
  <si>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</si>
  <si>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</si>
  <si>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</si>
  <si>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</si>
  <si>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</si>
  <si>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</si>
  <si>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</si>
  <si>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</si>
  <si>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</si>
  <si>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</si>
  <si>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</si>
  <si>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</si>
  <si>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</si>
  <si>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</si>
  <si>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</si>
  <si>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</si>
  <si>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</si>
  <si>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</si>
  <si>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</si>
  <si>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</si>
  <si>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</si>
  <si>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</si>
  <si>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</si>
  <si>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</si>
  <si>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</si>
  <si>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</si>
  <si>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</si>
  <si>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</si>
  <si>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</si>
  <si>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</si>
  <si>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</si>
  <si>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</si>
  <si>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</si>
  <si>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</si>
  <si>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</si>
  <si>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</si>
  <si>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</si>
  <si>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</si>
  <si>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</si>
  <si>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</si>
  <si>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</si>
  <si>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</si>
  <si>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</si>
  <si>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</si>
  <si>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</si>
  <si>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</si>
  <si>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</si>
  <si>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</si>
  <si>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</si>
  <si>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</si>
  <si>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</si>
  <si>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</si>
  <si>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</si>
  <si>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</si>
  <si>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</si>
  <si>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</si>
  <si>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</si>
  <si>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</si>
  <si>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</si>
  <si>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</si>
  <si>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</si>
  <si>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</si>
  <si>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</si>
  <si>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</si>
  <si>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</si>
  <si>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</si>
  <si>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</si>
  <si>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</si>
  <si>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</si>
  <si>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</si>
  <si>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</si>
  <si>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</si>
  <si>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</si>
  <si>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</si>
  <si>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</si>
  <si>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</si>
  <si>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</si>
  <si>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</si>
  <si>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</si>
  <si>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</si>
  <si>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</si>
  <si>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</si>
  <si>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</si>
  <si>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</si>
  <si>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</si>
  <si>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</si>
  <si>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</si>
  <si>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</si>
  <si>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</si>
  <si>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</si>
  <si>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</si>
  <si>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</si>
  <si>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</si>
  <si>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</si>
  <si>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</si>
  <si>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</si>
  <si>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</si>
  <si>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</si>
  <si>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</si>
  <si>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</si>
  <si>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</si>
  <si>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</si>
  <si>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</si>
  <si>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</si>
  <si>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</si>
  <si>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</si>
  <si>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</si>
  <si>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</si>
  <si>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</si>
  <si>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</si>
  <si>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</si>
  <si>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</si>
  <si>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</si>
  <si>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</si>
  <si>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</si>
  <si>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</si>
  <si>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</si>
  <si>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</si>
  <si>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</si>
  <si>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</si>
  <si>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</si>
  <si>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</si>
  <si>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</si>
  <si>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</si>
  <si>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</si>
  <si>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</si>
  <si>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</si>
  <si>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</si>
  <si>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</si>
  <si>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</si>
  <si>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</si>
  <si>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</si>
  <si>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</si>
  <si>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</si>
  <si>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</si>
  <si>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</si>
  <si>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</si>
  <si>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</si>
  <si>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</si>
  <si>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</si>
  <si>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</si>
  <si>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</si>
  <si>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</si>
  <si>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</si>
  <si>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</si>
  <si>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</si>
  <si>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</si>
  <si>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</si>
  <si>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</si>
  <si>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</si>
  <si>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</si>
  <si>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</si>
  <si>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</si>
  <si>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</si>
  <si>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</si>
  <si>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</si>
  <si>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</si>
  <si>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</si>
  <si>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</si>
  <si>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</si>
  <si>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</si>
  <si>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</si>
  <si>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</si>
  <si>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</si>
  <si>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</si>
  <si>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</si>
  <si>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</si>
  <si>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</si>
  <si>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</si>
  <si>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</si>
  <si>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</si>
  <si>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</si>
  <si>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</si>
  <si>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</si>
  <si>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</si>
  <si>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</si>
  <si>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</si>
  <si>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</si>
  <si>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</si>
  <si>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</si>
  <si>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</si>
  <si>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</si>
  <si>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</si>
  <si>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</si>
  <si>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</si>
  <si>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</si>
  <si>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</si>
  <si>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</si>
  <si>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</si>
  <si>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</si>
  <si>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</si>
  <si>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</si>
  <si>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</si>
  <si>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</si>
  <si>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</si>
  <si>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</si>
  <si>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</si>
  <si>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</si>
  <si>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</si>
  <si>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</si>
  <si>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</si>
  <si>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</si>
  <si>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</si>
  <si>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</si>
  <si>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</si>
  <si>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</si>
  <si>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</si>
  <si>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</si>
  <si>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</si>
  <si>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</si>
  <si>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</si>
  <si>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</si>
  <si>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</si>
  <si>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</si>
  <si>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</si>
  <si>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</si>
  <si>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</si>
  <si>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</si>
  <si>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</si>
  <si>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</si>
  <si>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</si>
  <si>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</si>
  <si>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</si>
  <si>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</si>
  <si>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</si>
  <si>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</si>
  <si>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</si>
  <si>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</si>
  <si>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</si>
  <si>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</si>
  <si>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</si>
  <si>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</si>
  <si>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</si>
  <si>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</si>
  <si>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</si>
  <si>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</si>
  <si>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</si>
  <si>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</si>
  <si>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</si>
  <si>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</si>
  <si>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</si>
  <si>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</si>
  <si>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</si>
  <si>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</si>
  <si>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</si>
  <si>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</si>
  <si>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</si>
  <si>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</si>
  <si>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</si>
  <si>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</si>
  <si>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</si>
  <si>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</si>
  <si>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</si>
  <si>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</si>
  <si>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</si>
  <si>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</si>
  <si>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</si>
  <si>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</si>
  <si>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</si>
  <si>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</si>
  <si>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</si>
  <si>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</si>
  <si>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</si>
  <si>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</si>
  <si>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</si>
  <si>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</si>
  <si>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</si>
  <si>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</si>
  <si>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</si>
  <si>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</si>
  <si>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</si>
  <si>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</si>
  <si>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</si>
  <si>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</si>
  <si>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</si>
  <si>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</si>
  <si>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</si>
  <si>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</si>
  <si>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</si>
  <si>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</si>
  <si>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</si>
  <si>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</si>
  <si>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</si>
  <si>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</si>
  <si>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</si>
  <si>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</si>
  <si>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</si>
  <si>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</si>
  <si>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</si>
  <si>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</si>
  <si>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</si>
  <si>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</si>
  <si>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</si>
  <si>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</si>
  <si>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</si>
  <si>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</si>
  <si>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</si>
  <si>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</si>
  <si>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</si>
  <si>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</si>
  <si>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</si>
  <si>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</si>
  <si>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</si>
  <si>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</si>
  <si>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</si>
  <si>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</si>
  <si>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</si>
  <si>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</si>
  <si>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</si>
  <si>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</si>
  <si>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</si>
  <si>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</si>
  <si>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</si>
  <si>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</si>
  <si>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</si>
  <si>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</si>
  <si>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</si>
  <si>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</si>
  <si>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</si>
  <si>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</si>
  <si>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</si>
  <si>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</si>
  <si>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</si>
  <si>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</si>
  <si>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</si>
  <si>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</si>
  <si>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</si>
  <si>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</si>
  <si>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</si>
  <si>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</si>
  <si>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</si>
  <si>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</si>
  <si>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</si>
  <si>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</si>
  <si>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</si>
  <si>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</si>
  <si>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</si>
  <si>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</si>
  <si>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</si>
  <si>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</si>
  <si>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</si>
  <si>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</si>
  <si>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</si>
  <si>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</si>
  <si>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</si>
  <si>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</si>
  <si>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</si>
  <si>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</si>
  <si>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</si>
  <si>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</si>
  <si>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</si>
  <si>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</si>
  <si>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</si>
  <si>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</si>
  <si>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</si>
  <si>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</si>
  <si>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</si>
  <si>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</si>
  <si>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</si>
  <si>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</si>
  <si>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</si>
  <si>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</si>
  <si>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</si>
  <si>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</si>
  <si>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</si>
  <si>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</si>
  <si>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</si>
  <si>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</si>
  <si>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</si>
  <si>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</si>
  <si>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</si>
  <si>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</si>
  <si>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</si>
  <si>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</si>
  <si>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</si>
  <si>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</si>
  <si>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</si>
  <si>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</si>
  <si>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</si>
  <si>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</si>
  <si>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</si>
  <si>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</si>
  <si>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</si>
  <si>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</si>
  <si>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</si>
  <si>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</si>
  <si>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</si>
  <si>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</si>
  <si>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</si>
  <si>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</si>
  <si>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</si>
  <si>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</si>
  <si>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</si>
  <si>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</si>
  <si>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</si>
  <si>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</si>
  <si>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</si>
  <si>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</si>
  <si>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</si>
  <si>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</si>
  <si>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</si>
  <si>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</si>
  <si>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</si>
  <si>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</si>
  <si>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</si>
  <si>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</si>
  <si>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</si>
  <si>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</si>
  <si>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</si>
  <si>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</si>
  <si>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</si>
  <si>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</si>
  <si>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</si>
  <si>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</si>
  <si>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</si>
  <si>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</si>
  <si>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</si>
  <si>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</si>
  <si>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</si>
  <si>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</si>
  <si>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</si>
  <si>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</si>
  <si>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</si>
  <si>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</si>
  <si>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</si>
  <si>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</si>
  <si>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</si>
  <si>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</si>
  <si>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</si>
  <si>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</si>
  <si>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</si>
  <si>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</si>
  <si>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</si>
  <si>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</si>
  <si>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</si>
  <si>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</si>
  <si>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</si>
  <si>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</si>
  <si>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</si>
  <si>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</si>
  <si>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</si>
  <si>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</si>
  <si>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</si>
  <si>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</si>
  <si>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</si>
  <si>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</si>
  <si>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</si>
  <si>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</si>
  <si>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</si>
  <si>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</si>
  <si>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</si>
  <si>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</si>
  <si>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</si>
  <si>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</si>
  <si>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</si>
  <si>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</si>
  <si>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</si>
  <si>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</si>
  <si>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</si>
  <si>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</si>
  <si>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</si>
  <si>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</si>
  <si>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</si>
  <si>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</si>
  <si>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</si>
  <si>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</si>
  <si>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</si>
  <si>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</si>
  <si>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</si>
  <si>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</si>
  <si>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</si>
  <si>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</si>
  <si>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</si>
  <si>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</si>
  <si>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</si>
  <si>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</si>
  <si>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</si>
  <si>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</si>
  <si>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</si>
  <si>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</si>
  <si>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</si>
  <si>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</si>
  <si>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</si>
  <si>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</si>
  <si>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</si>
  <si>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</si>
  <si>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</si>
  <si>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</si>
  <si>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</si>
  <si>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</si>
  <si>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</si>
  <si>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</si>
  <si>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</si>
  <si>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</si>
  <si>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</si>
  <si>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</si>
  <si>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</si>
  <si>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</si>
  <si>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</si>
  <si>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</si>
  <si>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</si>
  <si>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</si>
  <si>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</si>
  <si>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</si>
  <si>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</si>
  <si>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</si>
  <si>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</si>
  <si>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</si>
  <si>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</si>
  <si>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</si>
  <si>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</si>
  <si>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</si>
  <si>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</si>
  <si>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</si>
  <si>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</si>
  <si>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</si>
  <si>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</si>
  <si>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</si>
  <si>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</si>
  <si>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</si>
  <si>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</si>
  <si>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</si>
  <si>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</si>
  <si>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</si>
  <si>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</si>
  <si>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</si>
  <si>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</si>
  <si>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</si>
  <si>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</si>
  <si>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</si>
  <si>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</si>
  <si>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</si>
  <si>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</si>
  <si>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</si>
  <si>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</si>
  <si>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</si>
  <si>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</si>
  <si>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</si>
  <si>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</si>
  <si>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</si>
  <si>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</si>
  <si>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</si>
  <si>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</si>
  <si>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</si>
  <si>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</si>
  <si>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</si>
  <si>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</si>
  <si>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</si>
  <si>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</si>
  <si>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</si>
  <si>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</si>
  <si>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</si>
  <si>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</si>
  <si>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</si>
  <si>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</si>
  <si>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</si>
  <si>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</si>
  <si>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</si>
  <si>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</si>
  <si>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</si>
  <si>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</si>
  <si>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</si>
  <si>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</si>
  <si>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</si>
  <si>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</si>
  <si>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</si>
  <si>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</si>
  <si>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</si>
  <si>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</si>
  <si>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</si>
  <si>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</si>
  <si>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</si>
  <si>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</si>
  <si>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</si>
  <si>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</si>
  <si>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</si>
  <si>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</si>
  <si>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</si>
  <si>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</si>
  <si>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</si>
  <si>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</si>
  <si>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</si>
  <si>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</si>
  <si>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</si>
  <si>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</si>
  <si>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</si>
  <si>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</si>
  <si>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</si>
  <si>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</si>
  <si>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</si>
  <si>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</si>
  <si>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</si>
  <si>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</si>
  <si>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</si>
  <si>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</si>
  <si>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</si>
  <si>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</si>
  <si>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</si>
  <si>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</si>
  <si>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</si>
  <si>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</si>
  <si>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</si>
  <si>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</si>
  <si>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</si>
  <si>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</si>
  <si>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</si>
  <si>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</si>
  <si>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</si>
  <si>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</si>
  <si>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</si>
  <si>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</si>
  <si>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</si>
  <si>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</si>
  <si>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</si>
  <si>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</si>
  <si>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</si>
  <si>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</si>
  <si>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</si>
  <si>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</si>
  <si>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</si>
  <si>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</si>
  <si>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</si>
  <si>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</si>
  <si>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</si>
  <si>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</si>
  <si>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</si>
  <si>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</si>
  <si>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</si>
  <si>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</si>
  <si>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</si>
  <si>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</si>
  <si>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</si>
  <si>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</si>
  <si>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</si>
  <si>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</si>
  <si>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</si>
  <si>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</si>
  <si>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</si>
  <si>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</si>
  <si>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</si>
  <si>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</si>
  <si>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</si>
  <si>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</si>
  <si>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</si>
  <si>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</si>
  <si>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</si>
  <si>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</si>
  <si>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</si>
  <si>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</si>
  <si>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</si>
  <si>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</si>
  <si>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</si>
  <si>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</si>
  <si>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</si>
  <si>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</si>
  <si>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</si>
  <si>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</si>
  <si>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</si>
  <si>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</si>
  <si>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</si>
  <si>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</si>
  <si>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</si>
  <si>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</si>
  <si>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</si>
  <si>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</si>
  <si>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</si>
  <si>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</si>
  <si>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</si>
  <si>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</si>
  <si>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</si>
  <si>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</si>
  <si>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</si>
  <si>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</si>
  <si>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</si>
  <si>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</si>
  <si>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</si>
  <si>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</si>
  <si>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</si>
  <si>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</si>
  <si>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</si>
  <si>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</si>
  <si>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</si>
  <si>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</si>
  <si>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</si>
  <si>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</si>
  <si>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</si>
  <si>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</si>
  <si>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</si>
  <si>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</si>
  <si>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</si>
  <si>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</si>
  <si>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</si>
  <si>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</si>
  <si>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</si>
  <si>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</si>
  <si>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</si>
  <si>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</si>
  <si>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</si>
  <si>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</si>
  <si>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</si>
  <si>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</si>
  <si>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</si>
  <si>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</si>
  <si>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</si>
  <si>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</si>
  <si>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</si>
  <si>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</si>
  <si>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</si>
  <si>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</si>
  <si>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</si>
  <si>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</si>
  <si>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</si>
  <si>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</si>
  <si>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</si>
  <si>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</si>
  <si>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</si>
  <si>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</si>
  <si>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</si>
  <si>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</si>
  <si>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</si>
  <si>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</si>
  <si>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</si>
  <si>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</si>
  <si>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</si>
  <si>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</si>
  <si>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</si>
  <si>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</si>
  <si>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</si>
  <si>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</si>
  <si>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</si>
  <si>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</si>
  <si>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</si>
  <si>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</si>
  <si>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</si>
  <si>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</si>
  <si>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</si>
  <si>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</si>
  <si>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</si>
  <si>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</si>
  <si>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</si>
  <si>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</si>
  <si>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</si>
  <si>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</si>
  <si>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</si>
  <si>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</si>
  <si>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</si>
  <si>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</si>
  <si>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</si>
  <si>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</si>
  <si>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</si>
  <si>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</si>
  <si>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</si>
  <si>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</si>
  <si>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</si>
  <si>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</si>
  <si>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</si>
  <si>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</si>
  <si>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</si>
  <si>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</si>
  <si>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</si>
  <si>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</si>
  <si>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</si>
  <si>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</si>
  <si>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</si>
  <si>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</si>
  <si>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</si>
  <si>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</si>
  <si>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</si>
  <si>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</si>
  <si>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</si>
  <si>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</si>
  <si>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</si>
  <si>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</si>
  <si>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</si>
  <si>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</si>
  <si>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</si>
  <si>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</si>
  <si>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</si>
  <si>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</si>
  <si>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</si>
  <si>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</si>
  <si>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</si>
  <si>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</si>
  <si>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</si>
  <si>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</si>
  <si>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</si>
  <si>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</si>
  <si>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</si>
  <si>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</si>
  <si>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</si>
  <si>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</si>
  <si>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</si>
  <si>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</si>
  <si>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</si>
  <si>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</si>
  <si>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</si>
  <si>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</si>
  <si>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</si>
  <si>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</si>
  <si>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</si>
  <si>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</si>
  <si>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</si>
  <si>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</si>
  <si>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</si>
  <si>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</si>
  <si>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</si>
  <si>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</si>
  <si>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</si>
  <si>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</si>
  <si>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</si>
  <si>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</si>
  <si>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</si>
  <si>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</si>
  <si>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</si>
  <si>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</si>
  <si>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</si>
  <si>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</si>
  <si>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</si>
  <si>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</si>
  <si>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</si>
  <si>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</si>
  <si>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</si>
  <si>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</si>
  <si>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</si>
  <si>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</si>
  <si>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</si>
  <si>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</si>
  <si>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</si>
  <si>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</si>
  <si>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</si>
  <si>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</si>
  <si>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</si>
  <si>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</si>
  <si>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</si>
  <si>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</si>
  <si>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</si>
  <si>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</si>
  <si>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</si>
  <si>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</si>
  <si>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</si>
  <si>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</si>
  <si>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</si>
  <si>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</si>
  <si>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</si>
  <si>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</si>
  <si>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</si>
  <si>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</si>
  <si>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</si>
  <si>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</si>
  <si>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</si>
  <si>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</si>
  <si>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</si>
  <si>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</si>
  <si>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</si>
  <si>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</si>
  <si>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</si>
  <si>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</si>
  <si>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</si>
  <si>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</si>
  <si>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</si>
  <si>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</si>
  <si>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</si>
  <si>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</si>
  <si>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</si>
  <si>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</si>
  <si>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</si>
  <si>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</si>
  <si>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</si>
  <si>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</si>
  <si>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</si>
  <si>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</si>
  <si>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</si>
  <si>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</si>
  <si>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</si>
  <si>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</si>
  <si>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</si>
  <si>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</si>
  <si>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</si>
  <si>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</si>
  <si>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</si>
  <si>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</si>
  <si>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</si>
  <si>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</si>
  <si>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</si>
  <si>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</si>
  <si>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</si>
  <si>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</si>
  <si>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</si>
  <si>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</si>
  <si>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</si>
  <si>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</si>
  <si>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</si>
  <si>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</si>
  <si>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</si>
  <si>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</si>
  <si>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</si>
  <si>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</si>
  <si>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</si>
  <si>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</si>
  <si>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</si>
  <si>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</si>
  <si>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</si>
  <si>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</si>
  <si>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</si>
  <si>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</si>
  <si>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</si>
  <si>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</si>
  <si>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</si>
  <si>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</si>
  <si>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</si>
  <si>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</si>
  <si>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</si>
  <si>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</si>
  <si>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</si>
  <si>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</si>
  <si>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</si>
  <si>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</si>
  <si>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</si>
  <si>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</si>
  <si>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</si>
  <si>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</si>
  <si>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</si>
  <si>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</si>
  <si>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</si>
  <si>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</si>
  <si>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</si>
  <si>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</si>
  <si>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</si>
  <si>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</si>
  <si>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</si>
  <si>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</si>
  <si>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</si>
  <si>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</si>
  <si>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</si>
  <si>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</si>
  <si>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</si>
  <si>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</si>
  <si>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</si>
  <si>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</si>
  <si>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</si>
  <si>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</si>
  <si>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</si>
  <si>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</si>
  <si>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</si>
  <si>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</si>
  <si>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</si>
  <si>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</si>
  <si>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</si>
  <si>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</si>
  <si>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</si>
  <si>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</si>
  <si>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</si>
  <si>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</si>
  <si>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</si>
  <si>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</si>
  <si>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</si>
  <si>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</si>
  <si>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</si>
  <si>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</si>
  <si>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</si>
  <si>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</si>
  <si>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</si>
  <si>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</si>
  <si>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</si>
  <si>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</si>
  <si>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</si>
  <si>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</si>
  <si>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</si>
  <si>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</si>
  <si>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</si>
  <si>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</si>
  <si>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</si>
  <si>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</si>
  <si>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</si>
  <si>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</si>
  <si>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</si>
  <si>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</si>
  <si>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</si>
  <si>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</si>
  <si>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</si>
  <si>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</si>
  <si>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</si>
  <si>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</si>
  <si>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</si>
  <si>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</si>
  <si>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</si>
  <si>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</si>
  <si>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</si>
  <si>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</si>
  <si>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</si>
  <si>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</si>
  <si>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</si>
  <si>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</si>
  <si>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</si>
  <si>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</si>
  <si>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</si>
  <si>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</si>
  <si>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</si>
  <si>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</si>
  <si>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</si>
  <si>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</si>
  <si>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</si>
  <si>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</si>
  <si>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</si>
  <si>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</si>
  <si>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</si>
  <si>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</si>
  <si>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</si>
  <si>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</si>
  <si>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</si>
  <si>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</si>
  <si>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</si>
  <si>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</si>
  <si>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</si>
  <si>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</si>
  <si>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</si>
  <si>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</si>
  <si>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</si>
  <si>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</si>
  <si>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</si>
  <si>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</si>
  <si>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</si>
  <si>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</si>
  <si>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</si>
  <si>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</si>
  <si>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</si>
  <si>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</si>
  <si>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</si>
  <si>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</si>
  <si>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</si>
  <si>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</si>
  <si>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</si>
  <si>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</si>
  <si>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</si>
  <si>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</si>
  <si>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</si>
  <si>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</si>
  <si>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</si>
  <si>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</si>
  <si>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</si>
  <si>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</si>
  <si>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</si>
  <si>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</si>
  <si>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</si>
  <si>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</si>
  <si>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</si>
  <si>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</si>
  <si>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</si>
  <si>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</si>
  <si>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</si>
  <si>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</si>
  <si>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</si>
  <si>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</si>
  <si>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</si>
  <si>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</si>
  <si>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</si>
  <si>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</si>
  <si>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</si>
  <si>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</si>
  <si>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</si>
  <si>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</si>
  <si>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</si>
  <si>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</si>
  <si>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</si>
  <si>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</si>
  <si>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</si>
  <si>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</si>
  <si>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</si>
  <si>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</si>
  <si>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</si>
  <si>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</si>
  <si>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</si>
  <si>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</si>
  <si>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</si>
  <si>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</si>
  <si>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</si>
  <si>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</si>
  <si>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</si>
  <si>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</si>
  <si>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</si>
  <si>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</si>
  <si>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</si>
  <si>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</si>
  <si>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</si>
  <si>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</si>
  <si>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</si>
  <si>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</si>
  <si>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</si>
  <si>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</si>
  <si>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</si>
  <si>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</si>
  <si>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</si>
  <si>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</si>
  <si>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</si>
  <si>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</si>
  <si>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</si>
  <si>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</si>
  <si>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</si>
  <si>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</si>
  <si>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</si>
  <si>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</si>
  <si>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</si>
  <si>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</si>
  <si>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</si>
  <si>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</si>
  <si>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</si>
  <si>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</si>
  <si>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</si>
  <si>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</si>
  <si>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</si>
  <si>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</si>
  <si>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</si>
  <si>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</si>
  <si>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</si>
  <si>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</si>
  <si>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</si>
  <si>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</si>
  <si>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</si>
  <si>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</si>
  <si>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</si>
  <si>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</si>
  <si>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</si>
  <si>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</si>
  <si>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</si>
  <si>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</si>
  <si>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</si>
  <si>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</si>
  <si>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</si>
  <si>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</si>
  <si>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</si>
  <si>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</si>
  <si>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</si>
  <si>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</si>
  <si>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</si>
  <si>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</si>
  <si>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</si>
  <si>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</si>
  <si>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</si>
  <si>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</si>
  <si>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</si>
  <si>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</si>
  <si>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</si>
  <si>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</si>
  <si>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</si>
  <si>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</si>
  <si>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</si>
  <si>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</si>
  <si>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</si>
  <si>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</si>
  <si>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</si>
  <si>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</si>
  <si>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</si>
  <si>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</si>
  <si>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</si>
  <si>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</si>
  <si>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</si>
  <si>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</si>
  <si>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</si>
  <si>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</si>
  <si>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</si>
  <si>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</si>
  <si>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</si>
  <si>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</si>
  <si>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</si>
  <si>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</si>
  <si>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</si>
  <si>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</si>
  <si>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</si>
  <si>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</si>
  <si>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</si>
  <si>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</si>
  <si>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</si>
  <si>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</si>
  <si>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</si>
  <si>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</si>
  <si>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</si>
  <si>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</si>
  <si>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</si>
  <si>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</si>
  <si>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</si>
  <si>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</si>
  <si>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</si>
  <si>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</si>
  <si>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</si>
  <si>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</si>
  <si>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</si>
  <si>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</si>
  <si>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</si>
  <si>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</si>
  <si>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</si>
  <si>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</si>
  <si>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</si>
  <si>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</si>
  <si>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</si>
  <si>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</si>
  <si>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</si>
  <si>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</si>
  <si>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</si>
  <si>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</si>
  <si>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</si>
  <si>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</si>
  <si>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</si>
  <si>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</si>
  <si>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</si>
  <si>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</si>
  <si>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</si>
  <si>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</si>
  <si>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</si>
  <si>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</si>
  <si>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</si>
  <si>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</si>
  <si>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</si>
  <si>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</si>
  <si>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</si>
  <si>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</si>
  <si>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</si>
  <si>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</si>
  <si>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</si>
  <si>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</si>
  <si>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</si>
  <si>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</si>
  <si>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</si>
  <si>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</si>
  <si>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</si>
  <si>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</si>
  <si>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</si>
  <si>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</si>
  <si>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</si>
  <si>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</si>
  <si>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</si>
  <si>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</si>
  <si>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</si>
  <si>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</si>
  <si>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</si>
  <si>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</si>
  <si>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</si>
  <si>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</si>
  <si>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</si>
  <si>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</si>
  <si>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</si>
  <si>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</si>
  <si>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</si>
  <si>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</si>
  <si>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</si>
  <si>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</si>
  <si>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</si>
  <si>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</si>
  <si>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</si>
  <si>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</si>
  <si>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</si>
  <si>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</si>
  <si>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</si>
  <si>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</si>
  <si>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</si>
  <si>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</si>
  <si>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</si>
  <si>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</si>
  <si>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</si>
  <si>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</si>
  <si>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</si>
  <si>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</si>
  <si>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</si>
  <si>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</si>
  <si>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</si>
  <si>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</si>
  <si>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</si>
  <si>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</si>
  <si>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</si>
  <si>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</si>
  <si>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</si>
  <si>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</si>
  <si>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</si>
  <si>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</si>
  <si>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</si>
  <si>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</si>
  <si>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</si>
  <si>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</si>
  <si>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</si>
  <si>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</si>
  <si>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</si>
  <si>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</si>
  <si>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</si>
  <si>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</si>
  <si>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</si>
  <si>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</si>
  <si>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</si>
  <si>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</si>
  <si>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</si>
  <si>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</si>
  <si>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</si>
  <si>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</si>
  <si>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</si>
  <si>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</si>
  <si>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</si>
  <si>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</si>
  <si>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</si>
  <si>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</si>
  <si>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</si>
  <si>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</si>
  <si>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</si>
  <si>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</si>
  <si>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</si>
  <si>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</si>
  <si>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</si>
  <si>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</si>
  <si>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</si>
  <si>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</si>
  <si>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</si>
  <si>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</si>
  <si>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</si>
  <si>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</si>
  <si>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</si>
  <si>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</si>
  <si>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</si>
  <si>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</si>
  <si>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</si>
  <si>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</si>
  <si>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</si>
  <si>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</si>
  <si>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</si>
  <si>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</si>
  <si>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</si>
  <si>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</si>
  <si>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</si>
  <si>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</si>
  <si>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</si>
  <si>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</si>
  <si>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</si>
  <si>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</si>
  <si>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</si>
  <si>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</si>
  <si>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</si>
  <si>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</si>
  <si>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</si>
  <si>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</si>
  <si>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</si>
  <si>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</si>
  <si>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</si>
  <si>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</si>
  <si>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</si>
  <si>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</si>
  <si>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</si>
  <si>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</si>
  <si>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</si>
  <si>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</si>
  <si>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</si>
  <si>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</si>
  <si>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</si>
  <si>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</si>
  <si>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</si>
  <si>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</si>
  <si>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</si>
  <si>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</si>
  <si>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</si>
  <si>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</si>
  <si>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</si>
  <si>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</si>
  <si>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</si>
  <si>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</si>
  <si>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</si>
  <si>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</si>
  <si>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</si>
  <si>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</si>
  <si>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</si>
  <si>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</si>
  <si>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</si>
  <si>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</si>
  <si>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</si>
  <si>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</si>
  <si>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</si>
  <si>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</si>
  <si>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</si>
  <si>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</si>
  <si>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</si>
  <si>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</si>
  <si>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</si>
  <si>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</si>
  <si>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</si>
  <si>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</si>
  <si>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</si>
  <si>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</si>
  <si>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</si>
  <si>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</si>
  <si>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</si>
  <si>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</si>
  <si>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</si>
  <si>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</si>
  <si>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</si>
  <si>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</si>
  <si>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</si>
  <si>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</si>
  <si>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</si>
  <si>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</si>
  <si>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</si>
  <si>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</si>
  <si>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</si>
  <si>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</si>
  <si>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</si>
  <si>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</si>
  <si>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</si>
  <si>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</si>
  <si>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</si>
  <si>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</si>
  <si>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</si>
  <si>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</si>
  <si>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</si>
  <si>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</si>
  <si>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</si>
  <si>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</si>
  <si>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</si>
  <si>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</si>
  <si>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</si>
  <si>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</si>
  <si>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</si>
  <si>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</si>
  <si>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</si>
  <si>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</si>
  <si>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</si>
  <si>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</si>
  <si>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</si>
  <si>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</si>
  <si>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</si>
  <si>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</si>
  <si>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</si>
  <si>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</si>
  <si>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</si>
  <si>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</si>
  <si>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</si>
  <si>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</si>
  <si>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</si>
  <si>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</si>
  <si>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</si>
  <si>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</si>
  <si>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</si>
  <si>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</si>
  <si>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</si>
  <si>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</si>
  <si>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</si>
  <si>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</si>
  <si>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</si>
  <si>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</si>
  <si>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</si>
  <si>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</si>
  <si>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</si>
  <si>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</si>
  <si>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</si>
  <si>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</si>
  <si>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</si>
  <si>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</si>
  <si>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</si>
  <si>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</si>
  <si>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</si>
  <si>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</si>
  <si>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</si>
  <si>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</si>
  <si>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</si>
  <si>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</si>
  <si>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</si>
  <si>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</si>
  <si>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</si>
  <si>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</si>
  <si>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</si>
  <si>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</si>
  <si>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</si>
  <si>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</si>
  <si>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</si>
  <si>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</si>
  <si>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</si>
  <si>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</si>
  <si>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</si>
  <si>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</si>
  <si>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</si>
  <si>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</si>
  <si>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</si>
  <si>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</si>
  <si>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</si>
  <si>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</si>
  <si>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</si>
  <si>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</si>
  <si>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</si>
  <si>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</si>
  <si>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</si>
  <si>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</si>
  <si>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</si>
  <si>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</si>
  <si>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</si>
  <si>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</si>
  <si>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</si>
  <si>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</si>
  <si>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</si>
  <si>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</si>
  <si>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</si>
  <si>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</si>
  <si>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</si>
  <si>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</si>
  <si>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</si>
  <si>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</si>
  <si>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</si>
  <si>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</si>
  <si>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</si>
  <si>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</si>
  <si>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</si>
  <si>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</si>
  <si>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</si>
  <si>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</si>
  <si>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</si>
  <si>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</si>
  <si>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</si>
  <si>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</si>
  <si>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</si>
  <si>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</si>
  <si>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</si>
  <si>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</si>
  <si>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</si>
  <si>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</si>
  <si>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</si>
  <si>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</si>
  <si>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</si>
  <si>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</si>
  <si>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</si>
  <si>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</si>
  <si>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</si>
  <si>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</si>
  <si>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</si>
  <si>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</si>
  <si>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</si>
  <si>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</si>
  <si>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</si>
  <si>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</si>
  <si>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</si>
  <si>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</si>
  <si>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</si>
  <si>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</si>
  <si>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</si>
  <si>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</si>
  <si>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</si>
  <si>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</si>
  <si>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</si>
  <si>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</si>
  <si>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</si>
  <si>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</si>
  <si>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</si>
  <si>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</si>
  <si>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</si>
  <si>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</si>
  <si>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</si>
  <si>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</si>
  <si>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</si>
  <si>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</si>
  <si>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</si>
  <si>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</si>
  <si>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</si>
  <si>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</si>
  <si>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</si>
  <si>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</si>
  <si>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</si>
  <si>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</si>
  <si>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</si>
  <si>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</si>
  <si>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</si>
  <si>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</si>
  <si>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</si>
  <si>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</si>
  <si>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</si>
  <si>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</si>
  <si>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</si>
  <si>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</si>
  <si>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</si>
  <si>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</si>
  <si>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</si>
  <si>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</si>
  <si>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</si>
  <si>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</si>
  <si>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</si>
  <si>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</si>
  <si>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</si>
  <si>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</si>
  <si>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</si>
  <si>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</si>
  <si>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</si>
  <si>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</si>
  <si>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</si>
  <si>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</si>
  <si>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</si>
  <si>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</si>
  <si>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</si>
  <si>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</si>
  <si>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</si>
  <si>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</si>
  <si>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</si>
  <si>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</si>
  <si>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</si>
  <si>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</si>
  <si>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</si>
  <si>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</si>
  <si>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</si>
  <si>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</si>
  <si>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</si>
  <si>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</si>
  <si>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</si>
  <si>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</si>
  <si>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</si>
  <si>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</si>
  <si>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</si>
  <si>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</si>
  <si>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</si>
  <si>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</si>
  <si>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</si>
  <si>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</si>
  <si>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</si>
  <si>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</si>
  <si>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</si>
  <si>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</si>
  <si>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</si>
  <si>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</si>
  <si>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</si>
  <si>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</si>
  <si>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</si>
  <si>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</si>
  <si>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</si>
  <si>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</si>
  <si>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</si>
  <si>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</si>
  <si>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</si>
  <si>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</si>
  <si>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</si>
  <si>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</si>
  <si>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</si>
  <si>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</si>
  <si>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</si>
  <si>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</si>
  <si>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</si>
  <si>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</si>
  <si>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</si>
  <si>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</si>
  <si>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</si>
  <si>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</si>
  <si>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</si>
  <si>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</si>
  <si>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</si>
  <si>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</si>
  <si>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</si>
  <si>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</si>
  <si>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</si>
  <si>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</si>
  <si>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</si>
  <si>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</si>
  <si>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</si>
  <si>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</si>
  <si>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</si>
  <si>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</si>
  <si>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</si>
  <si>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</si>
  <si>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</si>
  <si>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</si>
  <si>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</si>
  <si>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</si>
  <si>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</si>
  <si>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</si>
  <si>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</si>
  <si>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</si>
  <si>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</si>
  <si>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</si>
  <si>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</si>
  <si>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</si>
  <si>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</si>
  <si>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</si>
  <si>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</si>
  <si>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</si>
  <si>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</si>
  <si>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</si>
  <si>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</si>
  <si>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</si>
  <si>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</si>
  <si>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</si>
  <si>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</si>
  <si>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</si>
  <si>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</si>
  <si>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</si>
  <si>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</si>
  <si>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</si>
  <si>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</si>
  <si>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</si>
  <si>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</si>
  <si>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</si>
  <si>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</si>
  <si>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</si>
  <si>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</si>
  <si>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</si>
  <si>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</si>
  <si>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</si>
  <si>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</si>
  <si>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</si>
  <si>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</si>
  <si>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</si>
  <si>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</si>
  <si>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</si>
  <si>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</si>
  <si>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</si>
  <si>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</si>
  <si>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</si>
  <si>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</si>
  <si>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</si>
  <si>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</si>
  <si>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</si>
  <si>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</si>
  <si>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</si>
  <si>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</si>
  <si>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</si>
  <si>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</si>
  <si>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</si>
  <si>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</si>
  <si>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</si>
  <si>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</si>
  <si>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</si>
  <si>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</si>
  <si>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</si>
  <si>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</si>
  <si>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</si>
  <si>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</si>
  <si>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</si>
  <si>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</si>
  <si>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</si>
  <si>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</si>
  <si>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</si>
  <si>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</si>
  <si>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</si>
  <si>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</si>
  <si>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</si>
  <si>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</si>
  <si>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</si>
  <si>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</si>
  <si>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</si>
  <si>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</si>
  <si>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</si>
  <si>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</si>
  <si>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</si>
  <si>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</si>
  <si>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</si>
  <si>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</si>
  <si>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</si>
  <si>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</si>
  <si>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</si>
  <si>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</si>
  <si>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</si>
  <si>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</si>
  <si>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</si>
  <si>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</si>
  <si>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</si>
  <si>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</si>
  <si>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</si>
  <si>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</si>
  <si>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</si>
  <si>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</si>
  <si>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</si>
  <si>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</si>
  <si>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</si>
  <si>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</si>
  <si>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</si>
  <si>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</si>
  <si>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</si>
  <si>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</si>
  <si>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</si>
  <si>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</si>
  <si>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</si>
  <si>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</si>
  <si>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</si>
  <si>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</si>
  <si>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</si>
  <si>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</si>
  <si>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</si>
  <si>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</si>
  <si>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</si>
  <si>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</si>
  <si>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</si>
  <si>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</si>
  <si>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</si>
  <si>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</si>
  <si>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</si>
  <si>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</si>
  <si>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</si>
  <si>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</si>
  <si>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</si>
  <si>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</si>
  <si>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</si>
  <si>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</si>
  <si>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</si>
  <si>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</si>
  <si>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</si>
  <si>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</si>
  <si>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</si>
  <si>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</si>
  <si>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</si>
  <si>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</si>
  <si>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</si>
  <si>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</si>
  <si>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</si>
  <si>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</si>
  <si>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</si>
  <si>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</si>
  <si>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</si>
  <si>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</si>
  <si>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</si>
  <si>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</si>
  <si>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</si>
  <si>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</si>
  <si>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</si>
  <si>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</si>
  <si>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</si>
  <si>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</si>
  <si>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</si>
  <si>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</si>
  <si>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</si>
  <si>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</si>
  <si>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</si>
  <si>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</si>
  <si>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</si>
  <si>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</si>
  <si>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</si>
  <si>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</si>
  <si>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</si>
  <si>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</si>
  <si>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</si>
  <si>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</si>
  <si>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</si>
  <si>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</si>
  <si>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</si>
  <si>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</si>
  <si>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</si>
  <si>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</si>
  <si>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</si>
  <si>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</si>
  <si>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</si>
  <si>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</si>
  <si>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</si>
  <si>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</si>
  <si>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</si>
  <si>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</si>
  <si>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</si>
  <si>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</si>
  <si>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</si>
  <si>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</si>
  <si>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</si>
  <si>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</si>
  <si>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</si>
  <si>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</si>
  <si>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</si>
  <si>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</si>
  <si>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</si>
  <si>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</si>
  <si>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</si>
  <si>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</si>
  <si>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</si>
  <si>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</si>
  <si>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</si>
  <si>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</si>
  <si>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</si>
  <si>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</si>
  <si>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</si>
  <si>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</si>
  <si>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</si>
  <si>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</si>
  <si>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</si>
  <si>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</si>
  <si>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</si>
  <si>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</si>
  <si>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</si>
  <si>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</si>
  <si>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</si>
  <si>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</si>
  <si>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</si>
  <si>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</si>
  <si>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</si>
  <si>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</si>
  <si>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</si>
  <si>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</si>
  <si>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</si>
  <si>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</si>
  <si>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</si>
  <si>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</si>
  <si>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</si>
  <si>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</si>
  <si>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</si>
  <si>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</si>
  <si>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</si>
  <si>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</si>
  <si>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</si>
  <si>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</si>
  <si>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</si>
  <si>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</si>
  <si>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</si>
  <si>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</si>
  <si>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</si>
  <si>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</si>
  <si>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</si>
  <si>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</si>
  <si>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</si>
  <si>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</si>
  <si>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</si>
  <si>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</si>
  <si>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</si>
  <si>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</si>
  <si>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</si>
  <si>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</si>
  <si>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</si>
  <si>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</si>
  <si>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</si>
  <si>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</si>
  <si>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</si>
  <si>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</si>
  <si>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</si>
  <si>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</si>
  <si>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</si>
  <si>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</si>
  <si>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</si>
  <si>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</si>
  <si>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</si>
  <si>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</si>
  <si>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</si>
  <si>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</si>
  <si>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</si>
  <si>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</si>
  <si>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</si>
  <si>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</si>
  <si>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</si>
  <si>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</si>
  <si>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</si>
  <si>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</si>
  <si>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</si>
  <si>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</si>
  <si>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</si>
  <si>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</si>
  <si>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</si>
  <si>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</si>
  <si>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</si>
  <si>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</si>
  <si>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</si>
  <si>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</si>
  <si>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</si>
  <si>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</si>
  <si>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</si>
  <si>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</si>
  <si>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</si>
  <si>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</si>
  <si>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</si>
  <si>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</si>
  <si>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</si>
  <si>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</si>
  <si>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</si>
  <si>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</si>
  <si>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</si>
  <si>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</si>
  <si>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</si>
  <si>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</si>
  <si>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</si>
  <si>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</si>
  <si>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</si>
  <si>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</si>
  <si>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</si>
  <si>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</si>
  <si>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</si>
  <si>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</si>
  <si>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</si>
  <si>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</si>
  <si>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</si>
  <si>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</si>
  <si>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</si>
  <si>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</si>
  <si>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</si>
  <si>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</si>
  <si>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</si>
  <si>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</si>
  <si>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</si>
  <si>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</si>
  <si>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</si>
  <si>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</si>
  <si>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</si>
  <si>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</si>
  <si>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</si>
  <si>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</si>
  <si>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</si>
  <si>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</si>
  <si>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</si>
  <si>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</si>
  <si>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</si>
  <si>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</si>
  <si>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</si>
  <si>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</si>
  <si>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</si>
  <si>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</si>
  <si>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</si>
  <si>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</si>
  <si>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</si>
  <si>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</si>
  <si>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</si>
  <si>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</si>
  <si>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</si>
  <si>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</si>
  <si>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</si>
  <si>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</si>
  <si>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</si>
  <si>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</si>
  <si>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</si>
  <si>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</si>
  <si>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</si>
  <si>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</si>
  <si>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</si>
  <si>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</si>
  <si>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</si>
  <si>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</si>
  <si>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</si>
  <si>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</si>
  <si>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</si>
  <si>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</si>
  <si>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</si>
  <si>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</si>
  <si>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</si>
  <si>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</si>
  <si>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</si>
  <si>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</si>
  <si>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</si>
  <si>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</si>
  <si>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</si>
  <si>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</si>
  <si>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</si>
  <si>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</si>
  <si>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</si>
  <si>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</si>
  <si>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</si>
  <si>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</si>
  <si>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</si>
  <si>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</si>
  <si>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</si>
  <si>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</si>
  <si>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</si>
  <si>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</si>
  <si>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</si>
  <si>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</si>
  <si>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</si>
  <si>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</si>
  <si>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</si>
  <si>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</si>
  <si>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</si>
  <si>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</si>
  <si>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</si>
  <si>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</si>
  <si>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</si>
  <si>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</si>
  <si>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</si>
  <si>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</si>
  <si>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</si>
  <si>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</si>
  <si>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</si>
  <si>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</si>
  <si>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</si>
  <si>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</si>
  <si>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</si>
  <si>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</si>
  <si>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</si>
  <si>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</si>
  <si>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</si>
  <si>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</si>
  <si>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</si>
  <si>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</si>
  <si>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</si>
  <si>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</si>
  <si>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</si>
  <si>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</si>
  <si>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</si>
  <si>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</si>
  <si>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</si>
  <si>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</si>
  <si>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</si>
  <si>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</si>
  <si>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</si>
  <si>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</si>
  <si>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</si>
  <si>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</si>
  <si>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</si>
  <si>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</si>
  <si>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</si>
  <si>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</si>
  <si>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</si>
  <si>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</si>
  <si>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</si>
  <si>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</si>
  <si>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</si>
  <si>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</si>
  <si>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</si>
  <si>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</si>
  <si>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</si>
  <si>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</si>
  <si>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</si>
  <si>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</si>
  <si>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</si>
  <si>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</si>
  <si>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</si>
  <si>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</si>
  <si>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</si>
  <si>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</si>
  <si>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</si>
  <si>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</si>
  <si>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</si>
  <si>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</si>
  <si>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</si>
  <si>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</si>
  <si>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</si>
  <si>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</si>
  <si>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</si>
  <si>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</si>
  <si>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</si>
  <si>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</si>
  <si>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</si>
  <si>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</si>
  <si>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</si>
  <si>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</si>
  <si>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</si>
  <si>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</si>
  <si>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</si>
  <si>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</si>
  <si>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</si>
  <si>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</si>
  <si>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</si>
  <si>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</si>
  <si>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</si>
  <si>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</si>
  <si>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</si>
  <si>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</si>
  <si>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</si>
  <si>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</si>
  <si>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</si>
  <si>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</si>
  <si>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</si>
  <si>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</si>
  <si>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</si>
  <si>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</si>
  <si>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</si>
  <si>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</si>
  <si>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</si>
  <si>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</si>
  <si>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</si>
  <si>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</si>
  <si>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</si>
  <si>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</si>
  <si>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</si>
  <si>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</si>
  <si>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</si>
  <si>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</si>
  <si>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</si>
  <si>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</si>
  <si>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</si>
  <si>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</si>
  <si>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</si>
  <si>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</si>
  <si>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</si>
  <si>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</si>
  <si>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</si>
  <si>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</si>
  <si>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</si>
  <si>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</si>
  <si>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</si>
  <si>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</si>
  <si>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</si>
  <si>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</si>
  <si>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</si>
  <si>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</si>
  <si>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</si>
  <si>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</si>
  <si>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</si>
  <si>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</si>
  <si>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</si>
  <si>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</si>
  <si>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</si>
  <si>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</si>
  <si>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</si>
  <si>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</si>
  <si>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</si>
  <si>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</si>
  <si>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</si>
  <si>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</si>
  <si>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</si>
  <si>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</si>
  <si>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</si>
  <si>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</si>
  <si>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</si>
  <si>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</si>
  <si>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</si>
  <si>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</si>
  <si>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</si>
  <si>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</si>
  <si>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</si>
  <si>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</si>
  <si>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</si>
  <si>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</si>
  <si>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</si>
  <si>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</si>
  <si>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</si>
  <si>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</si>
  <si>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</si>
  <si>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</si>
  <si>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</si>
  <si>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</si>
  <si>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</si>
  <si>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</si>
  <si>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</si>
  <si>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</si>
  <si>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</si>
  <si>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</si>
  <si>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</si>
  <si>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</si>
  <si>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</si>
  <si>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</si>
  <si>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</si>
  <si>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</si>
  <si>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</si>
  <si>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</si>
  <si>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</si>
  <si>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</si>
  <si>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</si>
  <si>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</si>
  <si>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</si>
  <si>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</si>
  <si>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</si>
  <si>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</si>
  <si>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</si>
  <si>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</si>
  <si>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</si>
  <si>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</si>
  <si>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</si>
  <si>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</si>
  <si>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</si>
  <si>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</si>
  <si>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</si>
  <si>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</si>
  <si>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</si>
  <si>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</si>
  <si>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</si>
  <si>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</si>
  <si>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</si>
  <si>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</si>
  <si>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</si>
  <si>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</si>
  <si>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</si>
  <si>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</si>
  <si>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</si>
  <si>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</si>
  <si>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</si>
  <si>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</si>
  <si>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</si>
  <si>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</si>
  <si>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</si>
  <si>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</si>
  <si>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</si>
  <si>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</si>
  <si>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</si>
  <si>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</si>
  <si>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</si>
  <si>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</si>
  <si>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</si>
  <si>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</si>
  <si>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</si>
  <si>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</si>
  <si>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</si>
  <si>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</si>
  <si>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</si>
  <si>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</si>
  <si>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</si>
  <si>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</si>
  <si>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</si>
  <si>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</si>
  <si>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</si>
  <si>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</si>
  <si>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</si>
  <si>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</si>
  <si>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</si>
  <si>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</si>
  <si>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</si>
  <si>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</si>
  <si>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</si>
  <si>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</si>
  <si>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</si>
  <si>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</si>
  <si>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</si>
  <si>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</si>
  <si>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</si>
  <si>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</si>
  <si>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</si>
  <si>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</si>
  <si>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</si>
  <si>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</si>
  <si>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</si>
  <si>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</si>
  <si>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</si>
  <si>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</si>
  <si>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</si>
  <si>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</si>
  <si>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</si>
  <si>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</si>
  <si>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</si>
  <si>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</si>
  <si>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</si>
  <si>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</si>
  <si>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</si>
  <si>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</si>
  <si>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</si>
  <si>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</si>
  <si>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</si>
  <si>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</si>
  <si>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</si>
  <si>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</si>
  <si>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</si>
  <si>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</si>
  <si>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</si>
  <si>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</si>
  <si>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</si>
  <si>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</si>
  <si>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</si>
  <si>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</si>
  <si>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</si>
  <si>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</si>
  <si>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</si>
  <si>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</si>
  <si>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</si>
  <si>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</si>
  <si>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</si>
  <si>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</si>
  <si>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</si>
  <si>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</si>
  <si>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</si>
  <si>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</si>
  <si>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</si>
  <si>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</si>
  <si>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</si>
  <si>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</si>
  <si>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</si>
  <si>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</si>
  <si>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</si>
  <si>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</si>
  <si>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</si>
  <si>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</si>
  <si>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</si>
  <si>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</si>
  <si>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</si>
  <si>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</si>
  <si>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</si>
  <si>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</si>
  <si>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</si>
  <si>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</si>
  <si>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</si>
  <si>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</si>
  <si>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</si>
  <si>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</si>
  <si>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</si>
  <si>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</si>
  <si>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</si>
  <si>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</si>
  <si>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</si>
  <si>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</si>
  <si>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</si>
  <si>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</si>
  <si>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</si>
  <si>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</si>
  <si>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</si>
  <si>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</si>
  <si>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</si>
  <si>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</si>
  <si>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</si>
  <si>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</si>
  <si>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</si>
  <si>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</si>
  <si>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</si>
  <si>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</si>
  <si>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</si>
  <si>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</si>
  <si>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</si>
  <si>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</si>
  <si>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</si>
  <si>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</si>
  <si>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</si>
  <si>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</si>
  <si>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</si>
  <si>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</si>
  <si>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</si>
  <si>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</si>
  <si>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</si>
  <si>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</si>
  <si>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</si>
  <si>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</si>
  <si>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</si>
  <si>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</si>
  <si>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</si>
  <si>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</si>
  <si>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</si>
  <si>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</si>
  <si>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</si>
  <si>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</si>
  <si>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</si>
  <si>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</si>
  <si>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</si>
  <si>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</si>
  <si>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</si>
  <si>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</si>
  <si>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</si>
  <si>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</si>
  <si>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</si>
  <si>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</si>
  <si>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</si>
  <si>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</si>
  <si>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</si>
  <si>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</si>
  <si>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</si>
  <si>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</si>
  <si>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</si>
  <si>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</si>
  <si>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</si>
  <si>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</si>
  <si>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</si>
  <si>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</si>
  <si>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</si>
  <si>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</si>
  <si>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</si>
  <si>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</si>
  <si>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</si>
  <si>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</si>
  <si>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</si>
  <si>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</si>
  <si>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</si>
  <si>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</si>
  <si>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</si>
  <si>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</si>
  <si>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</si>
  <si>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</si>
  <si>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</si>
  <si>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</si>
  <si>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</si>
  <si>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</si>
  <si>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</si>
  <si>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</si>
  <si>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</si>
  <si>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</si>
  <si>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</si>
  <si>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</si>
  <si>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</si>
  <si>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</si>
  <si>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</si>
  <si>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</si>
  <si>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</si>
  <si>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</si>
  <si>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</si>
  <si>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</si>
  <si>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</si>
  <si>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</si>
  <si>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</si>
  <si>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</si>
  <si>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</si>
  <si>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</si>
  <si>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</si>
  <si>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</si>
  <si>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</si>
  <si>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</si>
  <si>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</si>
  <si>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</si>
  <si>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</si>
  <si>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</si>
  <si>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</si>
  <si>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</si>
  <si>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</si>
  <si>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</si>
  <si>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</si>
  <si>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</si>
  <si>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</si>
  <si>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</si>
  <si>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</si>
  <si>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</si>
  <si>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</si>
  <si>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</si>
  <si>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</si>
  <si>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</si>
  <si>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</si>
  <si>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</si>
  <si>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</si>
  <si>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</si>
  <si>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</si>
  <si>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</si>
  <si>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</si>
  <si>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</si>
  <si>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</si>
  <si>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</si>
  <si>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</si>
  <si>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</si>
  <si>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</si>
  <si>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</si>
  <si>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</si>
  <si>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</si>
  <si>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</si>
  <si>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</si>
  <si>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</si>
  <si>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</si>
  <si>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</si>
  <si>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</si>
  <si>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</si>
  <si>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</si>
  <si>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</si>
  <si>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</si>
  <si>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</si>
  <si>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</si>
  <si>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</si>
  <si>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</si>
  <si>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</si>
  <si>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</si>
  <si>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</si>
  <si>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</si>
  <si>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</si>
  <si>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</si>
  <si>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</si>
  <si>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</si>
  <si>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</si>
  <si>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</si>
  <si>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</si>
  <si>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</si>
  <si>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</si>
  <si>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</si>
  <si>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</si>
  <si>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</si>
  <si>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</si>
  <si>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</si>
  <si>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</si>
  <si>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</si>
  <si>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</si>
  <si>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</si>
  <si>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</si>
  <si>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</si>
  <si>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</si>
  <si>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</si>
  <si>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</si>
  <si>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</si>
  <si>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</si>
  <si>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</si>
  <si>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</si>
  <si>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</si>
  <si>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</si>
  <si>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</si>
  <si>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</si>
  <si>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</si>
  <si>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</si>
  <si>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</si>
  <si>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</si>
  <si>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</si>
  <si>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</si>
  <si>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</si>
  <si>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</si>
  <si>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</si>
  <si>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</si>
  <si>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</si>
  <si>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</si>
  <si>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</si>
  <si>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</si>
  <si>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</si>
  <si>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</si>
  <si>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</si>
  <si>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</si>
  <si>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</si>
  <si>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</si>
  <si>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</si>
  <si>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</si>
  <si>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</si>
  <si>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</si>
  <si>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</si>
  <si>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</si>
  <si>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</si>
  <si>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</si>
  <si>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</si>
  <si>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</si>
  <si>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</si>
  <si>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</si>
  <si>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</si>
  <si>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</si>
  <si>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</si>
  <si>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</si>
  <si>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</si>
  <si>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</si>
  <si>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</si>
  <si>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</si>
  <si>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</si>
  <si>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</si>
  <si>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</si>
  <si>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</si>
  <si>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</si>
  <si>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</si>
  <si>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</si>
  <si>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</si>
  <si>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</si>
  <si>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</si>
  <si>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</si>
  <si>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</si>
  <si>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</si>
  <si>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</si>
  <si>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</si>
  <si>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</si>
  <si>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</si>
  <si>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</si>
  <si>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</si>
  <si>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</si>
  <si>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</si>
  <si>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</si>
  <si>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</si>
  <si>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</si>
  <si>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</si>
  <si>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</si>
  <si>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</si>
  <si>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</si>
  <si>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</si>
  <si>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</si>
  <si>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</si>
  <si>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</si>
  <si>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</si>
  <si>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</si>
  <si>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</si>
  <si>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</si>
  <si>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</si>
  <si>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</si>
  <si>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</si>
  <si>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</si>
  <si>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</si>
  <si>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</si>
  <si>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</si>
  <si>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</si>
  <si>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</si>
  <si>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</si>
  <si>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</si>
  <si>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</si>
  <si>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</si>
  <si>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</si>
  <si>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</si>
  <si>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</si>
  <si>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</si>
  <si>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</si>
  <si>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</si>
  <si>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</si>
  <si>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</si>
  <si>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</si>
  <si>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</si>
  <si>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</si>
  <si>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</si>
  <si>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</si>
  <si>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</si>
  <si>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</si>
  <si>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</si>
  <si>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</si>
  <si>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</si>
  <si>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</si>
  <si>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</si>
  <si>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</si>
  <si>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</si>
  <si>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</si>
  <si>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</si>
  <si>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</si>
  <si>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</si>
  <si>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</si>
  <si>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</si>
  <si>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</si>
  <si>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</si>
  <si>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</si>
  <si>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</si>
  <si>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</si>
  <si>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</si>
  <si>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</si>
  <si>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</si>
  <si>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</si>
  <si>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</si>
  <si>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</si>
  <si>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</si>
  <si>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</si>
  <si>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</si>
  <si>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</si>
  <si>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</si>
  <si>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</si>
  <si>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</si>
  <si>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</si>
  <si>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</si>
  <si>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</si>
  <si>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</si>
  <si>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</si>
  <si>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</si>
  <si>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</si>
  <si>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</si>
  <si>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</si>
  <si>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</si>
  <si>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</si>
  <si>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</si>
  <si>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</si>
  <si>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</si>
  <si>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</si>
  <si>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</si>
  <si>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</si>
  <si>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</si>
  <si>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</si>
  <si>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</si>
  <si>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</si>
  <si>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</si>
  <si>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</si>
  <si>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</si>
  <si>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</si>
  <si>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</si>
  <si>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</si>
  <si>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</si>
  <si>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</si>
  <si>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</si>
  <si>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</si>
  <si>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</si>
  <si>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</si>
  <si>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</si>
  <si>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</si>
  <si>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</si>
  <si>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</si>
  <si>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</si>
  <si>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</si>
  <si>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</si>
  <si>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</si>
  <si>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</si>
  <si>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</si>
  <si>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</si>
  <si>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</si>
  <si>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</si>
  <si>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</si>
  <si>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</si>
  <si>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</si>
  <si>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</si>
  <si>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</si>
  <si>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</si>
  <si>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</si>
  <si>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</si>
  <si>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</si>
  <si>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</si>
  <si>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</si>
  <si>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</si>
  <si>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</si>
  <si>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</si>
  <si>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</si>
  <si>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</si>
  <si>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</si>
  <si>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</si>
  <si>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</si>
  <si>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</si>
  <si>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</si>
  <si>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</si>
  <si>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</si>
  <si>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</si>
  <si>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</si>
  <si>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</si>
  <si>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</si>
  <si>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</si>
  <si>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</si>
  <si>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</si>
  <si>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</si>
  <si>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</si>
  <si>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</si>
  <si>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</si>
  <si>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</si>
  <si>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</si>
  <si>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</si>
  <si>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</si>
  <si>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</si>
  <si>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</si>
  <si>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</si>
  <si>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</si>
  <si>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</si>
  <si>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</si>
  <si>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</si>
  <si>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</si>
  <si>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</si>
  <si>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</si>
  <si>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</si>
  <si>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</si>
  <si>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</si>
  <si>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</si>
  <si>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</si>
  <si>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</si>
  <si>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</si>
  <si>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</si>
  <si>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</si>
  <si>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</si>
  <si>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</si>
  <si>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</si>
  <si>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</si>
  <si>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</si>
  <si>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</si>
  <si>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</si>
  <si>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</si>
  <si>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</si>
  <si>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</si>
  <si>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</si>
  <si>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</si>
  <si>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</si>
  <si>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</si>
  <si>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</si>
  <si>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</si>
  <si>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</si>
  <si>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</si>
  <si>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</si>
  <si>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</si>
  <si>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</si>
  <si>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</si>
  <si>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</si>
  <si>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</si>
  <si>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</si>
  <si>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</si>
  <si>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</si>
  <si>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</si>
  <si>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</si>
  <si>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</si>
  <si>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</si>
  <si>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</si>
  <si>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</si>
  <si>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</si>
  <si>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</si>
  <si>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</si>
  <si>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</si>
  <si>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</si>
  <si>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</si>
  <si>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</si>
  <si>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</si>
  <si>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</si>
  <si>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</si>
  <si>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</si>
  <si>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</si>
  <si>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</si>
  <si>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</si>
  <si>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</si>
  <si>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</si>
  <si>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</si>
  <si>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</si>
  <si>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</si>
  <si>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</si>
  <si>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</si>
  <si>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</si>
  <si>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</si>
  <si>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</si>
  <si>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</si>
  <si>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</si>
  <si>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</si>
  <si>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</si>
  <si>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</si>
  <si>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</si>
  <si>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</si>
  <si>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</si>
  <si>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</si>
  <si>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</si>
  <si>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</si>
  <si>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</si>
  <si>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</si>
  <si>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</si>
  <si>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</si>
  <si>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</si>
  <si>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</si>
  <si>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</si>
  <si>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</si>
  <si>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</si>
  <si>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</si>
  <si>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</si>
  <si>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</si>
  <si>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</si>
  <si>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</si>
  <si>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</si>
  <si>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</si>
  <si>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</si>
  <si>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</si>
  <si>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</si>
  <si>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</si>
  <si>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</si>
  <si>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</si>
  <si>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</si>
  <si>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</si>
  <si>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</si>
  <si>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</si>
  <si>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</si>
  <si>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</si>
  <si>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</si>
  <si>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</si>
  <si>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</si>
  <si>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</si>
  <si>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</si>
  <si>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</si>
  <si>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</si>
  <si>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</si>
  <si>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</si>
  <si>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</si>
  <si>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</si>
  <si>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</si>
  <si>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</si>
  <si>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</si>
  <si>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</si>
  <si>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</si>
  <si>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</si>
  <si>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</si>
  <si>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</si>
  <si>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</si>
  <si>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</si>
  <si>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</si>
  <si>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</si>
  <si>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</si>
  <si>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</si>
  <si>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</si>
  <si>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</si>
  <si>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</si>
  <si>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</si>
  <si>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</si>
  <si>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</si>
  <si>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</si>
  <si>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</si>
  <si>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</si>
  <si>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</si>
  <si>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</si>
  <si>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</si>
  <si>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</si>
  <si>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</si>
  <si>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</si>
  <si>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</si>
  <si>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</si>
  <si>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</si>
  <si>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</si>
  <si>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</si>
  <si>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</si>
  <si>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</si>
  <si>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</si>
  <si>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</si>
  <si>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</si>
  <si>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</si>
  <si>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</si>
  <si>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</si>
  <si>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</si>
  <si>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</si>
  <si>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</si>
  <si>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</si>
  <si>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</si>
  <si>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</si>
  <si>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</si>
  <si>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</si>
  <si>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</si>
  <si>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</si>
  <si>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</si>
  <si>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</si>
  <si>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</si>
  <si>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</si>
  <si>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</si>
  <si>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</si>
  <si>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</si>
  <si>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</si>
  <si>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</si>
  <si>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</si>
  <si>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</si>
  <si>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</si>
  <si>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</si>
  <si>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</si>
  <si>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</si>
  <si>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</si>
  <si>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</si>
  <si>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</si>
  <si>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</si>
  <si>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</si>
  <si>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</si>
  <si>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</si>
  <si>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</si>
  <si>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</si>
  <si>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</si>
  <si>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</si>
  <si>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</si>
  <si>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</si>
  <si>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</si>
  <si>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</si>
  <si>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</si>
  <si>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</si>
  <si>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</si>
  <si>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</si>
  <si>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</si>
  <si>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</si>
  <si>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</si>
  <si>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</si>
  <si>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</si>
  <si>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</si>
  <si>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</si>
  <si>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</si>
  <si>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</si>
  <si>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</si>
  <si>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</si>
  <si>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</si>
  <si>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</si>
  <si>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</si>
  <si>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</si>
  <si>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</si>
  <si>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</si>
  <si>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</si>
  <si>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</si>
  <si>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</si>
  <si>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</si>
  <si>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</si>
  <si>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</si>
  <si>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</si>
  <si>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</si>
  <si>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</si>
  <si>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</si>
  <si>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</si>
  <si>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</si>
  <si>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</si>
  <si>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</si>
  <si>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</si>
  <si>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</si>
  <si>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</si>
  <si>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</si>
  <si>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</si>
  <si>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</si>
  <si>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</si>
  <si>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</si>
  <si>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</si>
  <si>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</si>
  <si>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</si>
  <si>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</si>
  <si>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</si>
  <si>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</si>
  <si>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</si>
  <si>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</si>
  <si>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</si>
  <si>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</si>
  <si>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</si>
  <si>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</si>
  <si>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</si>
  <si>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</si>
  <si>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</si>
  <si>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</si>
  <si>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</si>
  <si>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</si>
  <si>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</si>
  <si>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</si>
  <si>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</si>
  <si>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</si>
  <si>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</si>
  <si>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</si>
  <si>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</si>
  <si>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</si>
  <si>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</si>
  <si>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</si>
  <si>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</si>
  <si>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</si>
  <si>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</si>
  <si>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</si>
  <si>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</si>
  <si>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</si>
  <si>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</si>
  <si>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</si>
  <si>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</si>
  <si>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</si>
  <si>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</si>
  <si>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</si>
  <si>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</si>
  <si>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</si>
  <si>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</si>
  <si>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</si>
  <si>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</si>
  <si>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</si>
  <si>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</si>
  <si>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</si>
  <si>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</si>
  <si>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</si>
  <si>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</si>
  <si>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</si>
  <si>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</si>
  <si>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</si>
  <si>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</si>
  <si>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</si>
  <si>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</si>
  <si>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</si>
  <si>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</si>
  <si>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</si>
  <si>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</si>
  <si>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</si>
  <si>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</si>
  <si>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</si>
  <si>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</si>
  <si>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</si>
  <si>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</si>
  <si>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</si>
  <si>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</si>
  <si>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</si>
  <si>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</si>
  <si>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</si>
  <si>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</si>
  <si>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</si>
  <si>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</si>
  <si>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</si>
  <si>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</si>
  <si>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</si>
  <si>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</si>
  <si>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</si>
  <si>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</si>
  <si>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</si>
  <si>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</si>
  <si>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</si>
  <si>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</si>
  <si>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</si>
  <si>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</si>
  <si>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</si>
  <si>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</si>
  <si>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</si>
  <si>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</si>
  <si>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</si>
  <si>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</si>
  <si>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</si>
  <si>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</si>
  <si>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</si>
  <si>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</si>
  <si>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</si>
  <si>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</si>
  <si>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</si>
  <si>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</si>
  <si>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</si>
  <si>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</si>
  <si>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</si>
  <si>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</si>
  <si>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</si>
  <si>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</si>
  <si>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</si>
  <si>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</si>
  <si>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</si>
  <si>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</si>
  <si>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</si>
  <si>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</si>
  <si>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</si>
  <si>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</si>
  <si>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</si>
  <si>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</si>
  <si>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</si>
  <si>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</si>
  <si>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</si>
  <si>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</si>
  <si>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</si>
  <si>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</si>
  <si>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</si>
  <si>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</si>
  <si>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</si>
  <si>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</si>
  <si>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</si>
  <si>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</si>
  <si>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</si>
  <si>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</si>
  <si>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</si>
  <si>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</si>
  <si>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</si>
  <si>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</si>
  <si>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</si>
  <si>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</si>
  <si>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</si>
  <si>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</si>
  <si>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</si>
  <si>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</si>
  <si>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</si>
  <si>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</si>
  <si>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</si>
  <si>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</si>
  <si>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</si>
  <si>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</si>
  <si>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</si>
  <si>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</si>
  <si>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</si>
  <si>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</si>
  <si>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</si>
  <si>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</si>
  <si>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</si>
  <si>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</si>
  <si>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</si>
  <si>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</si>
  <si>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</si>
  <si>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</si>
  <si>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</si>
  <si>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</si>
  <si>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</si>
  <si>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</si>
  <si>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</si>
  <si>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</si>
  <si>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</si>
  <si>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</si>
  <si>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</si>
  <si>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</si>
  <si>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</si>
  <si>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</si>
  <si>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</si>
  <si>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</si>
  <si>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</si>
  <si>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</si>
  <si>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</si>
  <si>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</si>
  <si>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</si>
  <si>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</si>
  <si>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</si>
  <si>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</si>
  <si>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</si>
  <si>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</si>
  <si>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</si>
  <si>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</si>
  <si>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</si>
  <si>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</si>
  <si>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</si>
  <si>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</si>
  <si>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</si>
  <si>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</si>
  <si>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</si>
  <si>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</si>
  <si>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</si>
  <si>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</si>
  <si>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</si>
  <si>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</si>
  <si>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</si>
  <si>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</si>
  <si>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</si>
  <si>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</si>
  <si>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</si>
  <si>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</si>
  <si>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</si>
  <si>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</si>
  <si>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</si>
  <si>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</si>
  <si>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</si>
  <si>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</si>
  <si>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</si>
  <si>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</si>
  <si>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</si>
  <si>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</si>
  <si>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</si>
  <si>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</si>
  <si>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</si>
  <si>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</si>
  <si>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</si>
  <si>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</si>
  <si>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</si>
  <si>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</si>
  <si>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</si>
  <si>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</si>
  <si>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</si>
  <si>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</si>
  <si>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</si>
  <si>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</si>
  <si>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</si>
  <si>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</si>
  <si>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</si>
  <si>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</si>
  <si>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</si>
  <si>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</si>
  <si>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</si>
  <si>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</si>
  <si>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</si>
  <si>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</si>
  <si>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</si>
  <si>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</si>
  <si>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</si>
  <si>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</si>
  <si>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</si>
  <si>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</si>
  <si>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</si>
  <si>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</si>
  <si>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</si>
  <si>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</si>
  <si>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</si>
  <si>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</si>
  <si>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</si>
  <si>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</si>
  <si>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</si>
  <si>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</si>
  <si>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</si>
  <si>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</si>
  <si>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</si>
  <si>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</si>
  <si>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</si>
  <si>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</si>
  <si>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</si>
  <si>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</si>
  <si>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</si>
  <si>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</si>
  <si>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</si>
  <si>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</si>
  <si>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</si>
  <si>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</si>
  <si>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</si>
  <si>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</si>
  <si>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</si>
  <si>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</si>
  <si>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</si>
  <si>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</si>
  <si>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</si>
  <si>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</si>
  <si>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</si>
  <si>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</si>
  <si>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</si>
  <si>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</si>
  <si>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</si>
  <si>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</si>
  <si>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</si>
  <si>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</si>
  <si>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</si>
  <si>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</si>
  <si>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</si>
  <si>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</si>
  <si>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</si>
  <si>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</si>
  <si>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</si>
  <si>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</si>
  <si>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</si>
  <si>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</si>
  <si>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</si>
  <si>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</si>
  <si>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</si>
  <si>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</si>
  <si>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</si>
  <si>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</si>
  <si>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</si>
  <si>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</si>
  <si>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</si>
  <si>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</si>
  <si>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</si>
  <si>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</si>
  <si>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</si>
  <si>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</si>
  <si>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</si>
  <si>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</si>
  <si>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</si>
  <si>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</si>
  <si>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</si>
  <si>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</si>
  <si>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</si>
  <si>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</si>
  <si>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</si>
  <si>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</si>
  <si>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</si>
  <si>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</si>
  <si>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</si>
  <si>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</si>
  <si>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</si>
  <si>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</si>
  <si>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</si>
  <si>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</si>
  <si>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</si>
  <si>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</si>
  <si>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</si>
  <si>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</si>
  <si>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</si>
  <si>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</si>
  <si>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</si>
  <si>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</si>
  <si>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</si>
  <si>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</si>
  <si>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</si>
  <si>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</si>
  <si>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</si>
  <si>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</si>
  <si>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</si>
  <si>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</si>
  <si>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</si>
  <si>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</si>
  <si>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</si>
  <si>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</si>
  <si>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</si>
  <si>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</si>
  <si>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</si>
  <si>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</si>
  <si>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</si>
  <si>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</si>
  <si>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</si>
  <si>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</si>
  <si>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</si>
  <si>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</si>
  <si>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</si>
  <si>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</si>
  <si>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</si>
  <si>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</si>
  <si>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</si>
  <si>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</si>
  <si>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</si>
  <si>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</si>
  <si>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</si>
  <si>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</si>
  <si>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</si>
  <si>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</si>
  <si>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</si>
  <si>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</si>
  <si>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</si>
  <si>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</si>
  <si>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</si>
  <si>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</si>
  <si>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</si>
  <si>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</si>
  <si>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</si>
  <si>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</si>
  <si>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</si>
  <si>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</si>
  <si>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</si>
  <si>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</si>
  <si>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</si>
  <si>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</si>
  <si>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</si>
  <si>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</si>
  <si>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</si>
  <si>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</si>
  <si>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</si>
  <si>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</si>
  <si>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</si>
  <si>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</si>
  <si>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</si>
  <si>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</si>
  <si>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</si>
  <si>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</si>
  <si>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</si>
  <si>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</si>
  <si>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</si>
  <si>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</si>
  <si>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</si>
  <si>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</si>
  <si>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</si>
  <si>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</si>
  <si>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</si>
  <si>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</si>
  <si>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</si>
  <si>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</si>
  <si>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</si>
  <si>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</si>
  <si>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</si>
  <si>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</si>
  <si>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</si>
  <si>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</si>
  <si>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</si>
  <si>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</si>
  <si>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</si>
  <si>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</si>
  <si>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</si>
  <si>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</si>
  <si>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</si>
  <si>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</si>
  <si>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</si>
  <si>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</si>
  <si>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</si>
  <si>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</si>
  <si>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</si>
  <si>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</si>
  <si>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</si>
  <si>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</si>
  <si>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</si>
  <si>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</si>
  <si>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</si>
  <si>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</si>
  <si>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</si>
  <si>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</si>
  <si>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</si>
  <si>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</si>
  <si>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</si>
  <si>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</si>
  <si>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</si>
  <si>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</si>
  <si>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</si>
  <si>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</si>
  <si>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</si>
  <si>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</si>
  <si>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</si>
  <si>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</si>
  <si>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</si>
  <si>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</si>
  <si>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</si>
  <si>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</si>
  <si>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</si>
  <si>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</si>
  <si>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</si>
  <si>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</si>
  <si>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</si>
  <si>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</si>
  <si>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</si>
  <si>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</si>
  <si>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</si>
  <si>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</si>
  <si>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</si>
  <si>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</si>
  <si>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</si>
  <si>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</si>
  <si>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</si>
  <si>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</si>
  <si>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</si>
  <si>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</si>
  <si>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</si>
  <si>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</si>
  <si>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</si>
  <si>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</si>
  <si>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</si>
  <si>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</si>
  <si>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</si>
  <si>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</si>
  <si>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</si>
  <si>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</si>
  <si>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</si>
  <si>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</si>
  <si>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</si>
  <si>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</si>
  <si>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</si>
  <si>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</si>
  <si>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</si>
  <si>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</si>
  <si>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</si>
  <si>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</si>
  <si>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</si>
  <si>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</si>
  <si>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</si>
  <si>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</si>
  <si>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</si>
  <si>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</si>
  <si>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</si>
  <si>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</si>
  <si>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</si>
  <si>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</si>
  <si>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</si>
  <si>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</si>
  <si>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</si>
  <si>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</si>
  <si>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</si>
  <si>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</si>
  <si>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</si>
  <si>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</si>
  <si>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</si>
  <si>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</si>
  <si>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</si>
  <si>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</si>
  <si>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</si>
  <si>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</si>
  <si>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</si>
  <si>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</si>
  <si>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</si>
  <si>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</si>
  <si>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</si>
  <si>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</si>
  <si>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</si>
  <si>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</si>
  <si>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</si>
  <si>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</si>
  <si>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</si>
  <si>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</si>
  <si>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</si>
  <si>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</si>
  <si>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</si>
  <si>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</si>
  <si>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</si>
  <si>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</si>
  <si>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</si>
  <si>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</si>
  <si>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</si>
  <si>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</si>
  <si>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</si>
  <si>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</si>
  <si>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</si>
  <si>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</si>
  <si>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</si>
  <si>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</si>
  <si>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</si>
  <si>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</si>
  <si>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</si>
  <si>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</si>
  <si>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</si>
  <si>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</si>
  <si>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</si>
  <si>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</si>
  <si>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</si>
  <si>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</si>
  <si>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</si>
  <si>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</si>
  <si>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</si>
  <si>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</si>
  <si>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</si>
  <si>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</si>
  <si>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</si>
  <si>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</si>
  <si>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</si>
  <si>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</si>
  <si>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</si>
  <si>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</si>
  <si>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</si>
  <si>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</si>
  <si>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</si>
  <si>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</si>
  <si>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</si>
  <si>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</si>
  <si>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</si>
  <si>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</si>
  <si>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</si>
  <si>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</si>
  <si>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</si>
  <si>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</si>
  <si>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</si>
  <si>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</si>
  <si>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</si>
  <si>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</si>
  <si>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</si>
  <si>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</si>
  <si>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</si>
  <si>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</si>
  <si>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</si>
  <si>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</si>
  <si>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</si>
  <si>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</si>
  <si>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</si>
  <si>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</si>
  <si>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</si>
  <si>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</si>
  <si>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</si>
  <si>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</si>
  <si>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</si>
  <si>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</si>
  <si>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</si>
  <si>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</si>
  <si>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</si>
  <si>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</si>
  <si>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</si>
  <si>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</si>
  <si>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</si>
  <si>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</si>
  <si>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</si>
  <si>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</si>
  <si>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</si>
  <si>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</si>
  <si>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</si>
  <si>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</si>
  <si>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</si>
  <si>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</si>
  <si>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</si>
  <si>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</si>
  <si>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</si>
  <si>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</si>
  <si>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</si>
  <si>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</si>
  <si>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</si>
  <si>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</si>
  <si>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</si>
  <si>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</si>
  <si>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</si>
  <si>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</si>
  <si>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</si>
  <si>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</si>
  <si>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</si>
  <si>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</si>
  <si>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</si>
  <si>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</si>
  <si>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</si>
  <si>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</si>
  <si>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</si>
  <si>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</si>
  <si>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</si>
  <si>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</si>
  <si>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</si>
  <si>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</si>
  <si>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</si>
  <si>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</si>
  <si>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</si>
  <si>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</si>
  <si>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</si>
  <si>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</si>
  <si>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</si>
  <si>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</si>
  <si>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</si>
  <si>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</si>
  <si>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</si>
  <si>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</si>
  <si>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</si>
  <si>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</si>
  <si>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</si>
  <si>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</si>
  <si>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</si>
  <si>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</si>
  <si>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</si>
  <si>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</si>
  <si>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</si>
  <si>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</si>
  <si>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</si>
  <si>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</si>
  <si>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</si>
  <si>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</si>
  <si>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</si>
  <si>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</si>
  <si>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</si>
  <si>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</si>
  <si>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</si>
  <si>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</si>
  <si>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</si>
  <si>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</si>
  <si>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</si>
  <si>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</si>
  <si>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</si>
  <si>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</si>
  <si>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</si>
  <si>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</si>
  <si>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</si>
  <si>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</si>
  <si>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</si>
  <si>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</si>
  <si>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</si>
  <si>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</si>
  <si>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</si>
  <si>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</si>
  <si>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</si>
  <si>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</si>
  <si>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</si>
  <si>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</si>
  <si>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</si>
  <si>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</si>
  <si>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</si>
  <si>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</si>
  <si>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</si>
  <si>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</si>
  <si>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</si>
  <si>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</si>
  <si>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</si>
  <si>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</si>
  <si>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</si>
  <si>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</si>
  <si>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</si>
  <si>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</si>
  <si>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</si>
  <si>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</si>
  <si>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</si>
  <si>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</si>
  <si>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</si>
  <si>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</si>
  <si>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</si>
  <si>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</si>
  <si>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</si>
  <si>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</si>
  <si>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</si>
  <si>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</si>
  <si>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</si>
  <si>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</si>
  <si>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</si>
  <si>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</si>
  <si>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</si>
  <si>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</si>
  <si>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</si>
  <si>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</si>
  <si>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</si>
  <si>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</si>
  <si>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</si>
  <si>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</si>
  <si>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</si>
  <si>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</si>
  <si>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</si>
  <si>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</si>
  <si>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</si>
  <si>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</si>
  <si>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</si>
  <si>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</si>
  <si>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</si>
  <si>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</si>
  <si>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</si>
  <si>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</si>
  <si>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</si>
  <si>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</si>
  <si>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</si>
  <si>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</si>
  <si>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</si>
  <si>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</si>
  <si>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</si>
  <si>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</si>
  <si>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</si>
  <si>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</si>
  <si>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</si>
  <si>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</si>
  <si>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</si>
  <si>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</si>
  <si>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</si>
  <si>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</si>
  <si>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</si>
  <si>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</si>
  <si>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</si>
  <si>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</si>
  <si>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</si>
  <si>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</si>
  <si>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</si>
  <si>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</si>
  <si>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</si>
  <si>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</si>
  <si>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</si>
  <si>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</si>
  <si>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</si>
  <si>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</si>
  <si>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</si>
  <si>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</si>
  <si>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</si>
  <si>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</si>
  <si>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</si>
  <si>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</si>
  <si>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</si>
  <si>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</si>
  <si>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</si>
  <si>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</si>
  <si>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</si>
  <si>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</si>
  <si>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</si>
  <si>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</si>
  <si>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</si>
  <si>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</si>
  <si>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</si>
  <si>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</si>
  <si>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</si>
  <si>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</si>
  <si>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</si>
  <si>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</si>
  <si>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</si>
  <si>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</si>
  <si>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</si>
  <si>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</si>
  <si>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</si>
  <si>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</si>
  <si>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</si>
  <si>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</si>
  <si>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</si>
  <si>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</si>
  <si>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</si>
  <si>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</si>
  <si>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</si>
  <si>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</si>
  <si>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</si>
  <si>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</si>
  <si>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</si>
  <si>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</si>
  <si>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</si>
  <si>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</si>
  <si>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</si>
  <si>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</si>
  <si>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</si>
  <si>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</si>
  <si>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</si>
  <si>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</si>
  <si>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</si>
  <si>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</si>
  <si>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</si>
  <si>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</si>
  <si>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</si>
  <si>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</si>
  <si>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</si>
  <si>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</si>
  <si>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</si>
  <si>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</si>
  <si>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</si>
  <si>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</si>
  <si>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</si>
  <si>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</si>
  <si>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</si>
  <si>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</si>
  <si>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</si>
  <si>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</si>
  <si>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</si>
  <si>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</si>
  <si>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</si>
  <si>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</si>
  <si>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</si>
  <si>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</si>
  <si>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</si>
  <si>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</si>
  <si>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</si>
  <si>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</si>
  <si>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</si>
  <si>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</si>
  <si>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</si>
  <si>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</si>
  <si>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</si>
  <si>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</si>
  <si>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</si>
  <si>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</si>
  <si>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</si>
  <si>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</si>
  <si>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</si>
  <si>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</si>
  <si>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</si>
  <si>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</si>
  <si>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</si>
  <si>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</si>
  <si>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</si>
  <si>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</si>
  <si>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</si>
  <si>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</si>
  <si>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</si>
  <si>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</si>
  <si>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</si>
  <si>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</si>
  <si>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</si>
  <si>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</si>
  <si>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</si>
  <si>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</si>
  <si>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</si>
  <si>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</si>
  <si>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</si>
  <si>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</si>
  <si>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</si>
  <si>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</si>
  <si>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</si>
  <si>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</si>
  <si>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</si>
  <si>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</si>
  <si>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</si>
  <si>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</si>
  <si>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</si>
  <si>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</si>
  <si>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</si>
  <si>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</si>
  <si>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</si>
  <si>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</si>
  <si>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</si>
  <si>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</si>
  <si>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</si>
  <si>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</si>
  <si>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</si>
  <si>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</si>
  <si>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</si>
  <si>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</si>
  <si>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</si>
  <si>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</si>
  <si>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</si>
  <si>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</si>
  <si>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</si>
  <si>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</si>
  <si>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</si>
  <si>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</si>
  <si>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</si>
  <si>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</si>
  <si>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</si>
  <si>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</si>
  <si>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</si>
  <si>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</si>
  <si>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</si>
  <si>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</si>
  <si>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</si>
  <si>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</si>
  <si>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</si>
  <si>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</si>
  <si>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</si>
  <si>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</si>
  <si>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</si>
  <si>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</si>
  <si>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</si>
  <si>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</si>
  <si>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</si>
  <si>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</si>
  <si>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</si>
  <si>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</si>
  <si>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</si>
  <si>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</si>
  <si>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</si>
  <si>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</si>
  <si>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</si>
  <si>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</si>
  <si>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</si>
  <si>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</si>
  <si>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</si>
  <si>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</si>
  <si>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</si>
  <si>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</si>
  <si>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</si>
  <si>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</si>
  <si>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</si>
  <si>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</si>
  <si>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</si>
  <si>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</si>
  <si>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</si>
  <si>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</si>
  <si>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</si>
  <si>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</si>
  <si>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</si>
  <si>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</si>
  <si>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</si>
  <si>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</si>
  <si>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</si>
  <si>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</si>
  <si>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</si>
  <si>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</si>
  <si>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</si>
  <si>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</si>
  <si>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</si>
  <si>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</si>
  <si>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</si>
  <si>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</si>
  <si>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</si>
  <si>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</si>
  <si>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</si>
  <si>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</si>
  <si>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</si>
  <si>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</si>
  <si>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</si>
  <si>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</si>
  <si>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</si>
  <si>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</si>
  <si>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</si>
  <si>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</si>
  <si>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</si>
  <si>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</si>
  <si>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</si>
  <si>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</si>
  <si>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</si>
  <si>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</si>
  <si>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</si>
  <si>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</si>
  <si>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</si>
  <si>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</si>
  <si>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</si>
  <si>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</si>
  <si>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</si>
  <si>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</si>
  <si>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</si>
  <si>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</si>
  <si>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</si>
  <si>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</si>
  <si>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</si>
  <si>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</si>
  <si>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</si>
  <si>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</si>
  <si>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</si>
  <si>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</si>
  <si>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</si>
  <si>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</si>
  <si>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</si>
  <si>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</si>
  <si>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</si>
  <si>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</si>
  <si>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</si>
  <si>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</si>
  <si>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</si>
  <si>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</si>
  <si>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</si>
  <si>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</si>
  <si>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</si>
  <si>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</si>
  <si>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</si>
  <si>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</si>
  <si>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</si>
  <si>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</si>
  <si>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</si>
  <si>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</si>
  <si>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</si>
  <si>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</si>
  <si>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</si>
  <si>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</si>
  <si>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</si>
  <si>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</si>
  <si>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</si>
  <si>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</si>
  <si>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</si>
  <si>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</si>
  <si>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</si>
  <si>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</si>
  <si>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</si>
  <si>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</si>
  <si>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</si>
  <si>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</si>
  <si>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</si>
  <si>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</si>
  <si>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</si>
  <si>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</si>
  <si>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</si>
  <si>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</si>
  <si>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</si>
  <si>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</si>
  <si>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</si>
  <si>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</si>
  <si>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</si>
  <si>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</si>
  <si>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</si>
  <si>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</si>
  <si>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</si>
  <si>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</si>
  <si>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</si>
  <si>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</si>
  <si>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</si>
  <si>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</si>
  <si>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</si>
  <si>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</si>
  <si>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</si>
  <si>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</si>
  <si>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</si>
  <si>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</si>
  <si>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</si>
  <si>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</si>
  <si>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</si>
  <si>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</si>
  <si>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</si>
  <si>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</si>
  <si>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</si>
  <si>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</si>
  <si>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</si>
  <si>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</si>
  <si>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</si>
  <si>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</si>
  <si>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</si>
  <si>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</si>
  <si>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</si>
  <si>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</si>
  <si>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</si>
  <si>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</si>
  <si>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</si>
  <si>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</si>
  <si>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</si>
  <si>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</si>
  <si>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</si>
  <si>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</si>
  <si>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</si>
  <si>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</si>
  <si>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</si>
  <si>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</si>
  <si>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</si>
  <si>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</si>
  <si>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</si>
  <si>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</si>
  <si>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</si>
  <si>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</si>
  <si>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</si>
  <si>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</si>
  <si>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</si>
  <si>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</si>
  <si>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</si>
  <si>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</si>
  <si>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</si>
  <si>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</si>
  <si>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</si>
  <si>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</si>
  <si>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</si>
  <si>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</si>
  <si>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</si>
  <si>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</si>
  <si>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</si>
  <si>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</si>
  <si>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</si>
  <si>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</si>
  <si>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</si>
  <si>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</si>
  <si>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</si>
  <si>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</si>
  <si>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</si>
  <si>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</si>
  <si>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</si>
  <si>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</si>
  <si>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</si>
  <si>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</si>
  <si>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</si>
  <si>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</si>
  <si>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</si>
  <si>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</si>
  <si>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</si>
  <si>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</si>
  <si>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</si>
  <si>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</si>
  <si>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</si>
  <si>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</si>
  <si>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</si>
  <si>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</si>
  <si>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</si>
  <si>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</si>
  <si>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</si>
  <si>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</si>
  <si>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</si>
  <si>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</si>
  <si>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</si>
  <si>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</si>
  <si>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</si>
  <si>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</si>
  <si>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</si>
  <si>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</si>
  <si>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</si>
  <si>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</si>
  <si>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</si>
  <si>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</si>
  <si>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</si>
  <si>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</si>
  <si>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</si>
  <si>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</si>
  <si>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</si>
  <si>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</si>
  <si>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</si>
  <si>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</si>
  <si>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</si>
  <si>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</si>
  <si>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</si>
  <si>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</si>
  <si>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</si>
  <si>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</si>
  <si>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</si>
  <si>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</si>
  <si>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</si>
  <si>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</si>
  <si>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</si>
  <si>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</si>
  <si>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</si>
  <si>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</si>
  <si>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</si>
  <si>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</si>
  <si>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</si>
  <si>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</si>
  <si>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</si>
  <si>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</si>
  <si>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</si>
  <si>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</si>
  <si>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</si>
  <si>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</si>
  <si>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</si>
  <si>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</si>
  <si>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</si>
  <si>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</si>
  <si>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</si>
  <si>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</si>
  <si>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</si>
  <si>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</si>
  <si>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</si>
  <si>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</si>
  <si>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</si>
  <si>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</si>
  <si>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</si>
  <si>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</si>
  <si>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</si>
  <si>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</si>
  <si>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</si>
  <si>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</si>
  <si>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</si>
  <si>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</si>
  <si>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</si>
  <si>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</si>
  <si>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</si>
  <si>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</si>
  <si>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</si>
  <si>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</si>
  <si>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</si>
  <si>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</si>
  <si>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</si>
  <si>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</si>
  <si>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</si>
  <si>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</si>
  <si>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</si>
  <si>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</si>
  <si>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</si>
  <si>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</si>
  <si>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</si>
  <si>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</si>
  <si>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</si>
  <si>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</si>
  <si>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</si>
  <si>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</si>
  <si>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</si>
  <si>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</si>
  <si>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</si>
  <si>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</si>
  <si>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</si>
  <si>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</si>
  <si>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</si>
  <si>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</si>
  <si>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</si>
  <si>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</si>
  <si>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</si>
  <si>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</si>
  <si>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</si>
  <si>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</si>
  <si>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</si>
  <si>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</si>
  <si>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</si>
  <si>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</si>
  <si>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</si>
  <si>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</si>
  <si>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</si>
  <si>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</si>
  <si>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</si>
  <si>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</si>
  <si>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</si>
  <si>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</si>
  <si>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</si>
  <si>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</si>
  <si>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</si>
  <si>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</si>
  <si>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</si>
  <si>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</si>
  <si>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</si>
  <si>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</si>
  <si>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</si>
  <si>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</si>
  <si>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</si>
  <si>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</si>
  <si>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</si>
  <si>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</si>
  <si>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</si>
  <si>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</si>
  <si>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</si>
  <si>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</si>
  <si>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</si>
  <si>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</si>
  <si>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</si>
  <si>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</si>
  <si>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</si>
  <si>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</si>
  <si>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</si>
  <si>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</si>
  <si>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</si>
  <si>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</si>
  <si>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</si>
  <si>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</si>
  <si>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</si>
  <si>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</si>
  <si>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</si>
  <si>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</si>
  <si>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</si>
  <si>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</si>
  <si>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</si>
  <si>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</si>
  <si>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</si>
  <si>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</si>
  <si>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</si>
  <si>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</si>
  <si>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</si>
  <si>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</si>
  <si>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</si>
  <si>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</si>
  <si>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</si>
  <si>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</si>
  <si>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</si>
  <si>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</si>
  <si>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</si>
  <si>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</si>
  <si>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</si>
  <si>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</si>
  <si>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</si>
  <si>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</si>
  <si>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</si>
  <si>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</si>
  <si>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</si>
  <si>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</si>
  <si>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</si>
  <si>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</si>
  <si>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</si>
  <si>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</si>
  <si>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</si>
  <si>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</si>
  <si>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</si>
  <si>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</si>
  <si>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</si>
  <si>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</si>
  <si>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</si>
  <si>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</si>
  <si>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</si>
  <si>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</si>
  <si>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</si>
  <si>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</si>
  <si>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</si>
  <si>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</si>
  <si>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</si>
  <si>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</si>
  <si>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</si>
  <si>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</si>
  <si>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</si>
  <si>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</si>
  <si>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</si>
  <si>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</si>
  <si>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</si>
  <si>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</si>
  <si>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</si>
  <si>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</si>
  <si>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</si>
  <si>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</si>
  <si>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</si>
  <si>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</si>
  <si>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</si>
  <si>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</si>
  <si>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</si>
  <si>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</si>
  <si>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</si>
  <si>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</si>
  <si>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</si>
  <si>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</si>
  <si>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</si>
  <si>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</si>
  <si>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</si>
  <si>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</si>
  <si>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</si>
  <si>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</si>
  <si>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</si>
  <si>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</si>
  <si>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</si>
  <si>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</si>
  <si>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</si>
  <si>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</si>
  <si>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</si>
  <si>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</si>
  <si>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</si>
  <si>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</si>
  <si>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</si>
  <si>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</si>
  <si>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</si>
  <si>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</si>
  <si>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</si>
  <si>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</si>
  <si>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</si>
  <si>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</si>
  <si>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</si>
  <si>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</si>
  <si>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</si>
  <si>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</si>
  <si>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</si>
  <si>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</si>
  <si>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</si>
  <si>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</si>
  <si>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</si>
  <si>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</si>
  <si>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</si>
  <si>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</si>
  <si>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</si>
  <si>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</si>
  <si>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</si>
  <si>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</si>
  <si>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</si>
  <si>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</si>
  <si>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</si>
  <si>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</si>
  <si>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</si>
  <si>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</si>
  <si>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</si>
  <si>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</si>
  <si>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</si>
  <si>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</si>
  <si>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</si>
  <si>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</si>
  <si>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</si>
  <si>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</si>
  <si>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</si>
  <si>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</si>
  <si>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</si>
  <si>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</si>
  <si>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</si>
  <si>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</si>
  <si>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</si>
  <si>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</si>
  <si>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</si>
  <si>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</si>
  <si>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</si>
  <si>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</si>
  <si>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</si>
  <si>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</si>
  <si>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</si>
  <si>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</si>
  <si>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</si>
  <si>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</si>
  <si>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</si>
  <si>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</si>
  <si>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</si>
  <si>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</si>
  <si>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</si>
  <si>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</si>
  <si>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</si>
  <si>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</si>
  <si>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</si>
  <si>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</si>
  <si>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</si>
  <si>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</si>
  <si>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</si>
  <si>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</si>
  <si>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</si>
  <si>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</si>
  <si>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</si>
  <si>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</si>
  <si>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</si>
  <si>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</si>
  <si>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</si>
  <si>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</si>
  <si>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</si>
  <si>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</si>
  <si>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</si>
  <si>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</si>
  <si>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</si>
  <si>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</si>
  <si>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</si>
  <si>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</si>
  <si>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</si>
  <si>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</si>
  <si>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</si>
  <si>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</si>
  <si>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</si>
  <si>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</si>
  <si>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</si>
  <si>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</si>
  <si>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</si>
  <si>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</si>
  <si>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</si>
  <si>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</si>
  <si>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</si>
  <si>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</si>
  <si>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</si>
  <si>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</si>
  <si>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</si>
  <si>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</si>
  <si>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</si>
  <si>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</si>
  <si>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</si>
  <si>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</si>
  <si>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</si>
  <si>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</si>
  <si>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</si>
  <si>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</si>
  <si>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</si>
  <si>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</si>
  <si>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</si>
  <si>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</si>
  <si>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</si>
  <si>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</si>
  <si>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</si>
  <si>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</si>
  <si>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</si>
  <si>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</si>
  <si>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</si>
  <si>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</si>
  <si>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</si>
  <si>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</si>
  <si>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</si>
  <si>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</si>
  <si>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</si>
  <si>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</si>
  <si>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</si>
  <si>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</si>
  <si>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</si>
  <si>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</si>
  <si>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</si>
  <si>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</si>
  <si>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</si>
  <si>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</si>
  <si>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</si>
  <si>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</si>
  <si>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</si>
  <si>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</si>
  <si>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</si>
  <si>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</si>
  <si>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</si>
  <si>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</si>
  <si>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</si>
  <si>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</si>
  <si>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</si>
  <si>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</si>
  <si>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</si>
  <si>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</si>
  <si>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</si>
  <si>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</si>
  <si>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</si>
  <si>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</si>
  <si>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</si>
  <si>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</si>
  <si>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</si>
  <si>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</si>
  <si>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</si>
  <si>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</si>
  <si>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</si>
  <si>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</si>
  <si>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</si>
  <si>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</si>
  <si>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</si>
  <si>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</si>
  <si>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</si>
  <si>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</si>
  <si>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</si>
  <si>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</si>
  <si>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</si>
  <si>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</si>
  <si>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</si>
  <si>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</si>
  <si>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</si>
  <si>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</si>
  <si>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</si>
  <si>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</si>
  <si>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</si>
  <si>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</si>
  <si>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</si>
  <si>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</si>
  <si>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</si>
  <si>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</si>
  <si>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</si>
  <si>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</si>
  <si>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</si>
  <si>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</si>
  <si>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</si>
  <si>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</si>
  <si>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</si>
  <si>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</si>
  <si>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</si>
  <si>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</si>
  <si>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</si>
  <si>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</si>
  <si>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</si>
  <si>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</si>
  <si>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</si>
  <si>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</si>
  <si>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</si>
  <si>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</si>
  <si>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</si>
  <si>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</si>
  <si>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</si>
  <si>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</si>
  <si>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</si>
  <si>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</si>
  <si>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</si>
  <si>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</si>
  <si>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</si>
  <si>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</si>
  <si>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</si>
  <si>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</si>
  <si>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</si>
  <si>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</si>
  <si>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</si>
  <si>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</si>
  <si>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</si>
  <si>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</si>
  <si>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</si>
  <si>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</si>
  <si>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</si>
  <si>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</si>
  <si>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</si>
  <si>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</si>
  <si>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</si>
  <si>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</si>
  <si>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</si>
  <si>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</si>
  <si>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</si>
  <si>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</si>
  <si>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</si>
  <si>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</si>
  <si>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</si>
  <si>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</si>
  <si>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</si>
  <si>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</si>
  <si>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</si>
  <si>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</si>
  <si>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</si>
  <si>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</si>
  <si>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</si>
  <si>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</si>
  <si>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</si>
  <si>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</si>
  <si>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</si>
  <si>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</si>
  <si>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</si>
  <si>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</si>
  <si>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</si>
  <si>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</si>
  <si>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</si>
  <si>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</si>
  <si>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</si>
  <si>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</si>
  <si>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</si>
  <si>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</si>
  <si>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</si>
  <si>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</si>
  <si>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</si>
  <si>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</si>
  <si>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</si>
  <si>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</si>
  <si>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</si>
  <si>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</si>
  <si>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</si>
  <si>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</si>
  <si>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</si>
  <si>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</si>
  <si>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</si>
  <si>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</si>
  <si>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</si>
  <si>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</si>
  <si>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</si>
  <si>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</si>
  <si>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</si>
  <si>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</si>
  <si>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</si>
  <si>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</si>
  <si>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</si>
  <si>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</si>
  <si>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</si>
  <si>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</si>
  <si>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</si>
  <si>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</si>
  <si>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</si>
  <si>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</si>
  <si>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</si>
  <si>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</si>
  <si>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</si>
  <si>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</si>
  <si>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</si>
  <si>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</si>
  <si>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</si>
  <si>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</si>
  <si>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</si>
  <si>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</si>
  <si>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</si>
  <si>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</si>
  <si>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</si>
  <si>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</si>
  <si>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</si>
  <si>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</si>
  <si>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</si>
  <si>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</si>
  <si>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</si>
  <si>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</si>
  <si>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</si>
  <si>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</si>
  <si>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</si>
  <si>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</si>
  <si>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</si>
  <si>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</si>
  <si>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</si>
  <si>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</si>
  <si>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</si>
  <si>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</si>
  <si>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</si>
  <si>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</si>
  <si>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</si>
  <si>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</si>
  <si>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</si>
  <si>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</si>
  <si>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</si>
  <si>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</si>
  <si>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</si>
  <si>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</si>
  <si>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</si>
  <si>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</si>
  <si>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</si>
  <si>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</si>
  <si>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</si>
  <si>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</si>
  <si>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</si>
  <si>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</si>
  <si>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</si>
  <si>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</si>
  <si>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</si>
  <si>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</si>
  <si>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</si>
  <si>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</si>
  <si>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</si>
  <si>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</si>
  <si>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</si>
  <si>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</si>
  <si>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</si>
  <si>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</si>
  <si>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</si>
  <si>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</si>
  <si>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</si>
  <si>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</si>
  <si>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</si>
  <si>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</si>
  <si>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</si>
  <si>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</si>
  <si>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</si>
  <si>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</si>
  <si>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</si>
  <si>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</si>
  <si>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</si>
  <si>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</si>
  <si>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</si>
  <si>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</si>
  <si>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</si>
  <si>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</si>
  <si>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</si>
  <si>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</si>
  <si>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</si>
  <si>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</si>
  <si>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</si>
  <si>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</si>
  <si>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</si>
  <si>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</si>
  <si>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</si>
  <si>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</si>
  <si>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</si>
  <si>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</si>
  <si>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</si>
  <si>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</si>
  <si>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</si>
  <si>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</si>
  <si>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</si>
  <si>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</si>
  <si>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</si>
  <si>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</si>
  <si>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</si>
  <si>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</si>
  <si>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</si>
  <si>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</si>
  <si>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</si>
  <si>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</si>
  <si>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</si>
  <si>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</si>
  <si>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</si>
  <si>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</si>
  <si>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</si>
  <si>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</si>
  <si>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</si>
  <si>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</si>
  <si>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</si>
  <si>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</si>
  <si>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</si>
  <si>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</si>
  <si>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</si>
  <si>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</si>
  <si>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</si>
  <si>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</si>
  <si>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</si>
  <si>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</si>
  <si>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</si>
  <si>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</si>
  <si>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</si>
  <si>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</si>
  <si>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</si>
  <si>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</si>
  <si>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</si>
  <si>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</si>
  <si>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</si>
  <si>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</si>
  <si>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</si>
  <si>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</si>
  <si>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</si>
  <si>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</si>
  <si>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</si>
  <si>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</si>
  <si>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</si>
  <si>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</si>
  <si>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</si>
  <si>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</si>
  <si>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</si>
  <si>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</si>
  <si>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</si>
  <si>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</si>
  <si>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</si>
  <si>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</si>
  <si>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</si>
  <si>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</si>
  <si>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</si>
  <si>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</si>
  <si>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</si>
  <si>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</si>
  <si>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</si>
  <si>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</si>
  <si>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</si>
  <si>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</si>
  <si>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</si>
  <si>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</si>
  <si>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</si>
  <si>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</si>
  <si>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</si>
  <si>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</si>
  <si>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</si>
  <si>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</si>
  <si>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</si>
  <si>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</si>
  <si>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</si>
  <si>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</si>
  <si>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</si>
  <si>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</si>
  <si>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</si>
  <si>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</si>
  <si>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</si>
  <si>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</si>
  <si>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</si>
  <si>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</si>
  <si>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</si>
  <si>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</si>
  <si>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</si>
  <si>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</si>
  <si>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</si>
  <si>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</si>
  <si>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</si>
  <si>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</si>
  <si>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</si>
  <si>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</si>
  <si>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</si>
  <si>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</si>
  <si>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</si>
  <si>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</si>
  <si>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</si>
  <si>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</si>
  <si>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</si>
  <si>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</si>
  <si>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</si>
  <si>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</si>
  <si>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</si>
  <si>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</si>
  <si>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</si>
  <si>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</si>
  <si>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</si>
  <si>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</si>
  <si>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</si>
  <si>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</si>
  <si>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</si>
  <si>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</si>
  <si>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</si>
  <si>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</si>
  <si>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</si>
  <si>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</si>
  <si>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</si>
  <si>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</si>
  <si>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</si>
  <si>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</si>
  <si>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</si>
  <si>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</si>
  <si>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</si>
  <si>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</si>
  <si>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</si>
  <si>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</si>
  <si>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</si>
  <si>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</si>
  <si>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</si>
  <si>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</si>
  <si>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</si>
  <si>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</si>
  <si>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</si>
  <si>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</si>
  <si>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</si>
  <si>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</si>
  <si>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</si>
  <si>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</si>
  <si>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</si>
  <si>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</si>
  <si>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</si>
  <si>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</si>
  <si>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</si>
  <si>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</si>
  <si>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</si>
  <si>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</si>
  <si>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</si>
  <si>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</si>
  <si>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</si>
  <si>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</si>
  <si>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</si>
  <si>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</si>
  <si>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</si>
  <si>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</si>
  <si>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</si>
  <si>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</si>
  <si>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</si>
  <si>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</si>
  <si>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</si>
  <si>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</si>
  <si>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</si>
  <si>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</si>
  <si>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</si>
  <si>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</si>
  <si>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</si>
  <si>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</si>
  <si>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</si>
  <si>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</si>
  <si>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</si>
  <si>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</si>
  <si>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</si>
  <si>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</si>
  <si>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</si>
  <si>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</si>
  <si>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</si>
  <si>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</si>
  <si>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</si>
  <si>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</si>
  <si>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</si>
  <si>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</si>
  <si>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</si>
  <si>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</si>
  <si>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</si>
  <si>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</si>
  <si>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</si>
  <si>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</si>
  <si>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</si>
  <si>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</si>
  <si>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</si>
  <si>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</si>
  <si>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</si>
  <si>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</si>
  <si>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</si>
  <si>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</si>
  <si>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</si>
  <si>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</si>
  <si>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</si>
  <si>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</si>
  <si>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</si>
  <si>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</si>
  <si>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</si>
  <si>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</si>
  <si>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</si>
  <si>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</si>
  <si>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</si>
  <si>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</si>
  <si>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</si>
  <si>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</si>
  <si>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</si>
  <si>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</si>
  <si>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</si>
  <si>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</si>
  <si>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</si>
  <si>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</si>
  <si>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</si>
  <si>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</si>
  <si>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</si>
  <si>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</si>
  <si>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</si>
  <si>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</si>
  <si>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</si>
  <si>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</si>
  <si>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</si>
  <si>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</si>
  <si>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</si>
  <si>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</si>
  <si>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</si>
  <si>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</si>
  <si>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</si>
  <si>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</si>
  <si>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</si>
  <si>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</si>
  <si>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</si>
  <si>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</si>
  <si>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</si>
  <si>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</si>
  <si>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</si>
  <si>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</si>
  <si>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</si>
  <si>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</si>
  <si>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</si>
  <si>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</si>
  <si>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</si>
  <si>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</si>
  <si>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</si>
  <si>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</si>
  <si>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</si>
  <si>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</si>
  <si>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</si>
  <si>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</si>
  <si>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</si>
  <si>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</si>
  <si>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</si>
  <si>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</si>
  <si>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</si>
  <si>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</si>
  <si>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</si>
  <si>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</si>
  <si>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</si>
  <si>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</si>
  <si>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</si>
  <si>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</si>
  <si>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</si>
  <si>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</si>
  <si>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</si>
  <si>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</si>
  <si>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</si>
  <si>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</si>
  <si>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</si>
  <si>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</si>
  <si>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</si>
  <si>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</si>
  <si>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</si>
  <si>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</si>
  <si>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</si>
  <si>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</si>
  <si>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</si>
  <si>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</si>
  <si>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</si>
  <si>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</si>
  <si>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</si>
  <si>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</si>
  <si>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</si>
  <si>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</si>
  <si>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</si>
  <si>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</si>
  <si>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</si>
  <si>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</si>
  <si>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</si>
  <si>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</si>
  <si>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</si>
  <si>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</si>
  <si>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</si>
  <si>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</si>
  <si>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</si>
  <si>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</si>
  <si>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</si>
  <si>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</si>
  <si>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</si>
  <si>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</si>
  <si>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</si>
  <si>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</si>
  <si>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</si>
  <si>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</si>
  <si>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</si>
  <si>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</si>
  <si>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</si>
  <si>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</si>
  <si>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</si>
  <si>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</si>
  <si>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</si>
  <si>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</si>
  <si>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</si>
  <si>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</si>
  <si>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</si>
  <si>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</si>
  <si>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</si>
  <si>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</si>
  <si>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</si>
  <si>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</si>
  <si>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</si>
  <si>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</si>
  <si>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</si>
  <si>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</si>
  <si>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</si>
  <si>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</si>
  <si>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</si>
  <si>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</si>
  <si>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</si>
  <si>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</si>
  <si>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</si>
  <si>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</si>
  <si>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</si>
  <si>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</si>
  <si>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</si>
  <si>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</si>
  <si>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</si>
  <si>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</si>
  <si>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</si>
  <si>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</si>
  <si>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</si>
  <si>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</si>
  <si>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</si>
  <si>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</si>
  <si>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</si>
  <si>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</si>
  <si>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</si>
  <si>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</si>
  <si>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</si>
  <si>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</si>
  <si>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</si>
  <si>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</si>
  <si>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</si>
  <si>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</si>
  <si>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</si>
  <si>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</si>
  <si>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</si>
  <si>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</si>
  <si>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</si>
  <si>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</si>
  <si>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</si>
  <si>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</si>
  <si>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</si>
  <si>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</si>
  <si>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</si>
  <si>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</si>
  <si>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</si>
  <si>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</si>
  <si>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</si>
  <si>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</si>
  <si>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</si>
  <si>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</si>
  <si>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</si>
  <si>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</si>
  <si>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</si>
  <si>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</si>
  <si>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</si>
  <si>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</si>
  <si>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</si>
  <si>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</si>
  <si>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</si>
  <si>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</si>
  <si>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</si>
  <si>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</si>
  <si>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</si>
  <si>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</si>
  <si>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</si>
  <si>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</si>
  <si>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</si>
  <si>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</si>
  <si>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</si>
  <si>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</si>
  <si>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</si>
  <si>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</si>
  <si>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</si>
  <si>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</si>
  <si>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</si>
  <si>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</si>
  <si>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</si>
  <si>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</si>
  <si>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</si>
  <si>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</si>
  <si>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</si>
  <si>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</si>
  <si>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</si>
  <si>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</si>
  <si>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</si>
  <si>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</si>
  <si>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</si>
  <si>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</si>
  <si>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</si>
  <si>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</si>
  <si>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</si>
  <si>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</si>
  <si>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</si>
  <si>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</si>
  <si>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</si>
  <si>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</si>
  <si>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</si>
  <si>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</si>
  <si>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</si>
  <si>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</si>
  <si>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</si>
  <si>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</si>
  <si>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</si>
  <si>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</si>
  <si>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</si>
  <si>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</si>
  <si>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</si>
  <si>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</si>
  <si>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</si>
  <si>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</si>
  <si>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</si>
  <si>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</si>
  <si>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</si>
  <si>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</si>
  <si>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</si>
  <si>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</si>
  <si>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</si>
  <si>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</si>
  <si>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</si>
  <si>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</si>
  <si>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</si>
  <si>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</si>
  <si>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</si>
  <si>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</si>
  <si>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</si>
  <si>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</si>
  <si>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</si>
  <si>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</si>
  <si>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</si>
  <si>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</si>
  <si>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</si>
  <si>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</si>
  <si>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</si>
  <si>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</si>
  <si>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</si>
  <si>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</si>
  <si>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</si>
  <si>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</si>
  <si>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</si>
  <si>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</si>
  <si>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</si>
  <si>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</si>
  <si>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</si>
  <si>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</si>
  <si>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</si>
  <si>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</si>
  <si>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</si>
  <si>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</si>
  <si>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</si>
  <si>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</si>
  <si>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</si>
  <si>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</si>
  <si>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</si>
  <si>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</si>
  <si>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</si>
  <si>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</si>
  <si>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</si>
  <si>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</si>
  <si>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</si>
  <si>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</si>
  <si>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</si>
  <si>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</si>
  <si>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</si>
  <si>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</si>
  <si>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</si>
  <si>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</si>
  <si>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</si>
  <si>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</si>
  <si>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</si>
  <si>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</si>
  <si>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</si>
  <si>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</si>
  <si>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</si>
  <si>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</si>
  <si>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</si>
  <si>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</si>
  <si>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</si>
  <si>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</si>
  <si>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</si>
  <si>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</si>
  <si>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</si>
  <si>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</si>
  <si>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</si>
  <si>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</si>
  <si>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</si>
  <si>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</si>
  <si>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</si>
  <si>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</si>
  <si>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</si>
  <si>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</si>
  <si>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</si>
  <si>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</si>
  <si>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</si>
  <si>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</si>
  <si>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</si>
  <si>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</si>
  <si>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</si>
  <si>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</si>
  <si>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</si>
  <si>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</si>
  <si>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</si>
  <si>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</si>
  <si>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</si>
  <si>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</si>
  <si>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</si>
  <si>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</si>
  <si>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</si>
  <si>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</si>
  <si>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</si>
  <si>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</si>
  <si>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</si>
  <si>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</si>
  <si>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</si>
  <si>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</si>
  <si>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</si>
  <si>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</si>
  <si>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</si>
  <si>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</si>
  <si>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</si>
  <si>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</si>
  <si>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</si>
  <si>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</si>
  <si>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</si>
  <si>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</si>
  <si>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</si>
  <si>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</si>
  <si>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</si>
  <si>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</si>
  <si>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</si>
  <si>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</si>
  <si>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</si>
  <si>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</si>
  <si>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</si>
  <si>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</si>
  <si>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</si>
  <si>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</si>
  <si>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</si>
  <si>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</si>
  <si>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</si>
  <si>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</si>
  <si>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</si>
  <si>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</si>
  <si>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</si>
  <si>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</si>
  <si>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</si>
  <si>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</si>
  <si>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</si>
  <si>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</si>
  <si>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</si>
  <si>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</si>
  <si>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</si>
  <si>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</si>
  <si>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</si>
  <si>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</si>
  <si>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</si>
  <si>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</si>
  <si>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</si>
  <si>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</si>
  <si>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</si>
  <si>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</si>
  <si>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</si>
  <si>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</si>
  <si>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</si>
  <si>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</si>
  <si>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</si>
  <si>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</si>
  <si>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</si>
  <si>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</si>
  <si>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</si>
  <si>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</si>
  <si>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</si>
  <si>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</si>
  <si>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</si>
  <si>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</si>
  <si>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</si>
  <si>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</si>
  <si>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</si>
  <si>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</si>
  <si>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</si>
  <si>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</si>
  <si>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</si>
  <si>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</si>
  <si>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</si>
  <si>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</si>
  <si>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</si>
  <si>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</si>
  <si>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</si>
  <si>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</si>
  <si>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</si>
  <si>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</si>
  <si>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</si>
  <si>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</si>
  <si>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</si>
  <si>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</si>
  <si>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</si>
  <si>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</si>
  <si>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</si>
  <si>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</si>
  <si>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</si>
  <si>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</si>
  <si>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</si>
  <si>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</si>
  <si>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</si>
  <si>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</si>
  <si>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</si>
  <si>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</si>
  <si>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</si>
  <si>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</si>
  <si>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</si>
  <si>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</si>
  <si>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</si>
  <si>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</si>
  <si>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</si>
  <si>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</si>
  <si>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</si>
  <si>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</si>
  <si>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</si>
  <si>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</si>
  <si>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</si>
  <si>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</si>
  <si>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</si>
  <si>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</si>
  <si>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</si>
  <si>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</si>
  <si>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</si>
  <si>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</si>
  <si>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</si>
  <si>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</si>
  <si>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</si>
  <si>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</si>
  <si>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</si>
  <si>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</si>
  <si>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</si>
  <si>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</si>
  <si>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</si>
  <si>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</si>
  <si>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</si>
  <si>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</si>
  <si>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</si>
  <si>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</si>
  <si>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</si>
  <si>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</si>
  <si>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</si>
  <si>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</si>
  <si>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</si>
  <si>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</si>
  <si>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</si>
  <si>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</si>
  <si>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</si>
  <si>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</si>
  <si>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</si>
  <si>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</si>
  <si>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</si>
  <si>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</si>
  <si>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</si>
  <si>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</si>
  <si>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</si>
  <si>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</si>
  <si>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</si>
  <si>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</si>
  <si>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</si>
  <si>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</si>
  <si>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</si>
  <si>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</si>
  <si>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</si>
  <si>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</si>
  <si>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</si>
  <si>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</si>
  <si>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</si>
  <si>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</si>
  <si>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</si>
  <si>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</si>
  <si>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</si>
  <si>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</si>
  <si>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</si>
  <si>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</si>
  <si>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</si>
  <si>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</si>
  <si>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</si>
  <si>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</si>
  <si>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</si>
  <si>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</si>
  <si>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</si>
  <si>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</si>
  <si>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</si>
  <si>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</si>
  <si>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</si>
  <si>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</si>
  <si>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</si>
  <si>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</si>
  <si>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</si>
  <si>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</si>
  <si>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</si>
  <si>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</si>
  <si>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</si>
  <si>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</si>
  <si>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</si>
  <si>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</si>
  <si>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</si>
  <si>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</si>
  <si>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</si>
  <si>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</si>
  <si>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</si>
  <si>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</si>
  <si>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</si>
  <si>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</si>
  <si>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</si>
  <si>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</si>
  <si>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</si>
  <si>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</si>
  <si>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</si>
  <si>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</si>
  <si>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</si>
  <si>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</si>
  <si>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</si>
  <si>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</si>
  <si>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</si>
  <si>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</si>
  <si>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</si>
  <si>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</si>
  <si>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</si>
  <si>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</si>
  <si>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</si>
  <si>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</si>
  <si>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</si>
  <si>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</si>
  <si>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</si>
  <si>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</si>
  <si>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</si>
  <si>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</si>
  <si>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</si>
  <si>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</si>
  <si>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</si>
  <si>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</si>
  <si>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</si>
  <si>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</si>
  <si>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</si>
  <si>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</si>
  <si>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</si>
  <si>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</si>
  <si>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</si>
  <si>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</si>
  <si>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</si>
  <si>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</si>
  <si>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</si>
  <si>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</si>
  <si>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</si>
  <si>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</si>
  <si>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</si>
  <si>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</si>
  <si>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</si>
  <si>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</si>
  <si>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</si>
  <si>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</si>
  <si>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</si>
  <si>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</si>
  <si>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</si>
  <si>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</si>
  <si>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</si>
  <si>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</si>
  <si>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</si>
  <si>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</si>
  <si>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</si>
  <si>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</si>
  <si>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</si>
  <si>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</si>
  <si>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</si>
  <si>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</si>
  <si>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</si>
  <si>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</si>
  <si>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</si>
  <si>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</si>
  <si>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</si>
  <si>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</si>
  <si>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</si>
  <si>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</si>
  <si>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</si>
  <si>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</si>
  <si>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</si>
  <si>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</si>
  <si>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</si>
  <si>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</si>
  <si>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</si>
  <si>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</si>
  <si>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</si>
  <si>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</si>
  <si>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</si>
  <si>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</si>
  <si>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</si>
  <si>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</si>
  <si>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</si>
  <si>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</si>
  <si>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</si>
  <si>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</si>
  <si>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</si>
  <si>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</si>
  <si>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</si>
  <si>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</si>
  <si>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</si>
  <si>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</si>
  <si>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</si>
  <si>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</si>
  <si>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</si>
  <si>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</si>
  <si>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</si>
  <si>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</si>
  <si>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</si>
  <si>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</si>
  <si>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</si>
  <si>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</si>
  <si>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</si>
  <si>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</si>
  <si>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</si>
  <si>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</si>
  <si>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</si>
  <si>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</si>
  <si>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</si>
  <si>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</si>
  <si>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</si>
  <si>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</si>
  <si>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</si>
  <si>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</si>
  <si>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</si>
  <si>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</si>
  <si>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</si>
  <si>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</si>
  <si>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</si>
  <si>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</si>
  <si>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</si>
  <si>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</si>
  <si>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</si>
  <si>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</si>
  <si>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</si>
  <si>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</si>
  <si>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</si>
  <si>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</si>
  <si>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</si>
  <si>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</si>
  <si>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</si>
  <si>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</si>
  <si>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</si>
  <si>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</si>
  <si>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</si>
  <si>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</si>
  <si>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</si>
  <si>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</si>
  <si>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</si>
  <si>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</si>
  <si>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</si>
  <si>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</si>
  <si>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</si>
  <si>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</si>
  <si>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</si>
  <si>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</si>
  <si>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</si>
  <si>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</si>
  <si>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</si>
  <si>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</si>
  <si>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</si>
  <si>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</si>
  <si>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</si>
  <si>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</si>
  <si>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</si>
  <si>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</si>
  <si>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</si>
  <si>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</si>
  <si>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</si>
  <si>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</si>
  <si>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</si>
  <si>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</si>
  <si>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</si>
  <si>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</si>
  <si>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</si>
  <si>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</si>
  <si>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</si>
  <si>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</si>
  <si>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</si>
  <si>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</si>
  <si>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</si>
  <si>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</si>
  <si>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</si>
  <si>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</si>
  <si>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</si>
  <si>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</si>
  <si>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</si>
  <si>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</si>
  <si>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</si>
  <si>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</si>
  <si>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</si>
  <si>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</si>
  <si>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</si>
  <si>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</si>
  <si>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</si>
  <si>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</si>
  <si>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</si>
  <si>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</si>
  <si>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</si>
  <si>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</si>
  <si>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</si>
  <si>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</si>
  <si>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</si>
  <si>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</si>
  <si>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</si>
  <si>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</si>
  <si>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</si>
  <si>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</si>
  <si>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</si>
  <si>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</si>
  <si>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</si>
  <si>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</si>
  <si>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</si>
  <si>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</si>
  <si>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</si>
  <si>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</si>
  <si>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</si>
  <si>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</si>
  <si>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</si>
  <si>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</si>
  <si>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</si>
  <si>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</si>
  <si>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</si>
  <si>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</si>
  <si>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</si>
  <si>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</si>
  <si>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</si>
  <si>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</si>
  <si>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</si>
  <si>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</si>
  <si>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</si>
  <si>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</si>
  <si>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</si>
  <si>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</si>
  <si>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</si>
  <si>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</si>
  <si>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</si>
  <si>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</si>
  <si>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</si>
  <si>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</si>
  <si>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</si>
  <si>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</si>
  <si>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</si>
  <si>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</si>
  <si>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</si>
  <si>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</si>
  <si>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</si>
  <si>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</si>
  <si>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</si>
  <si>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</si>
  <si>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</si>
  <si>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</si>
  <si>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</si>
  <si>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</si>
  <si>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</si>
  <si>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</si>
  <si>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</si>
  <si>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</si>
  <si>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</si>
  <si>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</si>
  <si>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</si>
  <si>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</si>
  <si>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</si>
  <si>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</si>
  <si>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</si>
  <si>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</si>
  <si>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</si>
  <si>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</si>
  <si>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</si>
  <si>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</si>
  <si>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</si>
  <si>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</si>
  <si>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</si>
  <si>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</si>
  <si>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</si>
  <si>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</si>
  <si>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</si>
  <si>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</si>
  <si>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</si>
  <si>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</si>
  <si>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</si>
  <si>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</si>
  <si>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</si>
  <si>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</si>
  <si>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</si>
  <si>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</si>
  <si>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</si>
  <si>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</si>
  <si>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</si>
  <si>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</si>
  <si>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</si>
  <si>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</si>
  <si>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</si>
  <si>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</si>
  <si>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</si>
  <si>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</si>
  <si>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</si>
  <si>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</si>
  <si>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</si>
  <si>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</si>
  <si>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</si>
  <si>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</si>
  <si>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</si>
  <si>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</si>
  <si>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</si>
  <si>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</si>
  <si>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</si>
  <si>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</si>
  <si>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</si>
  <si>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</si>
  <si>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</si>
  <si>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</si>
  <si>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</si>
  <si>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</si>
  <si>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</si>
  <si>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</si>
  <si>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</si>
  <si>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</si>
  <si>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</si>
  <si>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</si>
  <si>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</si>
  <si>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</si>
  <si>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</si>
  <si>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</si>
  <si>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</si>
  <si>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</si>
  <si>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</si>
  <si>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</si>
  <si>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</si>
  <si>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</si>
  <si>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</si>
  <si>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</si>
  <si>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</si>
  <si>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</si>
  <si>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</si>
  <si>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</si>
  <si>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</si>
  <si>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</si>
  <si>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</si>
  <si>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</si>
  <si>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</si>
  <si>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</si>
  <si>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</si>
  <si>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</si>
  <si>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</si>
  <si>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</si>
  <si>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</si>
  <si>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</si>
  <si>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</si>
  <si>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</si>
  <si>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</si>
  <si>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</si>
  <si>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</si>
  <si>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</si>
  <si>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</si>
  <si>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</si>
  <si>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</si>
  <si>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</si>
  <si>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</si>
  <si>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</si>
  <si>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</si>
  <si>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</si>
  <si>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</si>
  <si>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</si>
  <si>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</si>
  <si>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</si>
  <si>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</si>
  <si>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</si>
  <si>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</si>
  <si>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</si>
  <si>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</si>
  <si>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</si>
  <si>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</si>
  <si>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</si>
  <si>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</si>
  <si>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</si>
  <si>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</si>
  <si>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</si>
  <si>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</si>
  <si>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</si>
  <si>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</si>
  <si>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</si>
  <si>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</si>
  <si>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</si>
  <si>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</si>
  <si>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</si>
  <si>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</si>
  <si>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</si>
  <si>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</si>
  <si>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</si>
  <si>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</si>
  <si>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</si>
  <si>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</si>
  <si>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</si>
  <si>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</si>
  <si>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</si>
  <si>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</si>
  <si>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</si>
  <si>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</si>
  <si>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</si>
  <si>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</si>
  <si>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</si>
  <si>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</si>
  <si>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</si>
  <si>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</si>
  <si>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</si>
  <si>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</si>
  <si>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</si>
  <si>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</si>
  <si>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</si>
  <si>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</si>
  <si>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</si>
  <si>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</si>
  <si>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</si>
  <si>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</si>
  <si>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</si>
  <si>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</si>
  <si>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</si>
  <si>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</si>
  <si>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</si>
  <si>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</si>
  <si>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</si>
  <si>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</si>
  <si>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</si>
  <si>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</si>
  <si>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</si>
  <si>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</si>
  <si>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</si>
  <si>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</si>
  <si>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</si>
  <si>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</si>
  <si>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</si>
  <si>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</si>
  <si>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</si>
  <si>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</si>
  <si>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</si>
  <si>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</si>
  <si>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</si>
  <si>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</si>
  <si>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</si>
  <si>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</si>
  <si>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</si>
  <si>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</si>
  <si>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</si>
  <si>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</si>
  <si>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</si>
  <si>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</si>
  <si>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</si>
  <si>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</si>
  <si>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</si>
  <si>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</si>
  <si>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</si>
  <si>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</si>
  <si>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</si>
  <si>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</si>
  <si>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</si>
  <si>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</si>
  <si>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</si>
  <si>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</si>
  <si>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</si>
  <si>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</si>
  <si>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</si>
  <si>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</si>
  <si>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</si>
  <si>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</si>
  <si>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</si>
  <si>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</si>
  <si>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</si>
  <si>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</si>
  <si>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</si>
  <si>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</si>
  <si>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</si>
  <si>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</si>
  <si>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</si>
  <si>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</si>
  <si>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</si>
  <si>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</si>
  <si>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</si>
  <si>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</si>
  <si>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</si>
  <si>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</si>
  <si>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</si>
  <si>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</si>
  <si>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</si>
  <si>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</si>
  <si>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</si>
  <si>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</si>
  <si>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</si>
  <si>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</si>
  <si>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</si>
  <si>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</si>
  <si>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</si>
  <si>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</si>
  <si>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</si>
  <si>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</si>
  <si>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</si>
  <si>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</si>
  <si>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</si>
  <si>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</si>
  <si>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</si>
  <si>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</si>
  <si>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</si>
  <si>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</si>
  <si>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</si>
  <si>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</si>
  <si>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</si>
  <si>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</si>
  <si>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</si>
  <si>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</si>
  <si>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</si>
  <si>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</si>
  <si>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</si>
  <si>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</si>
  <si>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</si>
  <si>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</si>
  <si>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</si>
  <si>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</si>
  <si>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</si>
  <si>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</si>
  <si>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</si>
  <si>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</si>
  <si>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</si>
  <si>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</si>
  <si>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</si>
  <si>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</si>
  <si>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</si>
  <si>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</si>
  <si>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</si>
  <si>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</si>
  <si>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</si>
  <si>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</si>
  <si>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</si>
  <si>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</si>
  <si>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</si>
  <si>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</si>
  <si>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</si>
  <si>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</si>
  <si>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</si>
  <si>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</si>
  <si>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</si>
  <si>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</si>
  <si>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</si>
  <si>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</si>
  <si>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</si>
  <si>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</si>
  <si>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</si>
  <si>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</si>
  <si>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</si>
  <si>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</si>
  <si>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</si>
  <si>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</si>
  <si>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</si>
  <si>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</si>
  <si>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</si>
  <si>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</si>
  <si>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</si>
  <si>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</si>
  <si>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</si>
  <si>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</si>
  <si>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</si>
  <si>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</si>
  <si>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</si>
  <si>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</si>
  <si>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</si>
  <si>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</si>
  <si>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</si>
  <si>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</si>
  <si>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</si>
  <si>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</si>
  <si>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</si>
  <si>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</si>
  <si>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</si>
  <si>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</si>
  <si>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</si>
  <si>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</si>
  <si>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</si>
  <si>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</si>
  <si>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</si>
  <si>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</si>
  <si>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</si>
  <si>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</si>
  <si>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</si>
  <si>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</si>
  <si>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</si>
  <si>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</si>
  <si>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</si>
  <si>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</si>
  <si>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</si>
  <si>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</si>
  <si>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</si>
  <si>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</si>
  <si>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</si>
  <si>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</si>
  <si>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</si>
  <si>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</si>
  <si>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</si>
  <si>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</si>
  <si>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</si>
  <si>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</si>
  <si>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</si>
  <si>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</si>
  <si>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</si>
  <si>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</si>
  <si>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</si>
  <si>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</si>
  <si>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</si>
  <si>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</si>
  <si>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</si>
  <si>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</si>
  <si>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</si>
  <si>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</si>
  <si>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</si>
  <si>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</si>
  <si>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</si>
  <si>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</si>
  <si>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</si>
  <si>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</si>
  <si>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</si>
  <si>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</si>
  <si>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</si>
  <si>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</si>
  <si>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</si>
  <si>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</si>
  <si>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</si>
  <si>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</si>
  <si>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</si>
  <si>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</si>
  <si>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</si>
  <si>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</si>
  <si>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</si>
  <si>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</si>
  <si>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</si>
  <si>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</si>
  <si>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</si>
  <si>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</si>
  <si>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</si>
  <si>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</si>
  <si>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</si>
  <si>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</si>
  <si>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</si>
  <si>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</si>
  <si>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</si>
  <si>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</si>
  <si>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</si>
  <si>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</si>
  <si>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</si>
  <si>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</si>
  <si>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</si>
  <si>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</si>
  <si>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</si>
  <si>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</si>
  <si>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</si>
  <si>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</si>
  <si>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</si>
  <si>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</si>
  <si>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</si>
  <si>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</si>
  <si>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</si>
  <si>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</si>
  <si>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</si>
  <si>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</si>
  <si>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</si>
  <si>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</si>
  <si>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</si>
  <si>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</si>
  <si>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</si>
  <si>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</si>
  <si>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</si>
  <si>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</si>
  <si>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</si>
  <si>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</si>
  <si>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</si>
  <si>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</si>
  <si>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</si>
  <si>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</si>
  <si>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</si>
  <si>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</si>
  <si>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</si>
  <si>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</si>
  <si>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</si>
  <si>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</si>
  <si>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</si>
  <si>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</si>
  <si>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</si>
  <si>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</si>
  <si>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</si>
  <si>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</si>
  <si>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</si>
  <si>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</si>
  <si>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</si>
  <si>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</si>
  <si>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</si>
  <si>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</si>
  <si>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</si>
  <si>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</si>
  <si>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</si>
  <si>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</si>
  <si>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</si>
  <si>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</si>
  <si>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</si>
  <si>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</si>
  <si>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</si>
  <si>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</si>
  <si>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</si>
  <si>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</si>
  <si>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</si>
  <si>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</si>
  <si>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</si>
  <si>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</si>
  <si>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</si>
  <si>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</si>
  <si>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</si>
  <si>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</si>
  <si>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</si>
  <si>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</si>
  <si>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</si>
  <si>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</si>
  <si>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</si>
  <si>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</si>
  <si>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</si>
  <si>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</si>
  <si>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</si>
  <si>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</si>
  <si>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</si>
  <si>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</si>
  <si>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</si>
  <si>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</si>
  <si>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</si>
  <si>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</si>
  <si>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</si>
  <si>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</si>
  <si>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</si>
  <si>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</si>
  <si>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</si>
  <si>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</si>
  <si>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</si>
  <si>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</si>
  <si>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</si>
  <si>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</si>
  <si>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</si>
  <si>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</si>
  <si>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</si>
  <si>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</si>
  <si>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</si>
  <si>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</si>
  <si>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</si>
  <si>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</si>
  <si>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</si>
  <si>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</si>
  <si>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</si>
  <si>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</si>
  <si>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</si>
  <si>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</si>
  <si>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</si>
  <si>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</si>
  <si>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</si>
  <si>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</si>
  <si>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</si>
  <si>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</si>
  <si>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</si>
  <si>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</si>
  <si>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</si>
  <si>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</si>
  <si>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</si>
  <si>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</si>
  <si>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</si>
  <si>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</si>
  <si>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</si>
  <si>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</si>
  <si>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</si>
  <si>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</si>
  <si>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</si>
  <si>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</si>
  <si>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</si>
  <si>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</si>
  <si>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</si>
  <si>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</si>
  <si>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</si>
  <si>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</si>
  <si>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</si>
  <si>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</si>
  <si>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</si>
  <si>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</si>
  <si>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</si>
  <si>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</si>
  <si>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</si>
  <si>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</si>
  <si>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</si>
  <si>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</si>
  <si>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</si>
  <si>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</si>
  <si>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</si>
  <si>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</si>
  <si>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</si>
  <si>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</si>
  <si>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</si>
  <si>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</si>
  <si>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</si>
  <si>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</si>
  <si>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</si>
  <si>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</si>
  <si>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</si>
  <si>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</si>
  <si>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</si>
  <si>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</si>
  <si>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</si>
  <si>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</si>
  <si>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</si>
  <si>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</si>
  <si>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</si>
  <si>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</si>
  <si>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</si>
  <si>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</si>
  <si>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</si>
  <si>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</si>
  <si>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</si>
  <si>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</si>
  <si>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</si>
  <si>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</si>
  <si>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</si>
  <si>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</si>
  <si>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</si>
  <si>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</si>
  <si>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</si>
  <si>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</si>
  <si>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</si>
  <si>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</si>
  <si>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</si>
  <si>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</si>
  <si>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</si>
  <si>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</si>
  <si>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</si>
  <si>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</si>
  <si>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</si>
  <si>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</si>
  <si>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</si>
  <si>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</si>
  <si>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</si>
  <si>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</si>
  <si>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</si>
  <si>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</si>
  <si>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</si>
  <si>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</si>
  <si>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</si>
  <si>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</si>
  <si>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</si>
  <si>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</si>
  <si>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</si>
  <si>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</si>
  <si>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</si>
  <si>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</si>
  <si>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</si>
  <si>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</si>
  <si>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</si>
  <si>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</si>
  <si>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</si>
  <si>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</si>
  <si>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</si>
  <si>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</si>
  <si>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</si>
  <si>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</si>
  <si>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</si>
  <si>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</si>
  <si>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</si>
  <si>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</si>
  <si>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</si>
  <si>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</si>
  <si>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</si>
  <si>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</si>
  <si>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</si>
  <si>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</si>
  <si>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</si>
  <si>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</si>
  <si>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</si>
  <si>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</si>
  <si>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</si>
  <si>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</si>
  <si>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</si>
  <si>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</si>
  <si>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</si>
  <si>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</si>
  <si>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</si>
  <si>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</si>
  <si>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</si>
  <si>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</si>
  <si>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</si>
  <si>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</si>
  <si>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</si>
  <si>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</si>
  <si>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</si>
  <si>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</si>
  <si>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</si>
  <si>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</si>
  <si>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</si>
  <si>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</si>
  <si>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</si>
  <si>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</si>
  <si>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</si>
  <si>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</si>
  <si>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</si>
  <si>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</si>
  <si>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</si>
  <si>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</si>
  <si>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</si>
  <si>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</si>
  <si>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</si>
  <si>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</si>
  <si>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</si>
  <si>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</si>
  <si>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</si>
  <si>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</si>
  <si>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</si>
  <si>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</si>
  <si>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</si>
  <si>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</si>
  <si>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</si>
  <si>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</si>
  <si>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</si>
  <si>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</si>
  <si>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</si>
  <si>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</si>
  <si>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</si>
  <si>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</si>
  <si>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</si>
  <si>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</si>
  <si>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</si>
  <si>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</si>
  <si>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</si>
  <si>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</si>
  <si>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</si>
  <si>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</si>
  <si>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</si>
  <si>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</si>
  <si>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</si>
  <si>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</si>
  <si>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</si>
  <si>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</si>
  <si>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</si>
  <si>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</si>
  <si>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</si>
  <si>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</si>
  <si>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</si>
  <si>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</si>
  <si>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</si>
  <si>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</si>
  <si>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</si>
  <si>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</si>
  <si>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</si>
  <si>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</si>
  <si>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</si>
  <si>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</si>
  <si>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</si>
  <si>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</si>
  <si>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</si>
  <si>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</si>
  <si>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</si>
  <si>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</si>
  <si>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</si>
  <si>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</si>
  <si>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</si>
  <si>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</si>
  <si>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</si>
  <si>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</si>
  <si>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</si>
  <si>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</si>
  <si>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</si>
  <si>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</si>
  <si>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</si>
  <si>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</si>
  <si>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</si>
  <si>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</si>
  <si>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</si>
  <si>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</si>
  <si>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</si>
  <si>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</si>
  <si>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</si>
  <si>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</si>
  <si>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</si>
  <si>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</si>
  <si>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</si>
  <si>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</si>
  <si>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</si>
  <si>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</si>
  <si>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</si>
  <si>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</si>
  <si>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</si>
  <si>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</si>
  <si>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</si>
  <si>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</si>
  <si>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</si>
  <si>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</si>
  <si>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</si>
  <si>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</si>
  <si>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</si>
  <si>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</si>
  <si>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</si>
  <si>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</si>
  <si>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</si>
  <si>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</si>
  <si>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</si>
  <si>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</si>
  <si>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</si>
  <si>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</si>
  <si>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</si>
  <si>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</si>
  <si>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</si>
  <si>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</si>
  <si>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</si>
  <si>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</si>
  <si>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</si>
  <si>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</si>
  <si>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</si>
  <si>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</si>
  <si>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</si>
  <si>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</si>
  <si>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</si>
  <si>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</si>
  <si>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</si>
  <si>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</si>
  <si>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</si>
  <si>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</si>
  <si>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</si>
  <si>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</si>
  <si>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</si>
  <si>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</si>
  <si>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</si>
  <si>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</si>
  <si>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</si>
  <si>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</si>
  <si>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</si>
  <si>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</si>
  <si>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</si>
  <si>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</si>
  <si>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</si>
  <si>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</si>
  <si>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</si>
  <si>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</si>
  <si>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</si>
  <si>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</si>
  <si>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</si>
  <si>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</si>
  <si>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</si>
  <si>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</si>
  <si>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</si>
  <si>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</si>
  <si>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</si>
  <si>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</si>
  <si>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</si>
  <si>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</si>
  <si>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</si>
  <si>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</si>
  <si>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</si>
  <si>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</si>
  <si>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</si>
  <si>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</si>
  <si>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</si>
  <si>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</si>
  <si>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</si>
  <si>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</si>
  <si>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</si>
  <si>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</si>
  <si>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</si>
  <si>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</si>
  <si>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</si>
  <si>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</si>
  <si>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</si>
  <si>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</si>
  <si>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</si>
  <si>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</si>
  <si>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</si>
  <si>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</si>
  <si>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</si>
  <si>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</si>
  <si>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</si>
  <si>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</si>
  <si>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</si>
  <si>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</si>
  <si>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</si>
  <si>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</si>
  <si>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</si>
  <si>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</si>
  <si>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</si>
  <si>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</si>
  <si>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</si>
  <si>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</si>
  <si>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</si>
  <si>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</si>
  <si>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</si>
  <si>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</si>
  <si>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</si>
  <si>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</si>
  <si>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</si>
  <si>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</si>
  <si>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</si>
  <si>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</si>
  <si>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</si>
  <si>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</si>
  <si>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</si>
  <si>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</si>
  <si>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</si>
  <si>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</si>
  <si>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</si>
  <si>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</si>
  <si>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</si>
  <si>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</si>
  <si>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</si>
  <si>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</si>
  <si>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</si>
  <si>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</si>
  <si>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</si>
  <si>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</si>
  <si>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</si>
  <si>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</si>
  <si>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</si>
  <si>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</si>
  <si>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</si>
  <si>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</si>
  <si>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</si>
  <si>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</si>
  <si>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</si>
  <si>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</si>
  <si>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</si>
  <si>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</si>
  <si>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</si>
  <si>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</si>
  <si>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</si>
  <si>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</si>
  <si>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</si>
  <si>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</si>
  <si>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</si>
  <si>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</si>
  <si>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</si>
  <si>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</si>
  <si>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</si>
  <si>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</si>
  <si>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</si>
  <si>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</si>
  <si>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</si>
  <si>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</si>
  <si>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</si>
  <si>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</si>
  <si>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</si>
  <si>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</si>
  <si>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</si>
  <si>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</si>
  <si>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</si>
  <si>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</si>
  <si>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</si>
  <si>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</si>
  <si>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</si>
  <si>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</si>
  <si>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</si>
  <si>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</si>
  <si>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</si>
  <si>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</si>
  <si>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</si>
  <si>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</si>
  <si>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</si>
  <si>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</si>
  <si>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</si>
  <si>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</si>
  <si>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</si>
  <si>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</si>
  <si>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</si>
  <si>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</si>
  <si>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</si>
  <si>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</si>
  <si>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</si>
  <si>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</si>
  <si>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</si>
  <si>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</si>
  <si>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</si>
  <si>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</si>
  <si>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</si>
  <si>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</si>
  <si>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</si>
  <si>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</si>
  <si>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</si>
  <si>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</si>
  <si>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</si>
  <si>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</si>
  <si>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</si>
  <si>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</si>
  <si>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</si>
  <si>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</si>
  <si>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</si>
  <si>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</si>
  <si>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</si>
  <si>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</si>
  <si>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</si>
  <si>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</si>
  <si>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</si>
  <si>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</si>
  <si>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</si>
  <si>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</si>
  <si>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</si>
  <si>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</si>
  <si>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</si>
  <si>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</si>
  <si>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</si>
  <si>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</si>
  <si>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</si>
  <si>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</si>
  <si>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</si>
  <si>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</si>
  <si>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</si>
  <si>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</si>
  <si>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</si>
  <si>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</si>
  <si>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</si>
  <si>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</si>
  <si>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</si>
  <si>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</si>
  <si>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</si>
  <si>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</si>
  <si>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</si>
  <si>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</si>
  <si>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</si>
  <si>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</si>
  <si>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</si>
  <si>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</si>
  <si>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</si>
  <si>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</si>
  <si>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</si>
  <si>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</si>
  <si>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</si>
  <si>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</si>
  <si>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</si>
  <si>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</si>
  <si>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</si>
  <si>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</si>
  <si>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</si>
  <si>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</si>
  <si>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</si>
  <si>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</si>
  <si>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</si>
  <si>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</si>
  <si>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</si>
  <si>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</si>
  <si>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</si>
  <si>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</si>
  <si>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</si>
  <si>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</si>
  <si>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</si>
  <si>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</si>
  <si>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</si>
  <si>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</si>
  <si>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</si>
  <si>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</si>
  <si>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</si>
  <si>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</si>
  <si>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</si>
  <si>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</si>
  <si>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</si>
  <si>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</si>
  <si>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</si>
  <si>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</si>
  <si>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</si>
  <si>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</si>
  <si>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</si>
  <si>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</si>
  <si>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</si>
  <si>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</si>
  <si>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</si>
  <si>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</si>
  <si>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</si>
  <si>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</si>
  <si>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</si>
  <si>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</si>
  <si>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</si>
  <si>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</si>
  <si>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</si>
  <si>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</si>
  <si>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</si>
  <si>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</si>
  <si>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</si>
  <si>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</si>
  <si>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</si>
  <si>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</si>
  <si>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</si>
  <si>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</si>
  <si>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</si>
  <si>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</si>
  <si>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</si>
  <si>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</si>
  <si>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</si>
  <si>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</si>
  <si>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</si>
  <si>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</si>
  <si>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</si>
  <si>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</si>
  <si>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</si>
  <si>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</si>
  <si>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</si>
  <si>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</si>
  <si>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</si>
  <si>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</si>
  <si>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</si>
  <si>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</si>
  <si>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</si>
  <si>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</si>
  <si>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</si>
  <si>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</si>
  <si>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</si>
  <si>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</si>
  <si>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</si>
  <si>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</si>
  <si>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</si>
  <si>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</si>
  <si>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</si>
  <si>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</si>
  <si>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</si>
  <si>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</si>
  <si>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</si>
  <si>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</si>
  <si>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</si>
  <si>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</si>
  <si>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</si>
  <si>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</si>
  <si>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</si>
  <si>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</si>
  <si>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</si>
  <si>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</si>
  <si>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</si>
  <si>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</si>
  <si>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</si>
  <si>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</si>
  <si>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</si>
  <si>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</si>
  <si>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</si>
  <si>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</si>
  <si>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</si>
  <si>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</si>
  <si>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</si>
  <si>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</si>
  <si>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</si>
  <si>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</si>
  <si>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</si>
  <si>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</si>
  <si>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</si>
  <si>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</si>
  <si>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</si>
  <si>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</si>
  <si>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</si>
  <si>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</si>
  <si>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</si>
  <si>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</si>
  <si>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</si>
  <si>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</si>
  <si>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</si>
  <si>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</si>
  <si>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</si>
  <si>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</si>
  <si>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</si>
  <si>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</si>
  <si>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</si>
  <si>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</si>
  <si>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</si>
  <si>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</si>
  <si>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</si>
  <si>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</si>
  <si>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</si>
  <si>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</si>
  <si>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</si>
  <si>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</si>
  <si>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</si>
  <si>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</si>
  <si>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</si>
  <si>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</si>
  <si>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</si>
  <si>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</si>
  <si>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</si>
  <si>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</si>
  <si>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</si>
  <si>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</si>
  <si>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</si>
  <si>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</si>
  <si>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</si>
  <si>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</si>
  <si>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</si>
  <si>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</si>
  <si>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</si>
  <si>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</si>
  <si>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</si>
  <si>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</si>
  <si>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</si>
  <si>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</si>
  <si>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</si>
  <si>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</si>
  <si>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Average donation</t>
  </si>
  <si>
    <t>Goal</t>
  </si>
  <si>
    <t>Pledged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</si>
  <si>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</si>
  <si>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</si>
  <si>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</si>
  <si>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</si>
  <si>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</si>
  <si>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</si>
  <si>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</si>
  <si>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</si>
  <si>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</si>
  <si>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</si>
  <si>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</si>
  <si>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</si>
  <si>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</si>
  <si>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</si>
  <si>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</si>
  <si>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</si>
  <si>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</si>
  <si>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</si>
  <si>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</si>
  <si>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</si>
  <si>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</si>
  <si>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</si>
  <si>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</si>
  <si>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</si>
  <si>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</si>
  <si>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</si>
  <si>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</si>
  <si>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</si>
  <si>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</si>
  <si>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</si>
  <si>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</si>
  <si>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</si>
  <si>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 than 50000</t>
  </si>
  <si>
    <t>&lt;1000</t>
  </si>
  <si>
    <t>&gt;50000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</si>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</sst>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Chart</a:t>
            </a:r>
            <a:endParaRPr lang="en-US"/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A-4313-98E1-B988DF6FCB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A-4313-98E1-B988DF6FCB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A-4313-98E1-B988DF6FCB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1A-4313-98E1-B988DF6FC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082112"/>
        <c:axId val="1"/>
      </c:barChart>
      <c:catAx>
        <c:axId val="14410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21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5-4ACE-83C0-E0DF508037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5-4ACE-83C0-E0DF508037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15-4ACE-83C0-E0DF508037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15-4ACE-83C0-E0DF5080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082912"/>
        <c:axId val="1"/>
      </c:lineChart>
      <c:catAx>
        <c:axId val="144108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29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A1E-9090-5E398C1EA9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F-4A1E-9090-5E398C1EA9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F-4A1E-9090-5E398C1EA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097712"/>
        <c:axId val="1"/>
      </c:lineChart>
      <c:catAx>
        <c:axId val="14410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97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B-4070-9F4D-6CB2ADB16D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B-4070-9F4D-6CB2ADB16D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B-4070-9F4D-6CB2ADB1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087712"/>
        <c:axId val="1"/>
      </c:barChart>
      <c:catAx>
        <c:axId val="14410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87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2</xdr:row>
      <xdr:rowOff>60960</xdr:rowOff>
    </xdr:from>
    <xdr:to>
      <xdr:col>14</xdr:col>
      <xdr:colOff>358140</xdr:colOff>
      <xdr:row>17</xdr:row>
      <xdr:rowOff>60960</xdr:rowOff>
    </xdr:to>
    <xdr:graphicFrame macro="">
      <xdr:nvGraphicFramePr>
        <xdr:cNvPr id="1027" name="Chart 1">
          <a:extLst>
            <a:ext uri="{FF2B5EF4-FFF2-40B4-BE49-F238E27FC236}">
              <a16:creationId xmlns:a16="http://schemas.microsoft.com/office/drawing/2014/main" id="{7F401E96-D397-43A1-9E55-ABDC8DDC5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1</xdr:row>
      <xdr:rowOff>53340</xdr:rowOff>
    </xdr:from>
    <xdr:to>
      <xdr:col>15</xdr:col>
      <xdr:colOff>190500</xdr:colOff>
      <xdr:row>16</xdr:row>
      <xdr:rowOff>53340</xdr:rowOff>
    </xdr:to>
    <xdr:graphicFrame macro="">
      <xdr:nvGraphicFramePr>
        <xdr:cNvPr id="2051" name="Chart 1">
          <a:extLst>
            <a:ext uri="{FF2B5EF4-FFF2-40B4-BE49-F238E27FC236}">
              <a16:creationId xmlns:a16="http://schemas.microsoft.com/office/drawing/2014/main" id="{5EBE3342-CC68-4BD4-A935-9F6E0D378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137160</xdr:rowOff>
    </xdr:from>
    <xdr:to>
      <xdr:col>13</xdr:col>
      <xdr:colOff>342900</xdr:colOff>
      <xdr:row>17</xdr:row>
      <xdr:rowOff>137160</xdr:rowOff>
    </xdr:to>
    <xdr:graphicFrame macro="">
      <xdr:nvGraphicFramePr>
        <xdr:cNvPr id="9219" name="Chart 1">
          <a:extLst>
            <a:ext uri="{FF2B5EF4-FFF2-40B4-BE49-F238E27FC236}">
              <a16:creationId xmlns:a16="http://schemas.microsoft.com/office/drawing/2014/main" id="{F879A3A6-0AE8-430D-BD4E-E1499BBCB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2</xdr:row>
      <xdr:rowOff>175260</xdr:rowOff>
    </xdr:from>
    <xdr:to>
      <xdr:col>15</xdr:col>
      <xdr:colOff>99060</xdr:colOff>
      <xdr:row>17</xdr:row>
      <xdr:rowOff>175260</xdr:rowOff>
    </xdr:to>
    <xdr:graphicFrame macro="">
      <xdr:nvGraphicFramePr>
        <xdr:cNvPr id="3076" name="Chart 1">
          <a:extLst>
            <a:ext uri="{FF2B5EF4-FFF2-40B4-BE49-F238E27FC236}">
              <a16:creationId xmlns:a16="http://schemas.microsoft.com/office/drawing/2014/main" id="{169DA92F-0A37-4FBC-B259-197DEC9F9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ewman, Elisabeth" refreshedDate="44424.652691087962" createdVersion="4" refreshedVersion="4" minRefreshableVersion="3" recordCount="4114" xr:uid="{00000000-000A-0000-FFFF-FFFF03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/>
    </cacheField>
    <cacheField name="name" numFmtId="0">
      <sharedItems containsDate="1" containsString="0"/>
    </cacheField>
    <cacheField name="blurb" numFmtId="0">
      <sharedItems containsString="0" containsNumber="1" containsInteger="1"/>
    </cacheField>
    <cacheField name="goal" numFmtId="0">
      <sharedItems containsSemiMixedTypes="0" containsString="0" containsNumber="1"/>
    </cacheField>
    <cacheField name="pledged" numFmtId="0">
      <sharedItems containsSemiMixedTypes="0" containsString="0" containsNumber="1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ntainsString="0"/>
    </cacheField>
    <cacheField name="deadline" numFmtId="0">
      <sharedItems containsSemiMixedTypes="0" containsString="0" containsNumber="1" containsInteger="1"/>
    </cacheField>
    <cacheField name="launched_at" numFmtId="0">
      <sharedItems containsSemiMixedTypes="0" containsString="0" containsNumber="1" containsInteger="1"/>
    </cacheField>
    <cacheField name="staff_pick" numFmtId="0">
      <sharedItems containsString="0"/>
    </cacheField>
    <cacheField name="backers_count" numFmtId="0">
      <sharedItems containsSemiMixedTypes="0" containsString="0" containsNumber="1" containsInteger="1"/>
    </cacheField>
    <cacheField name="spotlight" numFmtId="0">
      <sharedItems containsString="0"/>
    </cacheField>
    <cacheField name="Category and Subcategory" numFmtId="0">
      <sharedItems containsString="0"/>
    </cacheField>
    <cacheField name="Percentage Funded" numFmtId="0">
      <sharedItems containsSemiMixedTypes="0" containsString="0" containsNumber="1" containsInteger="1"/>
    </cacheField>
    <cacheField name="Average Donation" numFmtId="0">
      <sharedItems containsSemiMixedTypes="0" containsString="0" containsNumber="1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ewman, Elisabeth" refreshedDate="44424.696292824075" createdVersion="4" refreshedVersion="4" minRefreshableVersion="3" recordCount="4114" xr:uid="{00000000-000A-0000-FFFF-FFFF04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/>
    </cacheField>
    <cacheField name="name" numFmtId="0">
      <sharedItems containsDate="1" containsString="0"/>
    </cacheField>
    <cacheField name="blurb" numFmtId="0">
      <sharedItems containsString="0" containsNumber="1" containsInteger="1"/>
    </cacheField>
    <cacheField name="goal" numFmtId="0">
      <sharedItems containsSemiMixedTypes="0" containsString="0" containsNumber="1"/>
    </cacheField>
    <cacheField name="pledged" numFmtId="0">
      <sharedItems containsSemiMixedTypes="0" containsString="0" containsNumber="1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ntainsString="0"/>
    </cacheField>
    <cacheField name="currency" numFmtId="0">
      <sharedItems containsString="0"/>
    </cacheField>
    <cacheField name="deadline" numFmtId="0">
      <sharedItems containsSemiMixedTypes="0" containsString="0" containsNumber="1" containsInteger="1"/>
    </cacheField>
    <cacheField name="launched_at" numFmtId="0">
      <sharedItems containsSemiMixedTypes="0" containsString="0" containsNumber="1" containsInteger="1"/>
    </cacheField>
    <cacheField name="staff_pick" numFmtId="0">
      <sharedItems containsString="0"/>
    </cacheField>
    <cacheField name="backers_count" numFmtId="0">
      <sharedItems containsSemiMixedTypes="0" containsString="0" containsNumber="1" containsInteger="1"/>
    </cacheField>
    <cacheField name="spotlight" numFmtId="0">
      <sharedItems containsString="0"/>
    </cacheField>
    <cacheField name="Category and Subcategory" numFmtId="0">
      <sharedItems containsString="0"/>
    </cacheField>
    <cacheField name="Percentage Funded" numFmtId="0">
      <sharedItems containsSemiMixedTypes="0" containsString="0" containsNumber="1" containsInteger="1"/>
    </cacheField>
    <cacheField name="Average Donation" numFmtId="0">
      <sharedItems containsSemiMixedTypes="0" containsString="0" containsNumber="1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ntainsString="0"/>
    </cacheField>
    <cacheField name="Date Created Conversion" numFmtId="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man, Elisabeth" refreshedDate="44437.450632638887" createdVersion="4" refreshedVersion="4" minRefreshableVersion="3" recordCount="4114" xr:uid="{00000000-000A-0000-FFFF-FFFF05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0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0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0"/>
    <pageField fld="20" hier="0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0"/>
    <pageField fld="16" hier="0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workbookViewId="0">
      <selection activeCell="C10" sqref="C10"/>
    </sheetView>
  </sheetViews>
  <sheetFormatPr defaultColWidth="15.5546875"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0" width="7" bestFit="1" customWidth="1"/>
    <col min="11" max="11" width="10.77734375" bestFit="1" customWidth="1"/>
    <col min="12" max="13" width="7" bestFit="1" customWidth="1"/>
    <col min="14" max="14" width="9.3320312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</cols>
  <sheetData>
    <row r="1" spans="1:6" x14ac:dyDescent="0.3">
      <c r="A1" s="12" t="s">
        <v>8358</v>
      </c>
      <c r="B1" t="s">
        <v>8364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5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5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5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5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5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5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5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5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5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5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5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5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K21" sqref="K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8398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U4115"/>
  <sheetViews>
    <sheetView zoomScale="95" zoomScaleNormal="95" workbookViewId="0">
      <selection activeCell="F84" sqref="F8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9" max="20" width="10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  <c r="U1" s="1" t="s">
        <v>8398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8323</v>
      </c>
      <c r="R912" t="s">
        <v>8326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8327</v>
      </c>
      <c r="R913" t="s">
        <v>8331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8313</v>
      </c>
      <c r="R1008" t="s">
        <v>8314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8321</v>
      </c>
      <c r="R1009" t="s">
        <v>8332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8327</v>
      </c>
      <c r="R1016" t="s">
        <v>8328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8323</v>
      </c>
      <c r="R1017" t="s">
        <v>8326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8323</v>
      </c>
      <c r="R1018" t="s">
        <v>8326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8321</v>
      </c>
      <c r="R1019" t="s">
        <v>8332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8321</v>
      </c>
      <c r="R1020" t="s">
        <v>8322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8319</v>
      </c>
      <c r="R1073" t="s">
        <v>8320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8316</v>
      </c>
      <c r="R1074" t="s">
        <v>8317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8323</v>
      </c>
      <c r="R1093" t="s">
        <v>8335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8321</v>
      </c>
      <c r="R1094" t="s">
        <v>8343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8323</v>
      </c>
      <c r="R1132" t="s">
        <v>8326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8311</v>
      </c>
      <c r="R1133" t="s">
        <v>8333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8323</v>
      </c>
      <c r="R1218" t="s">
        <v>8324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8327</v>
      </c>
      <c r="R1219" t="s">
        <v>8350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8327</v>
      </c>
      <c r="R1235" t="s">
        <v>8341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8327</v>
      </c>
      <c r="R1236" t="s">
        <v>8341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8323</v>
      </c>
      <c r="R1285" t="s">
        <v>8335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8323</v>
      </c>
      <c r="R1286" t="s">
        <v>8326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8323</v>
      </c>
      <c r="R1312" t="s">
        <v>8326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8323</v>
      </c>
      <c r="R1313" t="s">
        <v>8326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8323</v>
      </c>
      <c r="R1315" t="s">
        <v>8326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8321</v>
      </c>
      <c r="R1316" t="s">
        <v>8343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8323</v>
      </c>
      <c r="R1332" t="s">
        <v>8326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8323</v>
      </c>
      <c r="R1333" t="s">
        <v>8324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8323</v>
      </c>
      <c r="R1396" t="s">
        <v>8326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8323</v>
      </c>
      <c r="R1397" t="s">
        <v>8326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8327</v>
      </c>
      <c r="R1405" t="s">
        <v>8338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8327</v>
      </c>
      <c r="R1406" t="s">
        <v>8331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8319</v>
      </c>
      <c r="R1411" t="s">
        <v>8345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8327</v>
      </c>
      <c r="R1412" t="s">
        <v>8331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8323</v>
      </c>
      <c r="R1435" t="s">
        <v>8326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8327</v>
      </c>
      <c r="R1436" t="s">
        <v>8328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8323</v>
      </c>
      <c r="R1445" t="s">
        <v>8326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8311</v>
      </c>
      <c r="R1447" t="s">
        <v>8333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8323</v>
      </c>
      <c r="R1469" t="s">
        <v>8335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8319</v>
      </c>
      <c r="R1470" t="s">
        <v>8320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8319</v>
      </c>
      <c r="R1487" t="s">
        <v>8345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8327</v>
      </c>
      <c r="R1488" t="s">
        <v>8328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8323</v>
      </c>
      <c r="R1511" t="s">
        <v>8326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8323</v>
      </c>
      <c r="R1512" t="s">
        <v>8326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8308</v>
      </c>
      <c r="R1513" t="s">
        <v>8310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8321</v>
      </c>
      <c r="R1514" t="s">
        <v>8343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8323</v>
      </c>
      <c r="R1528" t="s">
        <v>8326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8327</v>
      </c>
      <c r="R1529" t="s">
        <v>8331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8323</v>
      </c>
      <c r="R1532" t="s">
        <v>8326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8327</v>
      </c>
      <c r="R1534" t="s">
        <v>8331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8323</v>
      </c>
      <c r="R1606" t="s">
        <v>8326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8308</v>
      </c>
      <c r="R1607" t="s">
        <v>8315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8323</v>
      </c>
      <c r="R1626" t="s">
        <v>8326</v>
      </c>
      <c r="S1626" s="9">
        <f t="shared" si="127"/>
        <v>42785.270370370374</v>
      </c>
      <c r="T1626" s="9">
        <f t="shared" si="128"/>
        <v>42819.189583333333</v>
      </c>
      <c r="U1626">
        <f t="shared" si="129"/>
        <v>2017</v>
      </c>
    </row>
    <row r="1627" spans="1:21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8327</v>
      </c>
      <c r="R1627" t="s">
        <v>8350</v>
      </c>
      <c r="S1627" s="9">
        <f t="shared" si="127"/>
        <v>41541.106921296298</v>
      </c>
      <c r="T1627" s="9">
        <f t="shared" si="128"/>
        <v>41563.415972222225</v>
      </c>
      <c r="U1627">
        <f t="shared" si="129"/>
        <v>2013</v>
      </c>
    </row>
    <row r="1628" spans="1:21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8323</v>
      </c>
      <c r="R1628" t="s">
        <v>8335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8323</v>
      </c>
      <c r="R1632" t="s">
        <v>8335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8327</v>
      </c>
      <c r="R1633" t="s">
        <v>8331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8308</v>
      </c>
      <c r="R1643" t="s">
        <v>8342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8327</v>
      </c>
      <c r="R1644" t="s">
        <v>8328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8323</v>
      </c>
      <c r="R1651" t="s">
        <v>8335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8327</v>
      </c>
      <c r="R1652" t="s">
        <v>8336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8323</v>
      </c>
      <c r="R1673" t="s">
        <v>8326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8323</v>
      </c>
      <c r="R1674" t="s">
        <v>8326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8308</v>
      </c>
      <c r="R1678" t="s">
        <v>8310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8323</v>
      </c>
      <c r="R1679" t="s">
        <v>8335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8311</v>
      </c>
      <c r="R1680" t="s">
        <v>8333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8323</v>
      </c>
      <c r="R1706" t="s">
        <v>8326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8323</v>
      </c>
      <c r="R1707" t="s">
        <v>8326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8327</v>
      </c>
      <c r="R1708" t="s">
        <v>8328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8327</v>
      </c>
      <c r="R1709" t="s">
        <v>8328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8323</v>
      </c>
      <c r="R1710" t="s">
        <v>8326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8323</v>
      </c>
      <c r="R1711" t="s">
        <v>8326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8323</v>
      </c>
      <c r="R1712" t="s">
        <v>8326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8323</v>
      </c>
      <c r="R1713" t="s">
        <v>8335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8323</v>
      </c>
      <c r="R1759" t="s">
        <v>8326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8323</v>
      </c>
      <c r="R1760" t="s">
        <v>8326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8327</v>
      </c>
      <c r="R1778" t="s">
        <v>8328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8327</v>
      </c>
      <c r="R1779" t="s">
        <v>8331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8323</v>
      </c>
      <c r="R1781" t="s">
        <v>8326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8323</v>
      </c>
      <c r="R1782" t="s">
        <v>8326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8323</v>
      </c>
      <c r="R1813" t="s">
        <v>8326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8323</v>
      </c>
      <c r="R1814" t="s">
        <v>8326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8308</v>
      </c>
      <c r="R1832" t="s">
        <v>8315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8327</v>
      </c>
      <c r="R1833" t="s">
        <v>8341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8327</v>
      </c>
      <c r="R1850" t="s">
        <v>8328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8321</v>
      </c>
      <c r="R1851" t="s">
        <v>8322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8308</v>
      </c>
      <c r="R1859" t="s">
        <v>8315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8327</v>
      </c>
      <c r="R1860" t="s">
        <v>8331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8311</v>
      </c>
      <c r="R1883" t="s">
        <v>8348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8323</v>
      </c>
      <c r="R1884" t="s">
        <v>8326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8323</v>
      </c>
      <c r="R1892" t="s">
        <v>8326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8323</v>
      </c>
      <c r="R1893" t="s">
        <v>8326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8319</v>
      </c>
      <c r="R1898" t="s">
        <v>8345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8311</v>
      </c>
      <c r="R1899" t="s">
        <v>8333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8327</v>
      </c>
      <c r="R1910" t="s">
        <v>8329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8327</v>
      </c>
      <c r="R1911" t="s">
        <v>8328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8327</v>
      </c>
      <c r="R1912" t="s">
        <v>8328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8323</v>
      </c>
      <c r="R1913" t="s">
        <v>8326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8323</v>
      </c>
      <c r="R1914" t="s">
        <v>8326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8323</v>
      </c>
      <c r="R1915" t="s">
        <v>8326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8323</v>
      </c>
      <c r="R1916" t="s">
        <v>8326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8323</v>
      </c>
      <c r="R1917" t="s">
        <v>8326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43.2" hidden="1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8323</v>
      </c>
      <c r="R1918" t="s">
        <v>8335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8327</v>
      </c>
      <c r="R1919" t="s">
        <v>8331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28.8" hidden="1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8323</v>
      </c>
      <c r="R1920" t="s">
        <v>8335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8313</v>
      </c>
      <c r="R1941" t="s">
        <v>8314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8311</v>
      </c>
      <c r="R1942" t="s">
        <v>8312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8323</v>
      </c>
      <c r="R1969" t="s">
        <v>8335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8327</v>
      </c>
      <c r="R1970" t="s">
        <v>8331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8308</v>
      </c>
      <c r="R1978" t="s">
        <v>8315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8327</v>
      </c>
      <c r="R1979" t="s">
        <v>8338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8323</v>
      </c>
      <c r="R2003" t="s">
        <v>8326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8313</v>
      </c>
      <c r="R2004" t="s">
        <v>8314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8323</v>
      </c>
      <c r="R2007" t="s">
        <v>8326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8308</v>
      </c>
      <c r="R2008" t="s">
        <v>8310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8323</v>
      </c>
      <c r="R2009" t="s">
        <v>8326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8323</v>
      </c>
      <c r="R2017" t="s">
        <v>8326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8308</v>
      </c>
      <c r="R2018" t="s">
        <v>8340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8311</v>
      </c>
      <c r="R2020" t="s">
        <v>8356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8327</v>
      </c>
      <c r="R2021" t="s">
        <v>8328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8327</v>
      </c>
      <c r="R2034" t="s">
        <v>8341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8327</v>
      </c>
      <c r="R2035" t="s">
        <v>8331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8311</v>
      </c>
      <c r="R2047" t="s">
        <v>8348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8327</v>
      </c>
      <c r="R2049" t="s">
        <v>8331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8323</v>
      </c>
      <c r="R2053" t="s">
        <v>8324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8323</v>
      </c>
      <c r="R2054" t="s">
        <v>8326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8321</v>
      </c>
      <c r="R2055" t="s">
        <v>8343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8323</v>
      </c>
      <c r="R2056" t="s">
        <v>8326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8323</v>
      </c>
      <c r="R2057" t="s">
        <v>8326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8319</v>
      </c>
      <c r="R2062" t="s">
        <v>8320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8327</v>
      </c>
      <c r="R2063" t="s">
        <v>8331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8323</v>
      </c>
      <c r="R2065" t="s">
        <v>8324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8311</v>
      </c>
      <c r="R2066" t="s">
        <v>8333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8323</v>
      </c>
      <c r="R2072" t="s">
        <v>8335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8321</v>
      </c>
      <c r="R2073" t="s">
        <v>8322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8323</v>
      </c>
      <c r="R2088" t="s">
        <v>8326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8323</v>
      </c>
      <c r="R2089" t="s">
        <v>8326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8327</v>
      </c>
      <c r="R2090" t="s">
        <v>8331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8323</v>
      </c>
      <c r="R2091" t="s">
        <v>8324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8321</v>
      </c>
      <c r="R2092" t="s">
        <v>8343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8323</v>
      </c>
      <c r="R2099" t="s">
        <v>8335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8323</v>
      </c>
      <c r="R2101" t="s">
        <v>8326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8323</v>
      </c>
      <c r="R2103" t="s">
        <v>8326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8323</v>
      </c>
      <c r="R2104" t="s">
        <v>8335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8327</v>
      </c>
      <c r="R2105" t="s">
        <v>8336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8323</v>
      </c>
      <c r="R2106" t="s">
        <v>8326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8327</v>
      </c>
      <c r="R2112" t="s">
        <v>8354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8321</v>
      </c>
      <c r="R2113" t="s">
        <v>8325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8316</v>
      </c>
      <c r="R2117" t="s">
        <v>8344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8321</v>
      </c>
      <c r="R2118" t="s">
        <v>8322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8327</v>
      </c>
      <c r="R2156" t="s">
        <v>8350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8327</v>
      </c>
      <c r="R2157" t="s">
        <v>8328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8321</v>
      </c>
      <c r="R2158" t="s">
        <v>8343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8313</v>
      </c>
      <c r="R2166" t="s">
        <v>8314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8323</v>
      </c>
      <c r="R2167" t="s">
        <v>8326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8323</v>
      </c>
      <c r="R2205" t="s">
        <v>8326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8323</v>
      </c>
      <c r="R2206" t="s">
        <v>8326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8323</v>
      </c>
      <c r="R2212" t="s">
        <v>8326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8327</v>
      </c>
      <c r="R2213" t="s">
        <v>8328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8323</v>
      </c>
      <c r="R2214" t="s">
        <v>8326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8319</v>
      </c>
      <c r="R2219" t="s">
        <v>8345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8316</v>
      </c>
      <c r="R2220" t="s">
        <v>8344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8327</v>
      </c>
      <c r="R2226" t="s">
        <v>8338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8323</v>
      </c>
      <c r="R2227" t="s">
        <v>8326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8323</v>
      </c>
      <c r="R2228" t="s">
        <v>8326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8327</v>
      </c>
      <c r="R2229" t="s">
        <v>8328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8323</v>
      </c>
      <c r="R2230" t="s">
        <v>8326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8323</v>
      </c>
      <c r="R2231" t="s">
        <v>8326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8323</v>
      </c>
      <c r="R2234" t="s">
        <v>8324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8323</v>
      </c>
      <c r="R2235" t="s">
        <v>8326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8327</v>
      </c>
      <c r="R2236" t="s">
        <v>8328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8323</v>
      </c>
      <c r="R2252" t="s">
        <v>8324</v>
      </c>
      <c r="S2252" s="9">
        <f t="shared" si="177"/>
        <v>42787.862430555557</v>
      </c>
      <c r="T2252" s="9">
        <f t="shared" si="178"/>
        <v>42830.820763888885</v>
      </c>
      <c r="U2252">
        <f t="shared" si="179"/>
        <v>2017</v>
      </c>
    </row>
    <row r="2253" spans="1:21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8323</v>
      </c>
      <c r="R2253" t="s">
        <v>8335</v>
      </c>
      <c r="S2253" s="9">
        <f t="shared" si="177"/>
        <v>42009.493263888886</v>
      </c>
      <c r="T2253" s="9">
        <f t="shared" si="178"/>
        <v>42039.493263888886</v>
      </c>
      <c r="U2253">
        <f t="shared" si="179"/>
        <v>2015</v>
      </c>
    </row>
    <row r="2254" spans="1:21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8327</v>
      </c>
      <c r="R2254" t="s">
        <v>8328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8323</v>
      </c>
      <c r="R2255" t="s">
        <v>8326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8327</v>
      </c>
      <c r="R2261" t="s">
        <v>8329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8327</v>
      </c>
      <c r="R2262" t="s">
        <v>8331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8308</v>
      </c>
      <c r="R2280" t="s">
        <v>8340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8323</v>
      </c>
      <c r="R2281" t="s">
        <v>8335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8327</v>
      </c>
      <c r="R2282" t="s">
        <v>8341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8323</v>
      </c>
      <c r="R2289" t="s">
        <v>8326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8327</v>
      </c>
      <c r="R2290" t="s">
        <v>8331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8327</v>
      </c>
      <c r="R2312" t="s">
        <v>8330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8327</v>
      </c>
      <c r="R2313" t="s">
        <v>8331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8323</v>
      </c>
      <c r="R2320" t="s">
        <v>8324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8327</v>
      </c>
      <c r="R2321" t="s">
        <v>8350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8327</v>
      </c>
      <c r="R2322" t="s">
        <v>8331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8327</v>
      </c>
      <c r="R2323" t="s">
        <v>8331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8323</v>
      </c>
      <c r="R2325" t="s">
        <v>8326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8323</v>
      </c>
      <c r="R2326" t="s">
        <v>8326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8323</v>
      </c>
      <c r="R2327" t="s">
        <v>8326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8313</v>
      </c>
      <c r="R2328" t="s">
        <v>8314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8308</v>
      </c>
      <c r="R2332" t="s">
        <v>8342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8316</v>
      </c>
      <c r="R2333" t="s">
        <v>8334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8327</v>
      </c>
      <c r="R2334" t="s">
        <v>8338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8323</v>
      </c>
      <c r="R2335" t="s">
        <v>8335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8327</v>
      </c>
      <c r="R2336" t="s">
        <v>8331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8323</v>
      </c>
      <c r="R2337" t="s">
        <v>8326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8313</v>
      </c>
      <c r="R2339" t="s">
        <v>8351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8319</v>
      </c>
      <c r="R2340" t="s">
        <v>8345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8323</v>
      </c>
      <c r="R2346" t="s">
        <v>8326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8323</v>
      </c>
      <c r="R2347" t="s">
        <v>8326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8323</v>
      </c>
      <c r="R2352" t="s">
        <v>8324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8327</v>
      </c>
      <c r="R2353" t="s">
        <v>8338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8327</v>
      </c>
      <c r="R2356" t="s">
        <v>8331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8327</v>
      </c>
      <c r="R2357" t="s">
        <v>8328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8327</v>
      </c>
      <c r="R2358" t="s">
        <v>8331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8308</v>
      </c>
      <c r="R2359" t="s">
        <v>8340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8327</v>
      </c>
      <c r="R2360" t="s">
        <v>8331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8319</v>
      </c>
      <c r="R2363" t="s">
        <v>8357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8323</v>
      </c>
      <c r="R2364" t="s">
        <v>8326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8321</v>
      </c>
      <c r="R2365" t="s">
        <v>8322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8327</v>
      </c>
      <c r="R2366" t="s">
        <v>8331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8327</v>
      </c>
      <c r="R2367" t="s">
        <v>8331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8323</v>
      </c>
      <c r="R2368" t="s">
        <v>8326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8323</v>
      </c>
      <c r="R2369" t="s">
        <v>8335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8323</v>
      </c>
      <c r="R2370" t="s">
        <v>8324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8323</v>
      </c>
      <c r="R2371" t="s">
        <v>8326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8323</v>
      </c>
      <c r="R2372" t="s">
        <v>8326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8323</v>
      </c>
      <c r="R2373" t="s">
        <v>8326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8323</v>
      </c>
      <c r="R2374" t="s">
        <v>8326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8323</v>
      </c>
      <c r="R2379" t="s">
        <v>8335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8327</v>
      </c>
      <c r="R2380" t="s">
        <v>8331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8323</v>
      </c>
      <c r="R2389" t="s">
        <v>8335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8308</v>
      </c>
      <c r="R2390" t="s">
        <v>8315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8319</v>
      </c>
      <c r="R2395" t="s">
        <v>8345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8327</v>
      </c>
      <c r="R2396" t="s">
        <v>8331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8313</v>
      </c>
      <c r="R2407" t="s">
        <v>8314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8311</v>
      </c>
      <c r="R2408" t="s">
        <v>8352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8308</v>
      </c>
      <c r="R2414" t="s">
        <v>8315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8313</v>
      </c>
      <c r="R2415" t="s">
        <v>8314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8323</v>
      </c>
      <c r="R2416" t="s">
        <v>8335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8308</v>
      </c>
      <c r="R2417" t="s">
        <v>8310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8323</v>
      </c>
      <c r="R2422" t="s">
        <v>8326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8327</v>
      </c>
      <c r="R2423" t="s">
        <v>8331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8308</v>
      </c>
      <c r="R2427" t="s">
        <v>8310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8321</v>
      </c>
      <c r="R2428" t="s">
        <v>8339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8327</v>
      </c>
      <c r="R2434" t="s">
        <v>8330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8308</v>
      </c>
      <c r="R2435" t="s">
        <v>8342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8316</v>
      </c>
      <c r="R2436" t="s">
        <v>8334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8323</v>
      </c>
      <c r="R2437" t="s">
        <v>8326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8327</v>
      </c>
      <c r="R2438" t="s">
        <v>8328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8323</v>
      </c>
      <c r="R2451" t="s">
        <v>8326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8311</v>
      </c>
      <c r="R2452" t="s">
        <v>8333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8311</v>
      </c>
      <c r="R2461" t="s">
        <v>8356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8319</v>
      </c>
      <c r="R2462" t="s">
        <v>8320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8319</v>
      </c>
      <c r="R2463" t="s">
        <v>8345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8323</v>
      </c>
      <c r="R2464" t="s">
        <v>8326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8321</v>
      </c>
      <c r="R2465" t="s">
        <v>8325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8311</v>
      </c>
      <c r="R2466" t="s">
        <v>8348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8321</v>
      </c>
      <c r="R2468" t="s">
        <v>8332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8323</v>
      </c>
      <c r="R2471" t="s">
        <v>8324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8323</v>
      </c>
      <c r="R2472" t="s">
        <v>8326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8323</v>
      </c>
      <c r="R2473" t="s">
        <v>8335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8323</v>
      </c>
      <c r="R2478" t="s">
        <v>8326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8323</v>
      </c>
      <c r="R2479" t="s">
        <v>8326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8323</v>
      </c>
      <c r="R2480" t="s">
        <v>8326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8323</v>
      </c>
      <c r="R2493" t="s">
        <v>8326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8327</v>
      </c>
      <c r="R2494" t="s">
        <v>8328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8327</v>
      </c>
      <c r="R2495" t="s">
        <v>8328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8323</v>
      </c>
      <c r="R2502" t="s">
        <v>8326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8323</v>
      </c>
      <c r="R2503" t="s">
        <v>8326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8323</v>
      </c>
      <c r="R2512" t="s">
        <v>8326</v>
      </c>
      <c r="S2512" s="9">
        <f t="shared" si="197"/>
        <v>42061.963263888887</v>
      </c>
      <c r="T2512" s="9">
        <f t="shared" si="198"/>
        <v>42091.921597222223</v>
      </c>
      <c r="U2512">
        <f t="shared" si="199"/>
        <v>2015</v>
      </c>
    </row>
    <row r="2513" spans="1:21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8323</v>
      </c>
      <c r="R2513" t="s">
        <v>8324</v>
      </c>
      <c r="S2513" s="9">
        <f t="shared" si="197"/>
        <v>42141.741307870368</v>
      </c>
      <c r="T2513" s="9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8323</v>
      </c>
      <c r="R2514" t="s">
        <v>8326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8308</v>
      </c>
      <c r="R2525" t="s">
        <v>8310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8321</v>
      </c>
      <c r="R2526" t="s">
        <v>8322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8323</v>
      </c>
      <c r="R2543" t="s">
        <v>8326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8313</v>
      </c>
      <c r="R2544" t="s">
        <v>8314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8327</v>
      </c>
      <c r="R2545" t="s">
        <v>8330</v>
      </c>
      <c r="S2545" s="9">
        <f t="shared" si="197"/>
        <v>42129.82540509259</v>
      </c>
      <c r="T2545" s="9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8323</v>
      </c>
      <c r="R2546" t="s">
        <v>8326</v>
      </c>
      <c r="S2546" s="9">
        <f t="shared" si="197"/>
        <v>42672.955138888887</v>
      </c>
      <c r="T2546" s="9">
        <f t="shared" si="198"/>
        <v>42704.708333333328</v>
      </c>
      <c r="U2546">
        <f t="shared" si="199"/>
        <v>2016</v>
      </c>
    </row>
    <row r="2547" spans="1:21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8311</v>
      </c>
      <c r="R2547" t="s">
        <v>8349</v>
      </c>
      <c r="S2547" s="9">
        <f t="shared" si="197"/>
        <v>42140.879259259258</v>
      </c>
      <c r="T2547" s="9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8323</v>
      </c>
      <c r="R2548" t="s">
        <v>8326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8323</v>
      </c>
      <c r="R2549" t="s">
        <v>8326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8323</v>
      </c>
      <c r="R2550" t="s">
        <v>8326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8323</v>
      </c>
      <c r="R2554" t="s">
        <v>8326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8327</v>
      </c>
      <c r="R2557" t="s">
        <v>8329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8308</v>
      </c>
      <c r="R2564" t="s">
        <v>8310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8323</v>
      </c>
      <c r="R2565" t="s">
        <v>8324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8321</v>
      </c>
      <c r="R2566" t="s">
        <v>8343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8323</v>
      </c>
      <c r="R2568" t="s">
        <v>8326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8327</v>
      </c>
      <c r="R2569" t="s">
        <v>8331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8323</v>
      </c>
      <c r="R2579" t="s">
        <v>8326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8323</v>
      </c>
      <c r="R2580" t="s">
        <v>8326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8327</v>
      </c>
      <c r="R2581" t="s">
        <v>8328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8327</v>
      </c>
      <c r="R2582" t="s">
        <v>8331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8323</v>
      </c>
      <c r="R2586" t="s">
        <v>8324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8323</v>
      </c>
      <c r="R2588" t="s">
        <v>8326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8323</v>
      </c>
      <c r="R2593" t="s">
        <v>8324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8323</v>
      </c>
      <c r="R2594" t="s">
        <v>8326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8323</v>
      </c>
      <c r="R2595" t="s">
        <v>8326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8316</v>
      </c>
      <c r="R2596" t="s">
        <v>8334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8321</v>
      </c>
      <c r="R2597" t="s">
        <v>8322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8311</v>
      </c>
      <c r="R2598" t="s">
        <v>8348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8321</v>
      </c>
      <c r="R2599" t="s">
        <v>8332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8321</v>
      </c>
      <c r="R2600" t="s">
        <v>8343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8321</v>
      </c>
      <c r="R2601" t="s">
        <v>8322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8323</v>
      </c>
      <c r="R2609" t="s">
        <v>8335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8323</v>
      </c>
      <c r="R2610" t="s">
        <v>8324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8316</v>
      </c>
      <c r="R2626" t="s">
        <v>8334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8321</v>
      </c>
      <c r="R2628" t="s">
        <v>8325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8313</v>
      </c>
      <c r="R2632" t="s">
        <v>8314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8308</v>
      </c>
      <c r="R2633" t="s">
        <v>8310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8323</v>
      </c>
      <c r="R2635" t="s">
        <v>8326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8323</v>
      </c>
      <c r="R2636" t="s">
        <v>8326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8311</v>
      </c>
      <c r="R2637" t="s">
        <v>8356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8327</v>
      </c>
      <c r="R2638" t="s">
        <v>8331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8323</v>
      </c>
      <c r="R2639" t="s">
        <v>8326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8323</v>
      </c>
      <c r="R2641" t="s">
        <v>8326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8327</v>
      </c>
      <c r="R2642" t="s">
        <v>8331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8327</v>
      </c>
      <c r="R2643" t="s">
        <v>8336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8323</v>
      </c>
      <c r="R2656" t="s">
        <v>8335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8323</v>
      </c>
      <c r="R2657" t="s">
        <v>8326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8327</v>
      </c>
      <c r="R2659" t="s">
        <v>8350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8323</v>
      </c>
      <c r="R2660" t="s">
        <v>8326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8327</v>
      </c>
      <c r="R2661" t="s">
        <v>8331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8327</v>
      </c>
      <c r="R2662" t="s">
        <v>8331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8323</v>
      </c>
      <c r="R2663" t="s">
        <v>8326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8323</v>
      </c>
      <c r="R2676" t="s">
        <v>8335</v>
      </c>
      <c r="S2676" s="9">
        <f t="shared" si="207"/>
        <v>42333.695821759262</v>
      </c>
      <c r="T2676" s="9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8323</v>
      </c>
      <c r="R2677" t="s">
        <v>8326</v>
      </c>
      <c r="S2677" s="9">
        <f t="shared" si="207"/>
        <v>41869.714166666665</v>
      </c>
      <c r="T2677" s="9">
        <f t="shared" si="208"/>
        <v>41876.875</v>
      </c>
      <c r="U2677">
        <f t="shared" si="209"/>
        <v>2014</v>
      </c>
    </row>
    <row r="2678" spans="1:21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8321</v>
      </c>
      <c r="R2678" t="s">
        <v>8343</v>
      </c>
      <c r="S2678" s="9">
        <f t="shared" si="207"/>
        <v>40648.757939814815</v>
      </c>
      <c r="T2678" s="9">
        <f t="shared" si="208"/>
        <v>40678.757939814815</v>
      </c>
      <c r="U2678">
        <f t="shared" si="209"/>
        <v>2011</v>
      </c>
    </row>
    <row r="2679" spans="1:21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8321</v>
      </c>
      <c r="R2679" t="s">
        <v>8337</v>
      </c>
      <c r="S2679" s="9">
        <f t="shared" si="207"/>
        <v>42187.920972222222</v>
      </c>
      <c r="T2679" s="9">
        <f t="shared" si="208"/>
        <v>42197.920972222222</v>
      </c>
      <c r="U2679">
        <f t="shared" si="209"/>
        <v>2015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8327</v>
      </c>
      <c r="R2687" t="s">
        <v>8331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8308</v>
      </c>
      <c r="R2698" t="s">
        <v>8310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8321</v>
      </c>
      <c r="R2699" t="s">
        <v>8339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8308</v>
      </c>
      <c r="R2705" t="s">
        <v>8342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8327</v>
      </c>
      <c r="R2706" t="s">
        <v>8331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8319</v>
      </c>
      <c r="R2707" t="s">
        <v>8345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8319</v>
      </c>
      <c r="R2708" t="s">
        <v>8345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8323</v>
      </c>
      <c r="R2709" t="s">
        <v>8326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8321</v>
      </c>
      <c r="R2710" t="s">
        <v>8343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8321</v>
      </c>
      <c r="R2711" t="s">
        <v>8343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8323</v>
      </c>
      <c r="R2712" t="s">
        <v>8326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8323</v>
      </c>
      <c r="R2718" t="s">
        <v>8326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8323</v>
      </c>
      <c r="R2719" t="s">
        <v>8326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8323</v>
      </c>
      <c r="R2722" t="s">
        <v>8326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8323</v>
      </c>
      <c r="R2723" t="s">
        <v>8326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8308</v>
      </c>
      <c r="R2725" t="s">
        <v>8342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8321</v>
      </c>
      <c r="R2726" t="s">
        <v>8325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8327</v>
      </c>
      <c r="R2727" t="s">
        <v>8331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8323</v>
      </c>
      <c r="R2730" t="s">
        <v>8326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8319</v>
      </c>
      <c r="R2732" t="s">
        <v>8320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8323</v>
      </c>
      <c r="R2733" t="s">
        <v>8326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8323</v>
      </c>
      <c r="R2734" t="s">
        <v>8326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8316</v>
      </c>
      <c r="R2738" t="s">
        <v>8344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8323</v>
      </c>
      <c r="R2740" t="s">
        <v>8326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8321</v>
      </c>
      <c r="R2742" t="s">
        <v>8343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8316</v>
      </c>
      <c r="R2751" t="s">
        <v>8334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8323</v>
      </c>
      <c r="R2752" t="s">
        <v>8326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8321</v>
      </c>
      <c r="R2753" t="s">
        <v>8332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8308</v>
      </c>
      <c r="R2757" t="s">
        <v>8310</v>
      </c>
      <c r="S2757" s="9">
        <f t="shared" si="217"/>
        <v>42715.688437500001</v>
      </c>
      <c r="T2757" s="9">
        <f t="shared" si="218"/>
        <v>42745.688437500001</v>
      </c>
      <c r="U2757">
        <f t="shared" si="219"/>
        <v>2016</v>
      </c>
    </row>
    <row r="2758" spans="1:21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8311</v>
      </c>
      <c r="R2758" t="s">
        <v>8348</v>
      </c>
      <c r="S2758" s="9">
        <f t="shared" si="217"/>
        <v>41961.813518518517</v>
      </c>
      <c r="T2758" s="9">
        <f t="shared" si="218"/>
        <v>41992.813518518517</v>
      </c>
      <c r="U2758">
        <f t="shared" si="219"/>
        <v>2014</v>
      </c>
    </row>
    <row r="2759" spans="1:21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8321</v>
      </c>
      <c r="R2759" t="s">
        <v>8337</v>
      </c>
      <c r="S2759" s="9">
        <f t="shared" si="217"/>
        <v>41788.381909722222</v>
      </c>
      <c r="T2759" s="9">
        <f t="shared" si="218"/>
        <v>41821.791666666664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8323</v>
      </c>
      <c r="R2766" t="s">
        <v>8326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8323</v>
      </c>
      <c r="R2768" t="s">
        <v>8326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8323</v>
      </c>
      <c r="R2772" t="s">
        <v>8326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8323</v>
      </c>
      <c r="R2773" t="s">
        <v>8326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8313</v>
      </c>
      <c r="R2776" t="s">
        <v>8314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8311</v>
      </c>
      <c r="R2777" t="s">
        <v>8356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8321</v>
      </c>
      <c r="R2778" t="s">
        <v>8325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8323</v>
      </c>
      <c r="R2780" t="s">
        <v>8324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8321</v>
      </c>
      <c r="R2781" t="s">
        <v>8322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8323</v>
      </c>
      <c r="R2782" t="s">
        <v>8326</v>
      </c>
      <c r="S2782" s="9">
        <f t="shared" si="217"/>
        <v>42808.640231481477</v>
      </c>
      <c r="T2782" s="9">
        <f t="shared" si="218"/>
        <v>42839.207638888889</v>
      </c>
      <c r="U2782">
        <f t="shared" si="219"/>
        <v>2017</v>
      </c>
    </row>
    <row r="2783" spans="1:21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8327</v>
      </c>
      <c r="R2783" t="s">
        <v>8350</v>
      </c>
      <c r="S2783" s="9">
        <f t="shared" si="217"/>
        <v>40937.679560185185</v>
      </c>
      <c r="T2783" s="9">
        <f t="shared" si="218"/>
        <v>40969.207638888889</v>
      </c>
      <c r="U2783">
        <f t="shared" si="219"/>
        <v>2012</v>
      </c>
    </row>
    <row r="2784" spans="1:21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8311</v>
      </c>
      <c r="R2784" t="s">
        <v>8333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8323</v>
      </c>
      <c r="R2803" t="s">
        <v>8326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8323</v>
      </c>
      <c r="R2804" t="s">
        <v>8326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8323</v>
      </c>
      <c r="R2811" t="s">
        <v>8324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8319</v>
      </c>
      <c r="R2812" t="s">
        <v>8345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8321</v>
      </c>
      <c r="R2813" t="s">
        <v>8339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8313</v>
      </c>
      <c r="R2814" t="s">
        <v>8314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8321</v>
      </c>
      <c r="R2819" t="s">
        <v>8325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8321</v>
      </c>
      <c r="R2820" t="s">
        <v>8325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8323</v>
      </c>
      <c r="R2824" t="s">
        <v>8326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8323</v>
      </c>
      <c r="R2825" t="s">
        <v>8326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8316</v>
      </c>
      <c r="R2830" t="s">
        <v>8334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8319</v>
      </c>
      <c r="R2831" t="s">
        <v>8345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8327</v>
      </c>
      <c r="R2832" t="s">
        <v>8331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8323</v>
      </c>
      <c r="R2838" t="s">
        <v>8326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8327</v>
      </c>
      <c r="R2839" t="s">
        <v>8331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8327</v>
      </c>
      <c r="R2840" t="s">
        <v>8328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8308</v>
      </c>
      <c r="R2842" t="s">
        <v>8342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8323</v>
      </c>
      <c r="R2843" t="s">
        <v>8324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8323</v>
      </c>
      <c r="R2844" t="s">
        <v>8324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8323</v>
      </c>
      <c r="R2845" t="s">
        <v>8326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8323</v>
      </c>
      <c r="R2846" t="s">
        <v>8326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8327</v>
      </c>
      <c r="R2847" t="s">
        <v>8336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8327</v>
      </c>
      <c r="R2848" t="s">
        <v>8336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8327</v>
      </c>
      <c r="R2849" t="s">
        <v>8331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8327</v>
      </c>
      <c r="R2850" t="s">
        <v>8328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8323</v>
      </c>
      <c r="R2851" t="s">
        <v>8335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8323</v>
      </c>
      <c r="R2860" t="s">
        <v>8326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8323</v>
      </c>
      <c r="R2861" t="s">
        <v>8326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8313</v>
      </c>
      <c r="R2864" t="s">
        <v>8351</v>
      </c>
      <c r="S2864" s="9">
        <f t="shared" si="222"/>
        <v>41780.050092592595</v>
      </c>
      <c r="T2864" s="9">
        <f t="shared" si="223"/>
        <v>41808.842361111114</v>
      </c>
      <c r="U2864">
        <f t="shared" si="224"/>
        <v>2014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8323</v>
      </c>
      <c r="R2866" t="s">
        <v>8324</v>
      </c>
      <c r="S2866" s="9">
        <f t="shared" si="222"/>
        <v>42031.011249999996</v>
      </c>
      <c r="T2866" s="9">
        <f t="shared" si="223"/>
        <v>42090.969583333332</v>
      </c>
      <c r="U2866">
        <f t="shared" si="224"/>
        <v>2015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8327</v>
      </c>
      <c r="R2868" t="s">
        <v>8328</v>
      </c>
      <c r="S2868" s="9">
        <f t="shared" si="222"/>
        <v>40646.099097222221</v>
      </c>
      <c r="T2868" s="9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8308</v>
      </c>
      <c r="R2880" t="s">
        <v>8342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8316</v>
      </c>
      <c r="R2881" t="s">
        <v>8344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8308</v>
      </c>
      <c r="R2889" t="s">
        <v>8310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8308</v>
      </c>
      <c r="R2890" t="s">
        <v>8318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8323</v>
      </c>
      <c r="R2892" t="s">
        <v>8326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8323</v>
      </c>
      <c r="R2893" t="s">
        <v>8326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8311</v>
      </c>
      <c r="R2894" t="s">
        <v>8356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8321</v>
      </c>
      <c r="R2895" t="s">
        <v>8343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8323</v>
      </c>
      <c r="R2901" t="s">
        <v>8326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8323</v>
      </c>
      <c r="R2902" t="s">
        <v>8326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8321</v>
      </c>
      <c r="R2903" t="s">
        <v>8339</v>
      </c>
      <c r="S2903" s="9">
        <f t="shared" si="227"/>
        <v>41466.552314814813</v>
      </c>
      <c r="T2903" s="9">
        <f t="shared" si="228"/>
        <v>41496.552314814813</v>
      </c>
      <c r="U2903">
        <f t="shared" si="229"/>
        <v>2013</v>
      </c>
    </row>
    <row r="2904" spans="1:21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8319</v>
      </c>
      <c r="R2904" t="s">
        <v>8345</v>
      </c>
      <c r="S2904" s="9">
        <f t="shared" si="227"/>
        <v>42449.341678240744</v>
      </c>
      <c r="T2904" s="9">
        <f t="shared" si="228"/>
        <v>42509.341678240744</v>
      </c>
      <c r="U2904">
        <f t="shared" si="229"/>
        <v>2016</v>
      </c>
    </row>
    <row r="2905" spans="1:21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8308</v>
      </c>
      <c r="R2905" t="s">
        <v>8310</v>
      </c>
      <c r="S2905" s="9">
        <f t="shared" si="227"/>
        <v>42702.809201388889</v>
      </c>
      <c r="T2905" s="9">
        <f t="shared" si="228"/>
        <v>42732.809201388889</v>
      </c>
      <c r="U2905">
        <f t="shared" si="229"/>
        <v>2016</v>
      </c>
    </row>
    <row r="2906" spans="1:21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8346</v>
      </c>
      <c r="R2906" t="s">
        <v>8347</v>
      </c>
      <c r="S2906" s="9">
        <f t="shared" si="227"/>
        <v>42579.708437499998</v>
      </c>
      <c r="T2906" s="9">
        <f t="shared" si="228"/>
        <v>42609.708437499998</v>
      </c>
      <c r="U2906">
        <f t="shared" si="229"/>
        <v>2016</v>
      </c>
    </row>
    <row r="2907" spans="1:21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8321</v>
      </c>
      <c r="R2907" t="s">
        <v>8325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8323</v>
      </c>
      <c r="R2908" t="s">
        <v>8326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8308</v>
      </c>
      <c r="R2909" t="s">
        <v>8342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8321</v>
      </c>
      <c r="R2910" t="s">
        <v>8325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8323</v>
      </c>
      <c r="R2911" t="s">
        <v>8326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8321</v>
      </c>
      <c r="R2912" t="s">
        <v>8325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8323</v>
      </c>
      <c r="R2913" t="s">
        <v>8335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8323</v>
      </c>
      <c r="R2914" t="s">
        <v>8326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8323</v>
      </c>
      <c r="R2915" t="s">
        <v>8326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8323</v>
      </c>
      <c r="R2916" t="s">
        <v>8326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8311</v>
      </c>
      <c r="R2919" t="s">
        <v>8348</v>
      </c>
      <c r="S2919" s="9">
        <f t="shared" si="227"/>
        <v>42032.510243055556</v>
      </c>
      <c r="T2919" s="9">
        <f t="shared" si="228"/>
        <v>42057.510243055556</v>
      </c>
      <c r="U2919">
        <f t="shared" si="229"/>
        <v>2015</v>
      </c>
    </row>
    <row r="2920" spans="1:21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8327</v>
      </c>
      <c r="R2920" t="s">
        <v>8354</v>
      </c>
      <c r="S2920" s="9">
        <f t="shared" si="227"/>
        <v>41409.040011574078</v>
      </c>
      <c r="T2920" s="9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8323</v>
      </c>
      <c r="R2939" t="s">
        <v>8326</v>
      </c>
      <c r="S2939" s="9">
        <f t="shared" si="227"/>
        <v>42074.219699074078</v>
      </c>
      <c r="T2939" s="9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8323</v>
      </c>
      <c r="R2940" t="s">
        <v>8326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8311</v>
      </c>
      <c r="R2941" t="s">
        <v>8349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8308</v>
      </c>
      <c r="R2942" t="s">
        <v>8342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8316</v>
      </c>
      <c r="R2951" t="s">
        <v>8344</v>
      </c>
      <c r="S2951" s="9">
        <f t="shared" si="232"/>
        <v>42155.129652777774</v>
      </c>
      <c r="T2951" s="9">
        <f t="shared" si="233"/>
        <v>42185.129652777774</v>
      </c>
      <c r="U2951">
        <f t="shared" si="234"/>
        <v>2015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8308</v>
      </c>
      <c r="R2953" t="s">
        <v>8310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8319</v>
      </c>
      <c r="R2956" t="s">
        <v>8357</v>
      </c>
      <c r="S2956" s="9">
        <f t="shared" si="232"/>
        <v>41854.389780092592</v>
      </c>
      <c r="T2956" s="9">
        <f t="shared" si="233"/>
        <v>41871.389780092592</v>
      </c>
      <c r="U2956">
        <f t="shared" si="234"/>
        <v>2014</v>
      </c>
    </row>
    <row r="2957" spans="1:21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8327</v>
      </c>
      <c r="R2957" t="s">
        <v>8354</v>
      </c>
      <c r="S2957" s="9">
        <f t="shared" si="232"/>
        <v>41583.135405092595</v>
      </c>
      <c r="T2957" s="9">
        <f t="shared" si="233"/>
        <v>41623.135405092595</v>
      </c>
      <c r="U2957">
        <f t="shared" si="234"/>
        <v>2013</v>
      </c>
    </row>
    <row r="2958" spans="1:21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8308</v>
      </c>
      <c r="R2958" t="s">
        <v>8310</v>
      </c>
      <c r="S2958" s="9">
        <f t="shared" si="232"/>
        <v>41838.840474537035</v>
      </c>
      <c r="T2958" s="9">
        <f t="shared" si="233"/>
        <v>41883.840474537035</v>
      </c>
      <c r="U2958">
        <f t="shared" si="234"/>
        <v>2014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8311</v>
      </c>
      <c r="R2960" t="s">
        <v>8349</v>
      </c>
      <c r="S2960" s="9">
        <f t="shared" si="232"/>
        <v>40399.065868055557</v>
      </c>
      <c r="T2960" s="9">
        <f t="shared" si="233"/>
        <v>40423.083333333336</v>
      </c>
      <c r="U2960">
        <f t="shared" si="234"/>
        <v>2010</v>
      </c>
    </row>
    <row r="2961" spans="1:21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8313</v>
      </c>
      <c r="R2961" t="s">
        <v>8351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8327</v>
      </c>
      <c r="R2962" t="s">
        <v>8328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8321</v>
      </c>
      <c r="R2963" t="s">
        <v>8343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8323</v>
      </c>
      <c r="R2966" t="s">
        <v>8326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8319</v>
      </c>
      <c r="R2967" t="s">
        <v>8345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8323</v>
      </c>
      <c r="R2969" t="s">
        <v>8326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8323</v>
      </c>
      <c r="R2970" t="s">
        <v>8326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8311</v>
      </c>
      <c r="R2971" t="s">
        <v>8348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8323</v>
      </c>
      <c r="R2972" t="s">
        <v>8326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8308</v>
      </c>
      <c r="R2973" t="s">
        <v>8342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8323</v>
      </c>
      <c r="R2974" t="s">
        <v>8324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8327</v>
      </c>
      <c r="R2975" t="s">
        <v>8328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8321</v>
      </c>
      <c r="R2976" t="s">
        <v>8325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8311</v>
      </c>
      <c r="R2977" t="s">
        <v>8333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8323</v>
      </c>
      <c r="R2978" t="s">
        <v>8326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8323</v>
      </c>
      <c r="R2983" t="s">
        <v>8326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8323</v>
      </c>
      <c r="R2984" t="s">
        <v>8326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8308</v>
      </c>
      <c r="R2994" t="s">
        <v>8342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8321</v>
      </c>
      <c r="R2996" t="s">
        <v>8325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8327</v>
      </c>
      <c r="R2997" t="s">
        <v>8331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8323</v>
      </c>
      <c r="R3001" t="s">
        <v>8326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8311</v>
      </c>
      <c r="R3002" t="s">
        <v>8352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8323</v>
      </c>
      <c r="R3003" t="s">
        <v>8324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8308</v>
      </c>
      <c r="R3004" t="s">
        <v>8342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8327</v>
      </c>
      <c r="R3006" t="s">
        <v>8350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8311</v>
      </c>
      <c r="R3007" t="s">
        <v>8352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8323</v>
      </c>
      <c r="R3008" t="s">
        <v>8326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8323</v>
      </c>
      <c r="R3009" t="s">
        <v>8326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8313</v>
      </c>
      <c r="R3010" t="s">
        <v>8355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8323</v>
      </c>
      <c r="R3011" t="s">
        <v>8326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8316</v>
      </c>
      <c r="R3012" t="s">
        <v>8334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8327</v>
      </c>
      <c r="R3014" t="s">
        <v>8350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8327</v>
      </c>
      <c r="R3015" t="s">
        <v>8350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8323</v>
      </c>
      <c r="R3019" t="s">
        <v>8326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8327</v>
      </c>
      <c r="R3020" t="s">
        <v>8331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8319</v>
      </c>
      <c r="R3023" t="s">
        <v>8345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8319</v>
      </c>
      <c r="R3024" t="s">
        <v>8345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8311</v>
      </c>
      <c r="R3027" t="s">
        <v>8352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8321</v>
      </c>
      <c r="R3028" t="s">
        <v>8339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8311</v>
      </c>
      <c r="R3029" t="s">
        <v>8356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8327</v>
      </c>
      <c r="R3030" t="s">
        <v>8330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8319</v>
      </c>
      <c r="R3034" t="s">
        <v>8345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8311</v>
      </c>
      <c r="R3035" t="s">
        <v>8348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8323</v>
      </c>
      <c r="R3038" t="s">
        <v>8324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8321</v>
      </c>
      <c r="R3039" t="s">
        <v>8339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8323</v>
      </c>
      <c r="R3047" t="s">
        <v>8326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8323</v>
      </c>
      <c r="R3048" t="s">
        <v>8326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8323</v>
      </c>
      <c r="R3049" t="s">
        <v>8326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8323</v>
      </c>
      <c r="R3050" t="s">
        <v>8326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8308</v>
      </c>
      <c r="R3052" t="s">
        <v>8340</v>
      </c>
      <c r="S3052" s="9">
        <f t="shared" si="237"/>
        <v>42033.001087962963</v>
      </c>
      <c r="T3052" s="9">
        <f t="shared" si="238"/>
        <v>42063.001087962963</v>
      </c>
      <c r="U3052">
        <f t="shared" si="239"/>
        <v>2015</v>
      </c>
    </row>
    <row r="3053" spans="1:21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8327</v>
      </c>
      <c r="R3053" t="s">
        <v>8354</v>
      </c>
      <c r="S3053" s="9">
        <f t="shared" si="237"/>
        <v>41509.905995370369</v>
      </c>
      <c r="T3053" s="9">
        <f t="shared" si="238"/>
        <v>41569.905995370369</v>
      </c>
      <c r="U3053">
        <f t="shared" si="239"/>
        <v>2013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8323</v>
      </c>
      <c r="R3057" t="s">
        <v>8326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8321</v>
      </c>
      <c r="R3058" t="s">
        <v>8325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8316</v>
      </c>
      <c r="R3059" t="s">
        <v>8334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8323</v>
      </c>
      <c r="R3060" t="s">
        <v>8326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43.2" hidden="1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8323</v>
      </c>
      <c r="R3061" t="s">
        <v>8335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8323</v>
      </c>
      <c r="R3063" t="s">
        <v>8324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8316</v>
      </c>
      <c r="R3064" t="s">
        <v>8334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8323</v>
      </c>
      <c r="R3065" t="s">
        <v>8324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8308</v>
      </c>
      <c r="R3066" t="s">
        <v>8310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8316</v>
      </c>
      <c r="R3068" t="s">
        <v>8344</v>
      </c>
      <c r="S3068" s="9">
        <f t="shared" si="237"/>
        <v>42736.9066087963</v>
      </c>
      <c r="T3068" s="9">
        <f t="shared" si="238"/>
        <v>42756.9066087963</v>
      </c>
      <c r="U3068">
        <f t="shared" si="239"/>
        <v>2017</v>
      </c>
    </row>
    <row r="3069" spans="1:21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8316</v>
      </c>
      <c r="R3069" t="s">
        <v>8344</v>
      </c>
      <c r="S3069" s="9">
        <f t="shared" si="237"/>
        <v>42742.246493055558</v>
      </c>
      <c r="T3069" s="9">
        <f t="shared" si="238"/>
        <v>42795.166666666672</v>
      </c>
      <c r="U3069">
        <f t="shared" si="239"/>
        <v>2017</v>
      </c>
    </row>
    <row r="3070" spans="1:21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8323</v>
      </c>
      <c r="R3070" t="s">
        <v>8324</v>
      </c>
      <c r="S3070" s="9">
        <f t="shared" si="237"/>
        <v>42665.150347222225</v>
      </c>
      <c r="T3070" s="9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8323</v>
      </c>
      <c r="R3071" t="s">
        <v>8326</v>
      </c>
      <c r="S3071" s="9">
        <f t="shared" si="237"/>
        <v>41878.911550925928</v>
      </c>
      <c r="T3071" s="9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8323</v>
      </c>
      <c r="R3072" t="s">
        <v>8326</v>
      </c>
      <c r="S3072" s="9">
        <f t="shared" si="237"/>
        <v>41843.775011574071</v>
      </c>
      <c r="T3072" s="9">
        <f t="shared" si="238"/>
        <v>41863.775011574071</v>
      </c>
      <c r="U3072">
        <f t="shared" si="239"/>
        <v>2014</v>
      </c>
    </row>
    <row r="3073" spans="1:21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8327</v>
      </c>
      <c r="R3073" t="s">
        <v>8328</v>
      </c>
      <c r="S3073" s="9">
        <f t="shared" si="237"/>
        <v>41569.698831018519</v>
      </c>
      <c r="T3073" s="9">
        <f t="shared" si="238"/>
        <v>41599.740497685183</v>
      </c>
      <c r="U3073">
        <f t="shared" si="239"/>
        <v>2013</v>
      </c>
    </row>
    <row r="3074" spans="1:21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8321</v>
      </c>
      <c r="R3074" t="s">
        <v>8339</v>
      </c>
      <c r="S3074" s="9">
        <f t="shared" si="237"/>
        <v>41576.834513888891</v>
      </c>
      <c r="T3074" s="9">
        <f t="shared" si="238"/>
        <v>41609.876180555555</v>
      </c>
      <c r="U3074">
        <f t="shared" si="239"/>
        <v>2013</v>
      </c>
    </row>
    <row r="3075" spans="1:21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8311</v>
      </c>
      <c r="R3075" t="s">
        <v>8349</v>
      </c>
      <c r="S3075" s="9">
        <f t="shared" ref="S3075:S3138" si="242">(((J3075/60)/60)/24)+DATE(1970,1,1)</f>
        <v>42404.033090277779</v>
      </c>
      <c r="T3075" s="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8323</v>
      </c>
      <c r="R3080" t="s">
        <v>8326</v>
      </c>
      <c r="S3080" s="9">
        <f t="shared" si="242"/>
        <v>41843.664618055554</v>
      </c>
      <c r="T3080" s="9">
        <f t="shared" si="243"/>
        <v>41855.666666666664</v>
      </c>
      <c r="U3080">
        <f t="shared" si="244"/>
        <v>2014</v>
      </c>
    </row>
    <row r="3081" spans="1:21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8319</v>
      </c>
      <c r="R3081" t="s">
        <v>8345</v>
      </c>
      <c r="S3081" s="9">
        <f t="shared" si="242"/>
        <v>42087.878912037035</v>
      </c>
      <c r="T3081" s="9">
        <f t="shared" si="243"/>
        <v>42117.878912037035</v>
      </c>
      <c r="U3081">
        <f t="shared" si="244"/>
        <v>2015</v>
      </c>
    </row>
    <row r="3082" spans="1:21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8327</v>
      </c>
      <c r="R3082" t="s">
        <v>8350</v>
      </c>
      <c r="S3082" s="9">
        <f t="shared" si="242"/>
        <v>41711.169085648151</v>
      </c>
      <c r="T3082" s="9">
        <f t="shared" si="243"/>
        <v>41771.169085648151</v>
      </c>
      <c r="U3082">
        <f t="shared" si="244"/>
        <v>2014</v>
      </c>
    </row>
    <row r="3083" spans="1:21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8308</v>
      </c>
      <c r="R3083" t="s">
        <v>8342</v>
      </c>
      <c r="S3083" s="9">
        <f t="shared" si="242"/>
        <v>41954.688310185185</v>
      </c>
      <c r="T3083" s="9">
        <f t="shared" si="243"/>
        <v>41984.688310185185</v>
      </c>
      <c r="U3083">
        <f t="shared" si="244"/>
        <v>2014</v>
      </c>
    </row>
    <row r="3084" spans="1:21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8319</v>
      </c>
      <c r="R3084" t="s">
        <v>8320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8323</v>
      </c>
      <c r="R3085" t="s">
        <v>8326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8323</v>
      </c>
      <c r="R3088" t="s">
        <v>8335</v>
      </c>
      <c r="S3088" s="9">
        <f t="shared" si="242"/>
        <v>42138.798819444448</v>
      </c>
      <c r="T3088" s="9">
        <f t="shared" si="243"/>
        <v>42170.798819444448</v>
      </c>
      <c r="U3088">
        <f t="shared" si="244"/>
        <v>2015</v>
      </c>
    </row>
    <row r="3089" spans="1:21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8327</v>
      </c>
      <c r="R3089" t="s">
        <v>8354</v>
      </c>
      <c r="S3089" s="9">
        <f t="shared" si="242"/>
        <v>40939.948773148149</v>
      </c>
      <c r="T3089" s="9">
        <f t="shared" si="243"/>
        <v>40960.948773148149</v>
      </c>
      <c r="U3089">
        <f t="shared" si="244"/>
        <v>2012</v>
      </c>
    </row>
    <row r="3090" spans="1:21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8323</v>
      </c>
      <c r="R3090" t="s">
        <v>8324</v>
      </c>
      <c r="S3090" s="9">
        <f t="shared" si="242"/>
        <v>42678.932083333333</v>
      </c>
      <c r="T3090" s="9">
        <f t="shared" si="243"/>
        <v>42683.973750000005</v>
      </c>
      <c r="U3090">
        <f t="shared" si="244"/>
        <v>2016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8316</v>
      </c>
      <c r="R3092" t="s">
        <v>8334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8308</v>
      </c>
      <c r="R3094" t="s">
        <v>8342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8323</v>
      </c>
      <c r="R3097" t="s">
        <v>8335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8311</v>
      </c>
      <c r="R3098" t="s">
        <v>8356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8323</v>
      </c>
      <c r="R3099" t="s">
        <v>8326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8323</v>
      </c>
      <c r="R3100" t="s">
        <v>8326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8321</v>
      </c>
      <c r="R3101" t="s">
        <v>8325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8327</v>
      </c>
      <c r="R3102" t="s">
        <v>8330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8308</v>
      </c>
      <c r="R3105" t="s">
        <v>8342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8319</v>
      </c>
      <c r="R3106" t="s">
        <v>8320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8308</v>
      </c>
      <c r="R3108" t="s">
        <v>8310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8308</v>
      </c>
      <c r="R3109" t="s">
        <v>8342</v>
      </c>
      <c r="S3109" s="9">
        <f t="shared" si="242"/>
        <v>42192.816238425927</v>
      </c>
      <c r="T3109" s="9">
        <f t="shared" si="243"/>
        <v>42212.165972222225</v>
      </c>
      <c r="U3109">
        <f t="shared" si="244"/>
        <v>2015</v>
      </c>
    </row>
    <row r="3110" spans="1:21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8308</v>
      </c>
      <c r="R3110" t="s">
        <v>8315</v>
      </c>
      <c r="S3110" s="9">
        <f t="shared" si="242"/>
        <v>42408.714814814812</v>
      </c>
      <c r="T3110" s="9">
        <f t="shared" si="243"/>
        <v>42438.714814814812</v>
      </c>
      <c r="U3110">
        <f t="shared" si="244"/>
        <v>2016</v>
      </c>
    </row>
    <row r="3111" spans="1:21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8308</v>
      </c>
      <c r="R3111" t="s">
        <v>8310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8308</v>
      </c>
      <c r="R3112" t="s">
        <v>8310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8327</v>
      </c>
      <c r="R3113" t="s">
        <v>8331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8323</v>
      </c>
      <c r="R3116" t="s">
        <v>8324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8323</v>
      </c>
      <c r="R3117" t="s">
        <v>8326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8311</v>
      </c>
      <c r="R3118" t="s">
        <v>8352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8311</v>
      </c>
      <c r="R3119" t="s">
        <v>8356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8327</v>
      </c>
      <c r="R3123" t="s">
        <v>8350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8323</v>
      </c>
      <c r="R3124" t="s">
        <v>8326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8308</v>
      </c>
      <c r="R3126" t="s">
        <v>8310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8319</v>
      </c>
      <c r="R3127" t="s">
        <v>8345</v>
      </c>
      <c r="S3127" s="9">
        <f t="shared" si="242"/>
        <v>41854.747592592597</v>
      </c>
      <c r="T3127" s="9">
        <f t="shared" si="243"/>
        <v>41914.747592592597</v>
      </c>
      <c r="U3127">
        <f t="shared" si="244"/>
        <v>2014</v>
      </c>
    </row>
    <row r="3128" spans="1:21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8308</v>
      </c>
      <c r="R3128" t="s">
        <v>8310</v>
      </c>
      <c r="S3128" s="9">
        <f t="shared" si="242"/>
        <v>42172.816423611104</v>
      </c>
      <c r="T3128" s="9">
        <f t="shared" si="243"/>
        <v>42202.816423611104</v>
      </c>
      <c r="U3128">
        <f t="shared" si="244"/>
        <v>2015</v>
      </c>
    </row>
    <row r="3129" spans="1:21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8308</v>
      </c>
      <c r="R3129" t="s">
        <v>8342</v>
      </c>
      <c r="S3129" s="9">
        <f t="shared" si="242"/>
        <v>42063.721817129626</v>
      </c>
      <c r="T3129" s="9">
        <f t="shared" si="243"/>
        <v>42108.680150462969</v>
      </c>
      <c r="U3129">
        <f t="shared" si="244"/>
        <v>2015</v>
      </c>
    </row>
    <row r="3130" spans="1:21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8311</v>
      </c>
      <c r="R3130" t="s">
        <v>8348</v>
      </c>
      <c r="S3130" s="9">
        <f t="shared" si="242"/>
        <v>42340.360312500001</v>
      </c>
      <c r="T3130" s="9">
        <f t="shared" si="243"/>
        <v>42370.360312500001</v>
      </c>
      <c r="U3130">
        <f t="shared" si="244"/>
        <v>2015</v>
      </c>
    </row>
    <row r="3131" spans="1:21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8319</v>
      </c>
      <c r="R3131" t="s">
        <v>8345</v>
      </c>
      <c r="S3131" s="9">
        <f t="shared" si="242"/>
        <v>42124.893182870372</v>
      </c>
      <c r="T3131" s="9">
        <f t="shared" si="243"/>
        <v>42154.893182870372</v>
      </c>
      <c r="U3131">
        <f t="shared" si="244"/>
        <v>2015</v>
      </c>
    </row>
    <row r="3132" spans="1:21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8327</v>
      </c>
      <c r="R3132" t="s">
        <v>8350</v>
      </c>
      <c r="S3132" s="9">
        <f t="shared" si="242"/>
        <v>41227.641724537039</v>
      </c>
      <c r="T3132" s="9">
        <f t="shared" si="243"/>
        <v>41262.641724537039</v>
      </c>
      <c r="U3132">
        <f t="shared" si="244"/>
        <v>2012</v>
      </c>
    </row>
    <row r="3133" spans="1:21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8319</v>
      </c>
      <c r="R3133" t="s">
        <v>8345</v>
      </c>
      <c r="S3133" s="9">
        <f t="shared" si="242"/>
        <v>42440.650335648148</v>
      </c>
      <c r="T3133" s="9">
        <f t="shared" si="243"/>
        <v>42499.868055555555</v>
      </c>
      <c r="U3133">
        <f t="shared" si="244"/>
        <v>2016</v>
      </c>
    </row>
    <row r="3134" spans="1:21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8323</v>
      </c>
      <c r="R3134" t="s">
        <v>8324</v>
      </c>
      <c r="S3134" s="9">
        <f t="shared" si="242"/>
        <v>42132.9143287037</v>
      </c>
      <c r="T3134" s="9">
        <f t="shared" si="243"/>
        <v>42162.9143287037</v>
      </c>
      <c r="U3134">
        <f t="shared" si="244"/>
        <v>2015</v>
      </c>
    </row>
    <row r="3135" spans="1:21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8321</v>
      </c>
      <c r="R3135" t="s">
        <v>8325</v>
      </c>
      <c r="S3135" s="9">
        <f t="shared" si="242"/>
        <v>42079.628344907411</v>
      </c>
      <c r="T3135" s="9">
        <f t="shared" si="243"/>
        <v>42139.628344907411</v>
      </c>
      <c r="U3135">
        <f t="shared" si="244"/>
        <v>2015</v>
      </c>
    </row>
    <row r="3136" spans="1:21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8308</v>
      </c>
      <c r="R3136" t="s">
        <v>8342</v>
      </c>
      <c r="S3136" s="9">
        <f t="shared" si="242"/>
        <v>42073.798171296294</v>
      </c>
      <c r="T3136" s="9">
        <f t="shared" si="243"/>
        <v>42133.798171296294</v>
      </c>
      <c r="U3136">
        <f t="shared" si="244"/>
        <v>2015</v>
      </c>
    </row>
    <row r="3137" spans="1:21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8311</v>
      </c>
      <c r="R3137" t="s">
        <v>8356</v>
      </c>
      <c r="S3137" s="9">
        <f t="shared" si="242"/>
        <v>40736.668032407404</v>
      </c>
      <c r="T3137" s="9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8323</v>
      </c>
      <c r="R3138" t="s">
        <v>8326</v>
      </c>
      <c r="S3138" s="9">
        <f t="shared" si="242"/>
        <v>41858.214629629627</v>
      </c>
      <c r="T3138" s="9">
        <f t="shared" si="243"/>
        <v>41888.214629629627</v>
      </c>
      <c r="U3138">
        <f t="shared" si="244"/>
        <v>2014</v>
      </c>
    </row>
    <row r="3139" spans="1:21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8316</v>
      </c>
      <c r="R3139" t="s">
        <v>8334</v>
      </c>
      <c r="S3139" s="9">
        <f t="shared" ref="S3139:S3202" si="247">(((J3139/60)/60)/24)+DATE(1970,1,1)</f>
        <v>42384.110775462963</v>
      </c>
      <c r="T3139" s="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8311</v>
      </c>
      <c r="R3140" t="s">
        <v>8349</v>
      </c>
      <c r="S3140" s="9">
        <f t="shared" si="247"/>
        <v>40672.729872685188</v>
      </c>
      <c r="T3140" s="9">
        <f t="shared" si="248"/>
        <v>40702.729872685188</v>
      </c>
      <c r="U3140">
        <f t="shared" si="249"/>
        <v>2011</v>
      </c>
    </row>
    <row r="3141" spans="1:21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8319</v>
      </c>
      <c r="R3141" t="s">
        <v>8345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8313</v>
      </c>
      <c r="R3142" t="s">
        <v>8355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8311</v>
      </c>
      <c r="R3143" t="s">
        <v>8348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8323</v>
      </c>
      <c r="R3144" t="s">
        <v>8326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8311</v>
      </c>
      <c r="R3145" t="s">
        <v>8352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8323</v>
      </c>
      <c r="R3147" t="s">
        <v>8326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8323</v>
      </c>
      <c r="R3148" t="s">
        <v>8326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43.2" hidden="1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8335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8323</v>
      </c>
      <c r="R3150" t="s">
        <v>8326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8323</v>
      </c>
      <c r="R3151" t="s">
        <v>8326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8323</v>
      </c>
      <c r="R3155" t="s">
        <v>8326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8323</v>
      </c>
      <c r="R3156" t="s">
        <v>8326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8323</v>
      </c>
      <c r="R3157" t="s">
        <v>8326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8313</v>
      </c>
      <c r="R3158" t="s">
        <v>8355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8311</v>
      </c>
      <c r="R3163" t="s">
        <v>8356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8327</v>
      </c>
      <c r="R3164" t="s">
        <v>8350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8308</v>
      </c>
      <c r="R3165" t="s">
        <v>8310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8323</v>
      </c>
      <c r="R3167" t="s">
        <v>8326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8327</v>
      </c>
      <c r="R3168" t="s">
        <v>8350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8316</v>
      </c>
      <c r="R3171" t="s">
        <v>8334</v>
      </c>
      <c r="S3171" s="9">
        <f t="shared" si="247"/>
        <v>41832.086377314816</v>
      </c>
      <c r="T3171" s="9">
        <f t="shared" si="248"/>
        <v>41867.086377314816</v>
      </c>
      <c r="U3171">
        <f t="shared" si="249"/>
        <v>2014</v>
      </c>
    </row>
    <row r="3172" spans="1:21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8308</v>
      </c>
      <c r="R3172" t="s">
        <v>8318</v>
      </c>
      <c r="S3172" s="9">
        <f t="shared" si="247"/>
        <v>41767.587094907409</v>
      </c>
      <c r="T3172" s="9">
        <f t="shared" si="248"/>
        <v>41782.587094907409</v>
      </c>
      <c r="U3172">
        <f t="shared" si="249"/>
        <v>2014</v>
      </c>
    </row>
    <row r="3173" spans="1:21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8316</v>
      </c>
      <c r="R3173" t="s">
        <v>8334</v>
      </c>
      <c r="S3173" s="9">
        <f t="shared" si="247"/>
        <v>41018.711863425924</v>
      </c>
      <c r="T3173" s="9">
        <f t="shared" si="248"/>
        <v>41048.711863425924</v>
      </c>
      <c r="U3173">
        <f t="shared" si="249"/>
        <v>2012</v>
      </c>
    </row>
    <row r="3174" spans="1:21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8311</v>
      </c>
      <c r="R3174" t="s">
        <v>8349</v>
      </c>
      <c r="S3174" s="9">
        <f t="shared" si="247"/>
        <v>41652.742488425924</v>
      </c>
      <c r="T3174" s="9">
        <f t="shared" si="248"/>
        <v>41712.700821759259</v>
      </c>
      <c r="U3174">
        <f t="shared" si="249"/>
        <v>2014</v>
      </c>
    </row>
    <row r="3175" spans="1:21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8319</v>
      </c>
      <c r="R3175" t="s">
        <v>8320</v>
      </c>
      <c r="S3175" s="9">
        <f t="shared" si="247"/>
        <v>42804.895474537043</v>
      </c>
      <c r="T3175" s="9">
        <f t="shared" si="248"/>
        <v>42834.853807870371</v>
      </c>
      <c r="U3175">
        <f t="shared" si="249"/>
        <v>2017</v>
      </c>
    </row>
    <row r="3176" spans="1:21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8327</v>
      </c>
      <c r="R3176" t="s">
        <v>8330</v>
      </c>
      <c r="S3176" s="9">
        <f t="shared" si="247"/>
        <v>41841.56381944444</v>
      </c>
      <c r="T3176" s="9">
        <f t="shared" si="248"/>
        <v>41882.818749999999</v>
      </c>
      <c r="U3176">
        <f t="shared" si="249"/>
        <v>2014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8308</v>
      </c>
      <c r="R3180" t="s">
        <v>8342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8321</v>
      </c>
      <c r="R3181" t="s">
        <v>8339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8311</v>
      </c>
      <c r="R3184" t="s">
        <v>8349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8308</v>
      </c>
      <c r="R3185" t="s">
        <v>8342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8323</v>
      </c>
      <c r="R3187" t="s">
        <v>8326</v>
      </c>
      <c r="S3187" s="9">
        <f t="shared" si="247"/>
        <v>42497.070775462969</v>
      </c>
      <c r="T3187" s="9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8323</v>
      </c>
      <c r="R3188" t="s">
        <v>8326</v>
      </c>
      <c r="S3188" s="9">
        <f t="shared" si="247"/>
        <v>42257.590833333335</v>
      </c>
      <c r="T3188" s="9">
        <f t="shared" si="248"/>
        <v>42271.590833333335</v>
      </c>
      <c r="U3188">
        <f t="shared" si="249"/>
        <v>2015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8311</v>
      </c>
      <c r="R3193" t="s">
        <v>8348</v>
      </c>
      <c r="S3193" s="9">
        <f t="shared" si="247"/>
        <v>42529.730717592596</v>
      </c>
      <c r="T3193" s="9">
        <f t="shared" si="248"/>
        <v>42559.730717592596</v>
      </c>
      <c r="U3193">
        <f t="shared" si="249"/>
        <v>2016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8319</v>
      </c>
      <c r="R3195" t="s">
        <v>8357</v>
      </c>
      <c r="S3195" s="9">
        <f t="shared" si="247"/>
        <v>42078.997361111105</v>
      </c>
      <c r="T3195" s="9">
        <f t="shared" si="248"/>
        <v>42138.997361111105</v>
      </c>
      <c r="U3195">
        <f t="shared" si="249"/>
        <v>2015</v>
      </c>
    </row>
    <row r="3196" spans="1:21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8323</v>
      </c>
      <c r="R3196" t="s">
        <v>8324</v>
      </c>
      <c r="S3196" s="9">
        <f t="shared" si="247"/>
        <v>42122.670069444444</v>
      </c>
      <c r="T3196" s="9">
        <f t="shared" si="248"/>
        <v>42152.665972222225</v>
      </c>
      <c r="U3196">
        <f t="shared" si="249"/>
        <v>2015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8308</v>
      </c>
      <c r="R3198" t="s">
        <v>8310</v>
      </c>
      <c r="S3198" s="9">
        <f t="shared" si="247"/>
        <v>41946.898090277777</v>
      </c>
      <c r="T3198" s="9">
        <f t="shared" si="248"/>
        <v>41991.898090277777</v>
      </c>
      <c r="U3198">
        <f t="shared" si="249"/>
        <v>2014</v>
      </c>
    </row>
    <row r="3199" spans="1:21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8319</v>
      </c>
      <c r="R3199" t="s">
        <v>8345</v>
      </c>
      <c r="S3199" s="9">
        <f t="shared" si="247"/>
        <v>42594.524756944447</v>
      </c>
      <c r="T3199" s="9">
        <f t="shared" si="248"/>
        <v>42654.524756944447</v>
      </c>
      <c r="U3199">
        <f t="shared" si="249"/>
        <v>2016</v>
      </c>
    </row>
    <row r="3200" spans="1:21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8313</v>
      </c>
      <c r="R3200" t="s">
        <v>8351</v>
      </c>
      <c r="S3200" s="9">
        <f t="shared" si="247"/>
        <v>41941.430196759262</v>
      </c>
      <c r="T3200" s="9">
        <f t="shared" si="248"/>
        <v>41986.471863425926</v>
      </c>
      <c r="U3200">
        <f t="shared" si="249"/>
        <v>2014</v>
      </c>
    </row>
    <row r="3201" spans="1:21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8308</v>
      </c>
      <c r="R3201" t="s">
        <v>8342</v>
      </c>
      <c r="S3201" s="9">
        <f t="shared" si="247"/>
        <v>42195.187534722223</v>
      </c>
      <c r="T3201" s="9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8323</v>
      </c>
      <c r="R3202" t="s">
        <v>8326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8323</v>
      </c>
      <c r="R3203" t="s">
        <v>8326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8323</v>
      </c>
      <c r="R3204" t="s">
        <v>8326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8323</v>
      </c>
      <c r="R3209" t="s">
        <v>8324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8319</v>
      </c>
      <c r="R3210" t="s">
        <v>8345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8323</v>
      </c>
      <c r="R3211" t="s">
        <v>8326</v>
      </c>
      <c r="S3211" s="9">
        <f t="shared" si="252"/>
        <v>42123.648831018523</v>
      </c>
      <c r="T3211" s="9">
        <f t="shared" si="253"/>
        <v>42153.648831018523</v>
      </c>
      <c r="U3211">
        <f t="shared" si="254"/>
        <v>2015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8316</v>
      </c>
      <c r="R3213" t="s">
        <v>8334</v>
      </c>
      <c r="S3213" s="9">
        <f t="shared" si="252"/>
        <v>41163.011828703704</v>
      </c>
      <c r="T3213" s="9">
        <f t="shared" si="253"/>
        <v>41183.011828703704</v>
      </c>
      <c r="U3213">
        <f t="shared" si="254"/>
        <v>2012</v>
      </c>
    </row>
    <row r="3214" spans="1:21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8319</v>
      </c>
      <c r="R3214" t="s">
        <v>8345</v>
      </c>
      <c r="S3214" s="9">
        <f t="shared" si="252"/>
        <v>41870.87467592593</v>
      </c>
      <c r="T3214" s="9">
        <f t="shared" si="253"/>
        <v>41900.87467592593</v>
      </c>
      <c r="U3214">
        <f t="shared" si="254"/>
        <v>2014</v>
      </c>
    </row>
    <row r="3215" spans="1:21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8327</v>
      </c>
      <c r="R3215" t="s">
        <v>8328</v>
      </c>
      <c r="S3215" s="9">
        <f t="shared" si="252"/>
        <v>40878.758217592593</v>
      </c>
      <c r="T3215" s="9">
        <f t="shared" si="253"/>
        <v>40923.758217592593</v>
      </c>
      <c r="U3215">
        <f t="shared" si="254"/>
        <v>2011</v>
      </c>
    </row>
    <row r="3216" spans="1:21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8321</v>
      </c>
      <c r="R3216" t="s">
        <v>8337</v>
      </c>
      <c r="S3216" s="9">
        <f t="shared" si="252"/>
        <v>42709.993981481486</v>
      </c>
      <c r="T3216" s="9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8323</v>
      </c>
      <c r="R3217" t="s">
        <v>8326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8323</v>
      </c>
      <c r="R3219" t="s">
        <v>8326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8308</v>
      </c>
      <c r="R3222" t="s">
        <v>8342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8308</v>
      </c>
      <c r="R3223" t="s">
        <v>8342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8319</v>
      </c>
      <c r="R3225" t="s">
        <v>8357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8327</v>
      </c>
      <c r="R3227" t="s">
        <v>8350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8308</v>
      </c>
      <c r="R3229" t="s">
        <v>8310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8323</v>
      </c>
      <c r="R3230" t="s">
        <v>8326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8323</v>
      </c>
      <c r="R3231" t="s">
        <v>8326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8308</v>
      </c>
      <c r="R3235" t="s">
        <v>8342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8310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8321</v>
      </c>
      <c r="R3237" t="s">
        <v>8339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8323</v>
      </c>
      <c r="R3240" t="s">
        <v>8326</v>
      </c>
      <c r="S3240" s="9">
        <f t="shared" si="252"/>
        <v>42295.891828703709</v>
      </c>
      <c r="T3240" s="9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8323</v>
      </c>
      <c r="R3241" t="s">
        <v>8326</v>
      </c>
      <c r="S3241" s="9">
        <f t="shared" si="252"/>
        <v>42178.815891203703</v>
      </c>
      <c r="T3241" s="9">
        <f t="shared" si="253"/>
        <v>42238.815891203703</v>
      </c>
      <c r="U3241">
        <f t="shared" si="254"/>
        <v>2015</v>
      </c>
    </row>
    <row r="3242" spans="1:21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8308</v>
      </c>
      <c r="R3242" t="s">
        <v>8342</v>
      </c>
      <c r="S3242" s="9">
        <f t="shared" si="252"/>
        <v>42087.343090277776</v>
      </c>
      <c r="T3242" s="9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8323</v>
      </c>
      <c r="R3243" t="s">
        <v>8326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8313</v>
      </c>
      <c r="R3244" t="s">
        <v>8355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8308</v>
      </c>
      <c r="R3245" t="s">
        <v>8318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8323</v>
      </c>
      <c r="R3249" t="s">
        <v>8324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8308</v>
      </c>
      <c r="R3250" t="s">
        <v>8342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8316</v>
      </c>
      <c r="R3251" t="s">
        <v>8334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8308</v>
      </c>
      <c r="R3253" t="s">
        <v>8342</v>
      </c>
      <c r="S3253" s="9">
        <f t="shared" si="252"/>
        <v>42248.793310185181</v>
      </c>
      <c r="T3253" s="9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8323</v>
      </c>
      <c r="R3254" t="s">
        <v>8326</v>
      </c>
      <c r="S3254" s="9">
        <f t="shared" si="252"/>
        <v>41784.789687500001</v>
      </c>
      <c r="T3254" s="9">
        <f t="shared" si="253"/>
        <v>41814.789687500001</v>
      </c>
      <c r="U3254">
        <f t="shared" si="254"/>
        <v>2014</v>
      </c>
    </row>
    <row r="3255" spans="1:21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8311</v>
      </c>
      <c r="R3255" t="s">
        <v>8349</v>
      </c>
      <c r="S3255" s="9">
        <f t="shared" si="252"/>
        <v>41054.847777777781</v>
      </c>
      <c r="T3255" s="9">
        <f t="shared" si="253"/>
        <v>41114.847777777781</v>
      </c>
      <c r="U3255">
        <f t="shared" si="254"/>
        <v>2012</v>
      </c>
    </row>
    <row r="3256" spans="1:21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8308</v>
      </c>
      <c r="R3256" t="s">
        <v>8342</v>
      </c>
      <c r="S3256" s="9">
        <f t="shared" si="252"/>
        <v>42096.918240740735</v>
      </c>
      <c r="T3256" s="9">
        <f t="shared" si="253"/>
        <v>42126.918240740735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8311</v>
      </c>
      <c r="R3258" t="s">
        <v>8348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8308</v>
      </c>
      <c r="R3264" t="s">
        <v>8342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8321</v>
      </c>
      <c r="R3265" t="s">
        <v>8339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8308</v>
      </c>
      <c r="R3267" t="s">
        <v>8315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8316</v>
      </c>
      <c r="R3268" t="s">
        <v>8334</v>
      </c>
      <c r="S3268" s="9">
        <f t="shared" si="257"/>
        <v>41645.832141203704</v>
      </c>
      <c r="T3268" s="9">
        <f t="shared" si="258"/>
        <v>41675.832141203704</v>
      </c>
      <c r="U3268">
        <f t="shared" si="259"/>
        <v>2014</v>
      </c>
    </row>
    <row r="3269" spans="1:21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8316</v>
      </c>
      <c r="R3269" t="s">
        <v>8344</v>
      </c>
      <c r="S3269" s="9">
        <f t="shared" si="257"/>
        <v>42528.899398148147</v>
      </c>
      <c r="T3269" s="9">
        <f t="shared" si="258"/>
        <v>42588.899398148147</v>
      </c>
      <c r="U3269">
        <f t="shared" si="259"/>
        <v>2016</v>
      </c>
    </row>
    <row r="3270" spans="1:21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8319</v>
      </c>
      <c r="R3270" t="s">
        <v>8345</v>
      </c>
      <c r="S3270" s="9">
        <f t="shared" si="257"/>
        <v>42110.326423611114</v>
      </c>
      <c r="T3270" s="9">
        <f t="shared" si="258"/>
        <v>42140.125</v>
      </c>
      <c r="U3270">
        <f t="shared" si="259"/>
        <v>2015</v>
      </c>
    </row>
    <row r="3271" spans="1:21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8321</v>
      </c>
      <c r="R3271" t="s">
        <v>8339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8327</v>
      </c>
      <c r="R3272" t="s">
        <v>8330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8313</v>
      </c>
      <c r="R3273" t="s">
        <v>8353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8321</v>
      </c>
      <c r="R3274" t="s">
        <v>8325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8308</v>
      </c>
      <c r="R3276" t="s">
        <v>8342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8339</v>
      </c>
      <c r="S3277" s="9">
        <f t="shared" si="257"/>
        <v>41761.94258101852</v>
      </c>
      <c r="T3277" s="9">
        <f t="shared" si="258"/>
        <v>41791.94258101852</v>
      </c>
      <c r="U3277">
        <f t="shared" si="259"/>
        <v>2014</v>
      </c>
    </row>
    <row r="3278" spans="1:21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8308</v>
      </c>
      <c r="R3278" t="s">
        <v>8342</v>
      </c>
      <c r="S3278" s="9">
        <f t="shared" si="257"/>
        <v>42321.283101851848</v>
      </c>
      <c r="T3278" s="9">
        <f t="shared" si="258"/>
        <v>42351.283101851848</v>
      </c>
      <c r="U3278">
        <f t="shared" si="259"/>
        <v>2015</v>
      </c>
    </row>
    <row r="3279" spans="1:21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8308</v>
      </c>
      <c r="R3279" t="s">
        <v>8342</v>
      </c>
      <c r="S3279" s="9">
        <f t="shared" si="257"/>
        <v>42194.648344907408</v>
      </c>
      <c r="T3279" s="9">
        <f t="shared" si="258"/>
        <v>42224.648344907408</v>
      </c>
      <c r="U3279">
        <f t="shared" si="259"/>
        <v>2015</v>
      </c>
    </row>
    <row r="3280" spans="1:21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8308</v>
      </c>
      <c r="R3280" t="s">
        <v>8318</v>
      </c>
      <c r="S3280" s="9">
        <f t="shared" si="257"/>
        <v>42326.685428240744</v>
      </c>
      <c r="T3280" s="9">
        <f t="shared" si="258"/>
        <v>42371.685428240744</v>
      </c>
      <c r="U3280">
        <f t="shared" si="259"/>
        <v>2015</v>
      </c>
    </row>
    <row r="3281" spans="1:21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8327</v>
      </c>
      <c r="R3281" t="s">
        <v>8350</v>
      </c>
      <c r="S3281" s="9">
        <f t="shared" si="257"/>
        <v>41616.027754629627</v>
      </c>
      <c r="T3281" s="9">
        <f t="shared" si="258"/>
        <v>41646.027754629627</v>
      </c>
      <c r="U3281">
        <f t="shared" si="259"/>
        <v>2013</v>
      </c>
    </row>
    <row r="3282" spans="1:21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8316</v>
      </c>
      <c r="R3282" t="s">
        <v>8334</v>
      </c>
      <c r="S3282" s="9">
        <f t="shared" si="257"/>
        <v>41683.832280092596</v>
      </c>
      <c r="T3282" s="9">
        <f t="shared" si="258"/>
        <v>41713.790613425925</v>
      </c>
      <c r="U3282">
        <f t="shared" si="259"/>
        <v>2014</v>
      </c>
    </row>
    <row r="3283" spans="1:21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8319</v>
      </c>
      <c r="R3283" t="s">
        <v>8345</v>
      </c>
      <c r="S3283" s="9">
        <f t="shared" si="257"/>
        <v>41795.963333333333</v>
      </c>
      <c r="T3283" s="9">
        <f t="shared" si="258"/>
        <v>41825.963333333333</v>
      </c>
      <c r="U3283">
        <f t="shared" si="259"/>
        <v>2014</v>
      </c>
    </row>
    <row r="3284" spans="1:21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8319</v>
      </c>
      <c r="R3284" t="s">
        <v>8345</v>
      </c>
      <c r="S3284" s="9">
        <f t="shared" si="257"/>
        <v>41887.801168981481</v>
      </c>
      <c r="T3284" s="9">
        <f t="shared" si="258"/>
        <v>41917.801168981481</v>
      </c>
      <c r="U3284">
        <f t="shared" si="259"/>
        <v>2014</v>
      </c>
    </row>
    <row r="3285" spans="1:21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8323</v>
      </c>
      <c r="R3285" t="s">
        <v>8324</v>
      </c>
      <c r="S3285" s="9">
        <f t="shared" si="257"/>
        <v>42173.67082175926</v>
      </c>
      <c r="T3285" s="9">
        <f t="shared" si="258"/>
        <v>42233.67082175926</v>
      </c>
      <c r="U3285">
        <f t="shared" si="259"/>
        <v>2015</v>
      </c>
    </row>
    <row r="3286" spans="1:21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8321</v>
      </c>
      <c r="R3286" t="s">
        <v>8325</v>
      </c>
      <c r="S3286" s="9">
        <f t="shared" si="257"/>
        <v>42377.577187499999</v>
      </c>
      <c r="T3286" s="9">
        <f t="shared" si="258"/>
        <v>42437.577187499999</v>
      </c>
      <c r="U3286">
        <f t="shared" si="259"/>
        <v>2016</v>
      </c>
    </row>
    <row r="3287" spans="1:21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8313</v>
      </c>
      <c r="R3287" t="s">
        <v>8355</v>
      </c>
      <c r="S3287" s="9">
        <f t="shared" si="257"/>
        <v>42108.05322916666</v>
      </c>
      <c r="T3287" s="9">
        <f t="shared" si="258"/>
        <v>42123.05322916666</v>
      </c>
      <c r="U3287">
        <f t="shared" si="259"/>
        <v>2015</v>
      </c>
    </row>
    <row r="3288" spans="1:21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8319</v>
      </c>
      <c r="R3288" t="s">
        <v>8345</v>
      </c>
      <c r="S3288" s="9">
        <f t="shared" si="257"/>
        <v>42285.91506944444</v>
      </c>
      <c r="T3288" s="9">
        <f t="shared" si="258"/>
        <v>42345.956736111111</v>
      </c>
      <c r="U3288">
        <f t="shared" si="259"/>
        <v>2015</v>
      </c>
    </row>
    <row r="3289" spans="1:21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8323</v>
      </c>
      <c r="R3289" t="s">
        <v>8324</v>
      </c>
      <c r="S3289" s="9">
        <f t="shared" si="257"/>
        <v>42523.025231481486</v>
      </c>
      <c r="T3289" s="9">
        <f t="shared" si="258"/>
        <v>42583.025231481486</v>
      </c>
      <c r="U3289">
        <f t="shared" si="259"/>
        <v>2016</v>
      </c>
    </row>
    <row r="3290" spans="1:21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8321</v>
      </c>
      <c r="R3290" t="s">
        <v>8325</v>
      </c>
      <c r="S3290" s="9">
        <f t="shared" si="257"/>
        <v>42527.650995370372</v>
      </c>
      <c r="T3290" s="9">
        <f t="shared" si="258"/>
        <v>42537.650995370372</v>
      </c>
      <c r="U3290">
        <f t="shared" si="259"/>
        <v>2016</v>
      </c>
    </row>
    <row r="3291" spans="1:21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8319</v>
      </c>
      <c r="R3291" t="s">
        <v>8345</v>
      </c>
      <c r="S3291" s="9">
        <f t="shared" si="257"/>
        <v>42584.666597222225</v>
      </c>
      <c r="T3291" s="9">
        <f t="shared" si="258"/>
        <v>42614.666597222225</v>
      </c>
      <c r="U3291">
        <f t="shared" si="259"/>
        <v>2016</v>
      </c>
    </row>
    <row r="3292" spans="1:21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8319</v>
      </c>
      <c r="R3292" t="s">
        <v>8345</v>
      </c>
      <c r="S3292" s="9">
        <f t="shared" si="257"/>
        <v>42143.714178240742</v>
      </c>
      <c r="T3292" s="9">
        <f t="shared" si="258"/>
        <v>42173.714178240742</v>
      </c>
      <c r="U3292">
        <f t="shared" si="259"/>
        <v>2015</v>
      </c>
    </row>
    <row r="3293" spans="1:21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8311</v>
      </c>
      <c r="R3293" t="s">
        <v>8352</v>
      </c>
      <c r="S3293" s="9">
        <f t="shared" si="257"/>
        <v>42548.192997685182</v>
      </c>
      <c r="T3293" s="9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8323</v>
      </c>
      <c r="R3294" t="s">
        <v>8326</v>
      </c>
      <c r="S3294" s="9">
        <f t="shared" si="257"/>
        <v>41940.587233796294</v>
      </c>
      <c r="T3294" s="9">
        <f t="shared" si="258"/>
        <v>41968.041666666672</v>
      </c>
      <c r="U3294">
        <f t="shared" si="259"/>
        <v>2014</v>
      </c>
    </row>
    <row r="3295" spans="1:21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8346</v>
      </c>
      <c r="R3295" t="s">
        <v>8347</v>
      </c>
      <c r="S3295" s="9">
        <f t="shared" si="257"/>
        <v>42079.913113425922</v>
      </c>
      <c r="T3295" s="9">
        <f t="shared" si="258"/>
        <v>42109.913113425922</v>
      </c>
      <c r="U3295">
        <f t="shared" si="259"/>
        <v>2015</v>
      </c>
    </row>
    <row r="3296" spans="1:21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8313</v>
      </c>
      <c r="R3296" t="s">
        <v>8353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43.2" hidden="1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8323</v>
      </c>
      <c r="R3297" t="s">
        <v>8335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8323</v>
      </c>
      <c r="R3298" t="s">
        <v>8326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8327</v>
      </c>
      <c r="R3299" t="s">
        <v>8350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8327</v>
      </c>
      <c r="R3300" t="s">
        <v>8330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8321</v>
      </c>
      <c r="R3301" t="s">
        <v>8339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8311</v>
      </c>
      <c r="R3302" t="s">
        <v>8352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8321</v>
      </c>
      <c r="R3304" t="s">
        <v>8339</v>
      </c>
      <c r="S3304" s="9">
        <f t="shared" si="257"/>
        <v>40894.906956018516</v>
      </c>
      <c r="T3304" s="9">
        <f t="shared" si="258"/>
        <v>40954.906956018516</v>
      </c>
      <c r="U3304">
        <f t="shared" si="259"/>
        <v>2011</v>
      </c>
    </row>
    <row r="3305" spans="1:21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8316</v>
      </c>
      <c r="R3305" t="s">
        <v>8344</v>
      </c>
      <c r="S3305" s="9">
        <f t="shared" si="257"/>
        <v>42558.989513888882</v>
      </c>
      <c r="T3305" s="9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8323</v>
      </c>
      <c r="R3306" t="s">
        <v>8326</v>
      </c>
      <c r="S3306" s="9">
        <f t="shared" si="257"/>
        <v>42032.250208333338</v>
      </c>
      <c r="T3306" s="9">
        <f t="shared" si="258"/>
        <v>42063.250208333338</v>
      </c>
      <c r="U3306">
        <f t="shared" si="259"/>
        <v>2015</v>
      </c>
    </row>
    <row r="3307" spans="1:21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8316</v>
      </c>
      <c r="R3307" t="s">
        <v>8334</v>
      </c>
      <c r="S3307" s="9">
        <f t="shared" si="257"/>
        <v>40198.424849537041</v>
      </c>
      <c r="T3307" s="9">
        <f t="shared" si="258"/>
        <v>40252.290972222225</v>
      </c>
      <c r="U3307">
        <f t="shared" si="259"/>
        <v>2010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8319</v>
      </c>
      <c r="R3312" t="s">
        <v>8345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8316</v>
      </c>
      <c r="R3314" t="s">
        <v>8334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8316</v>
      </c>
      <c r="R3315" t="s">
        <v>8334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8323</v>
      </c>
      <c r="R3316" t="s">
        <v>8326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8323</v>
      </c>
      <c r="R3317" t="s">
        <v>8326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8311</v>
      </c>
      <c r="R3318" t="s">
        <v>8356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8327</v>
      </c>
      <c r="R3319" t="s">
        <v>8350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8323</v>
      </c>
      <c r="R3320" t="s">
        <v>8326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8323</v>
      </c>
      <c r="R3321" t="s">
        <v>8326</v>
      </c>
      <c r="S3321" s="9">
        <f t="shared" si="257"/>
        <v>42783.513182870374</v>
      </c>
      <c r="T3321" s="9">
        <f t="shared" si="258"/>
        <v>42813.471516203703</v>
      </c>
      <c r="U3321">
        <f t="shared" si="259"/>
        <v>2017</v>
      </c>
    </row>
    <row r="3322" spans="1:21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8327</v>
      </c>
      <c r="R3322" t="s">
        <v>8350</v>
      </c>
      <c r="S3322" s="9">
        <f t="shared" si="257"/>
        <v>41230.77311342593</v>
      </c>
      <c r="T3322" s="9">
        <f t="shared" si="258"/>
        <v>41290.77311342593</v>
      </c>
      <c r="U3322">
        <f t="shared" si="259"/>
        <v>2012</v>
      </c>
    </row>
    <row r="3323" spans="1:21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8321</v>
      </c>
      <c r="R3323" t="s">
        <v>8339</v>
      </c>
      <c r="S3323" s="9">
        <f t="shared" si="257"/>
        <v>41534.568113425928</v>
      </c>
      <c r="T3323" s="9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8323</v>
      </c>
      <c r="R3324" t="s">
        <v>8326</v>
      </c>
      <c r="S3324" s="9">
        <f t="shared" si="257"/>
        <v>42311.621458333335</v>
      </c>
      <c r="T3324" s="9">
        <f t="shared" si="258"/>
        <v>42336.621458333335</v>
      </c>
      <c r="U3324">
        <f t="shared" si="259"/>
        <v>2015</v>
      </c>
    </row>
    <row r="3325" spans="1:21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8316</v>
      </c>
      <c r="R3325" t="s">
        <v>8334</v>
      </c>
      <c r="S3325" s="9">
        <f t="shared" si="257"/>
        <v>41005.904120370367</v>
      </c>
      <c r="T3325" s="9">
        <f t="shared" si="258"/>
        <v>41035.904120370367</v>
      </c>
      <c r="U3325">
        <f t="shared" si="259"/>
        <v>2012</v>
      </c>
    </row>
    <row r="3326" spans="1:21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8311</v>
      </c>
      <c r="R3326" t="s">
        <v>8348</v>
      </c>
      <c r="S3326" s="9">
        <f t="shared" si="257"/>
        <v>42432.379826388889</v>
      </c>
      <c r="T3326" s="9">
        <f t="shared" si="258"/>
        <v>42462.338159722218</v>
      </c>
      <c r="U3326">
        <f t="shared" si="259"/>
        <v>2016</v>
      </c>
    </row>
    <row r="3327" spans="1:21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8316</v>
      </c>
      <c r="R3327" t="s">
        <v>8334</v>
      </c>
      <c r="S3327" s="9">
        <f t="shared" si="257"/>
        <v>40701.195844907408</v>
      </c>
      <c r="T3327" s="9">
        <f t="shared" si="258"/>
        <v>40746.195844907408</v>
      </c>
      <c r="U3327">
        <f t="shared" si="259"/>
        <v>2011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8308</v>
      </c>
      <c r="R3329" t="s">
        <v>8318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8319</v>
      </c>
      <c r="R3330" t="s">
        <v>8345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8323</v>
      </c>
      <c r="R3332" t="s">
        <v>8326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8323</v>
      </c>
      <c r="R3333" t="s">
        <v>8324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8313</v>
      </c>
      <c r="R3334" t="s">
        <v>8314</v>
      </c>
      <c r="S3334" s="9">
        <f t="shared" si="262"/>
        <v>41876.433680555558</v>
      </c>
      <c r="T3334" s="9">
        <f t="shared" si="263"/>
        <v>41936.166666666664</v>
      </c>
      <c r="U3334">
        <f t="shared" si="264"/>
        <v>2014</v>
      </c>
    </row>
    <row r="3335" spans="1:21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8321</v>
      </c>
      <c r="R3335" t="s">
        <v>8337</v>
      </c>
      <c r="S3335" s="9">
        <f t="shared" si="262"/>
        <v>42397.281666666662</v>
      </c>
      <c r="T3335" s="9">
        <f t="shared" si="263"/>
        <v>42427.281666666662</v>
      </c>
      <c r="U3335">
        <f t="shared" si="264"/>
        <v>2016</v>
      </c>
    </row>
    <row r="3336" spans="1:21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8323</v>
      </c>
      <c r="R3336" t="s">
        <v>8324</v>
      </c>
      <c r="S3336" s="9">
        <f t="shared" si="262"/>
        <v>41862.761724537035</v>
      </c>
      <c r="T3336" s="9">
        <f t="shared" si="263"/>
        <v>41914.165972222225</v>
      </c>
      <c r="U3336">
        <f t="shared" si="264"/>
        <v>2014</v>
      </c>
    </row>
    <row r="3337" spans="1:21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8313</v>
      </c>
      <c r="R3337" t="s">
        <v>8314</v>
      </c>
      <c r="S3337" s="9">
        <f t="shared" si="262"/>
        <v>41956.250034722223</v>
      </c>
      <c r="T3337" s="9">
        <f t="shared" si="263"/>
        <v>42016.250034722223</v>
      </c>
      <c r="U3337">
        <f t="shared" si="264"/>
        <v>2014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8319</v>
      </c>
      <c r="R3339" t="s">
        <v>8345</v>
      </c>
      <c r="S3339" s="9">
        <f t="shared" si="262"/>
        <v>41834.138495370367</v>
      </c>
      <c r="T3339" s="9">
        <f t="shared" si="263"/>
        <v>41864.138495370367</v>
      </c>
      <c r="U3339">
        <f t="shared" si="264"/>
        <v>2014</v>
      </c>
    </row>
    <row r="3340" spans="1:21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8327</v>
      </c>
      <c r="R3340" t="s">
        <v>8350</v>
      </c>
      <c r="S3340" s="9">
        <f t="shared" si="262"/>
        <v>41551.798113425924</v>
      </c>
      <c r="T3340" s="9">
        <f t="shared" si="263"/>
        <v>41581.839780092596</v>
      </c>
      <c r="U3340">
        <f t="shared" si="264"/>
        <v>2013</v>
      </c>
    </row>
    <row r="3341" spans="1:21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8313</v>
      </c>
      <c r="R3341" t="s">
        <v>8314</v>
      </c>
      <c r="S3341" s="9">
        <f t="shared" si="262"/>
        <v>41940.89166666667</v>
      </c>
      <c r="T3341" s="9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8323</v>
      </c>
      <c r="R3342" t="s">
        <v>8326</v>
      </c>
      <c r="S3342" s="9">
        <f t="shared" si="262"/>
        <v>41872.807696759257</v>
      </c>
      <c r="T3342" s="9">
        <f t="shared" si="263"/>
        <v>41932.807696759257</v>
      </c>
      <c r="U3342">
        <f t="shared" si="264"/>
        <v>2014</v>
      </c>
    </row>
    <row r="3343" spans="1:21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8327</v>
      </c>
      <c r="R3343" t="s">
        <v>8350</v>
      </c>
      <c r="S3343" s="9">
        <f t="shared" si="262"/>
        <v>41416.763171296298</v>
      </c>
      <c r="T3343" s="9">
        <f t="shared" si="263"/>
        <v>41455.831944444442</v>
      </c>
      <c r="U3343">
        <f t="shared" si="264"/>
        <v>2013</v>
      </c>
    </row>
    <row r="3344" spans="1:2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8323</v>
      </c>
      <c r="R3344" t="s">
        <v>8326</v>
      </c>
      <c r="S3344" s="9">
        <f t="shared" si="262"/>
        <v>42172.613506944443</v>
      </c>
      <c r="T3344" s="9">
        <f t="shared" si="263"/>
        <v>42202.554166666669</v>
      </c>
      <c r="U3344">
        <f t="shared" si="264"/>
        <v>2015</v>
      </c>
    </row>
    <row r="3345" spans="1:21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8321</v>
      </c>
      <c r="R3345" t="s">
        <v>8337</v>
      </c>
      <c r="S3345" s="9">
        <f t="shared" si="262"/>
        <v>42115.547395833331</v>
      </c>
      <c r="T3345" s="9">
        <f t="shared" si="263"/>
        <v>42158.547395833331</v>
      </c>
      <c r="U3345">
        <f t="shared" si="264"/>
        <v>2015</v>
      </c>
    </row>
    <row r="3346" spans="1:21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8323</v>
      </c>
      <c r="R3346" t="s">
        <v>8335</v>
      </c>
      <c r="S3346" s="9">
        <f t="shared" si="262"/>
        <v>42763.780671296292</v>
      </c>
      <c r="T3346" s="9">
        <f t="shared" si="263"/>
        <v>42823.739004629635</v>
      </c>
      <c r="U3346">
        <f t="shared" si="264"/>
        <v>2017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8319</v>
      </c>
      <c r="R3351" t="s">
        <v>8345</v>
      </c>
      <c r="S3351" s="9">
        <f t="shared" si="262"/>
        <v>42034.75509259259</v>
      </c>
      <c r="T3351" s="9">
        <f t="shared" si="263"/>
        <v>42064.75509259259</v>
      </c>
      <c r="U3351">
        <f t="shared" si="264"/>
        <v>2015</v>
      </c>
    </row>
    <row r="3352" spans="1:21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8316</v>
      </c>
      <c r="R3352" t="s">
        <v>8344</v>
      </c>
      <c r="S3352" s="9">
        <f t="shared" si="262"/>
        <v>42164.615856481483</v>
      </c>
      <c r="T3352" s="9">
        <f t="shared" si="263"/>
        <v>42193.697916666672</v>
      </c>
      <c r="U3352">
        <f t="shared" si="264"/>
        <v>2015</v>
      </c>
    </row>
    <row r="3353" spans="1:21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8311</v>
      </c>
      <c r="R3353" t="s">
        <v>8356</v>
      </c>
      <c r="S3353" s="9">
        <f t="shared" si="262"/>
        <v>41247.063576388886</v>
      </c>
      <c r="T3353" s="9">
        <f t="shared" si="263"/>
        <v>41277.063576388886</v>
      </c>
      <c r="U3353">
        <f t="shared" si="264"/>
        <v>2012</v>
      </c>
    </row>
    <row r="3354" spans="1:21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8308</v>
      </c>
      <c r="R3354" t="s">
        <v>8315</v>
      </c>
      <c r="S3354" s="9">
        <f t="shared" si="262"/>
        <v>42200.261793981481</v>
      </c>
      <c r="T3354" s="9">
        <f t="shared" si="263"/>
        <v>42230.261793981481</v>
      </c>
      <c r="U3354">
        <f t="shared" si="264"/>
        <v>2015</v>
      </c>
    </row>
    <row r="3355" spans="1:21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8319</v>
      </c>
      <c r="R3355" t="s">
        <v>8345</v>
      </c>
      <c r="S3355" s="9">
        <f t="shared" si="262"/>
        <v>42089.724039351851</v>
      </c>
      <c r="T3355" s="9">
        <f t="shared" si="263"/>
        <v>42134.724039351851</v>
      </c>
      <c r="U3355">
        <f t="shared" si="264"/>
        <v>2015</v>
      </c>
    </row>
    <row r="3356" spans="1:21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8319</v>
      </c>
      <c r="R3356" t="s">
        <v>8345</v>
      </c>
      <c r="S3356" s="9">
        <f t="shared" si="262"/>
        <v>41876.683611111112</v>
      </c>
      <c r="T3356" s="9">
        <f t="shared" si="263"/>
        <v>41907.683611111112</v>
      </c>
      <c r="U3356">
        <f t="shared" si="264"/>
        <v>2014</v>
      </c>
    </row>
    <row r="3357" spans="1:21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8323</v>
      </c>
      <c r="R3357" t="s">
        <v>8335</v>
      </c>
      <c r="S3357" s="9">
        <f t="shared" si="262"/>
        <v>42170.447013888886</v>
      </c>
      <c r="T3357" s="9">
        <f t="shared" si="263"/>
        <v>42200.447013888886</v>
      </c>
      <c r="U3357">
        <f t="shared" si="264"/>
        <v>2015</v>
      </c>
    </row>
    <row r="3358" spans="1:21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8311</v>
      </c>
      <c r="R3358" t="s">
        <v>8356</v>
      </c>
      <c r="S3358" s="9">
        <f t="shared" si="262"/>
        <v>41911.657430555555</v>
      </c>
      <c r="T3358" s="9">
        <f t="shared" si="263"/>
        <v>41932.088194444441</v>
      </c>
      <c r="U3358">
        <f t="shared" si="264"/>
        <v>2014</v>
      </c>
    </row>
    <row r="3359" spans="1:21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8319</v>
      </c>
      <c r="R3359" t="s">
        <v>8345</v>
      </c>
      <c r="S3359" s="9">
        <f t="shared" si="262"/>
        <v>41952.09175925926</v>
      </c>
      <c r="T3359" s="9">
        <f t="shared" si="263"/>
        <v>41982.09175925926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8308</v>
      </c>
      <c r="R3361" t="s">
        <v>8342</v>
      </c>
      <c r="S3361" s="9">
        <f t="shared" si="262"/>
        <v>42753.678761574076</v>
      </c>
      <c r="T3361" s="9">
        <f t="shared" si="263"/>
        <v>42766.208333333328</v>
      </c>
      <c r="U3361">
        <f t="shared" si="264"/>
        <v>2017</v>
      </c>
    </row>
    <row r="3362" spans="1:21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8327</v>
      </c>
      <c r="R3362" t="s">
        <v>8330</v>
      </c>
      <c r="S3362" s="9">
        <f t="shared" si="262"/>
        <v>41869.534618055557</v>
      </c>
      <c r="T3362" s="9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8323</v>
      </c>
      <c r="R3364" t="s">
        <v>8335</v>
      </c>
      <c r="S3364" s="9">
        <f t="shared" si="262"/>
        <v>42079.857974537037</v>
      </c>
      <c r="T3364" s="9">
        <f t="shared" si="263"/>
        <v>42125.916666666672</v>
      </c>
      <c r="U3364">
        <f t="shared" si="264"/>
        <v>2015</v>
      </c>
    </row>
    <row r="3365" spans="1:21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8313</v>
      </c>
      <c r="R3365" t="s">
        <v>8355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8316</v>
      </c>
      <c r="R3367" t="s">
        <v>8334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8327</v>
      </c>
      <c r="R3368" t="s">
        <v>8330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8308</v>
      </c>
      <c r="R3373" t="s">
        <v>8342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8321</v>
      </c>
      <c r="R3374" t="s">
        <v>8339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8319</v>
      </c>
      <c r="R3376" t="s">
        <v>8345</v>
      </c>
      <c r="S3376" s="9">
        <f t="shared" si="262"/>
        <v>42184.185844907406</v>
      </c>
      <c r="T3376" s="9">
        <f t="shared" si="263"/>
        <v>42219.185844907406</v>
      </c>
      <c r="U3376">
        <f t="shared" si="264"/>
        <v>2015</v>
      </c>
    </row>
    <row r="3377" spans="1:21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8308</v>
      </c>
      <c r="R3377" t="s">
        <v>8342</v>
      </c>
      <c r="S3377" s="9">
        <f t="shared" si="262"/>
        <v>42179.653379629628</v>
      </c>
      <c r="T3377" s="9">
        <f t="shared" si="263"/>
        <v>42210.915972222225</v>
      </c>
      <c r="U3377">
        <f t="shared" si="264"/>
        <v>2015</v>
      </c>
    </row>
    <row r="3378" spans="1:21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8319</v>
      </c>
      <c r="R3378" t="s">
        <v>8345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8319</v>
      </c>
      <c r="R3380" t="s">
        <v>8357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8321</v>
      </c>
      <c r="R3381" t="s">
        <v>8339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8311</v>
      </c>
      <c r="R3382" t="s">
        <v>8352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8327</v>
      </c>
      <c r="R3383" t="s">
        <v>8328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8327</v>
      </c>
      <c r="R3384" t="s">
        <v>8350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8323</v>
      </c>
      <c r="R3385" t="s">
        <v>8326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43.2" hidden="1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8323</v>
      </c>
      <c r="R3386" t="s">
        <v>8335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8313</v>
      </c>
      <c r="R3387" t="s">
        <v>8314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8323</v>
      </c>
      <c r="R3389" t="s">
        <v>8326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8323</v>
      </c>
      <c r="R3390" t="s">
        <v>8326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8327</v>
      </c>
      <c r="R3391" t="s">
        <v>8341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8323</v>
      </c>
      <c r="R3396" t="s">
        <v>8324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8316</v>
      </c>
      <c r="R3397" t="s">
        <v>8344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8323</v>
      </c>
      <c r="R3398" t="s">
        <v>8326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8321</v>
      </c>
      <c r="R3399" t="s">
        <v>8339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8323</v>
      </c>
      <c r="R3400" t="s">
        <v>8324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8308</v>
      </c>
      <c r="R3401" t="s">
        <v>8342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8308</v>
      </c>
      <c r="R3402" t="s">
        <v>8310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8311</v>
      </c>
      <c r="R3403" t="s">
        <v>8348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8319</v>
      </c>
      <c r="R3404" t="s">
        <v>8345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8316</v>
      </c>
      <c r="R3405" t="s">
        <v>8334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8323</v>
      </c>
      <c r="R3406" t="s">
        <v>8326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8319</v>
      </c>
      <c r="R3407" t="s">
        <v>8345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8323</v>
      </c>
      <c r="R3408" t="s">
        <v>8326</v>
      </c>
      <c r="S3408" s="9">
        <f t="shared" si="267"/>
        <v>42210.439768518518</v>
      </c>
      <c r="T3408" s="9">
        <f t="shared" si="268"/>
        <v>42240.439768518518</v>
      </c>
      <c r="U3408">
        <f t="shared" si="269"/>
        <v>2015</v>
      </c>
    </row>
    <row r="3409" spans="1:21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8323</v>
      </c>
      <c r="R3409" t="s">
        <v>8324</v>
      </c>
      <c r="S3409" s="9">
        <f t="shared" si="267"/>
        <v>42207.795787037037</v>
      </c>
      <c r="T3409" s="9">
        <f t="shared" si="268"/>
        <v>42267.795787037037</v>
      </c>
      <c r="U3409">
        <f t="shared" si="269"/>
        <v>2015</v>
      </c>
    </row>
    <row r="3410" spans="1:21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8321</v>
      </c>
      <c r="R3410" t="s">
        <v>8339</v>
      </c>
      <c r="S3410" s="9">
        <f t="shared" si="267"/>
        <v>40800.6403587963</v>
      </c>
      <c r="T3410" s="9">
        <f t="shared" si="268"/>
        <v>40860.682025462964</v>
      </c>
      <c r="U3410">
        <f t="shared" si="269"/>
        <v>2011</v>
      </c>
    </row>
    <row r="3411" spans="1:21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8308</v>
      </c>
      <c r="R3411" t="s">
        <v>8342</v>
      </c>
      <c r="S3411" s="9">
        <f t="shared" si="267"/>
        <v>41954.722916666666</v>
      </c>
      <c r="T3411" s="9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8323</v>
      </c>
      <c r="R3412" t="s">
        <v>8326</v>
      </c>
      <c r="S3412" s="9">
        <f t="shared" si="267"/>
        <v>42243.790393518517</v>
      </c>
      <c r="T3412" s="9">
        <f t="shared" si="268"/>
        <v>42303.790393518517</v>
      </c>
      <c r="U3412">
        <f t="shared" si="269"/>
        <v>2015</v>
      </c>
    </row>
    <row r="3413" spans="1:21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8319</v>
      </c>
      <c r="R3413" t="s">
        <v>8345</v>
      </c>
      <c r="S3413" s="9">
        <f t="shared" si="267"/>
        <v>41938.804710648146</v>
      </c>
      <c r="T3413" s="9">
        <f t="shared" si="268"/>
        <v>41956.846377314811</v>
      </c>
      <c r="U3413">
        <f t="shared" si="269"/>
        <v>2014</v>
      </c>
    </row>
    <row r="3414" spans="1:21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8308</v>
      </c>
      <c r="R3414" t="s">
        <v>8342</v>
      </c>
      <c r="S3414" s="9">
        <f t="shared" si="267"/>
        <v>42064.794490740736</v>
      </c>
      <c r="T3414" s="9">
        <f t="shared" si="268"/>
        <v>42094.752824074079</v>
      </c>
      <c r="U3414">
        <f t="shared" si="269"/>
        <v>2015</v>
      </c>
    </row>
    <row r="3415" spans="1:21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8316</v>
      </c>
      <c r="R3415" t="s">
        <v>8334</v>
      </c>
      <c r="S3415" s="9">
        <f t="shared" si="267"/>
        <v>41843.772789351853</v>
      </c>
      <c r="T3415" s="9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8323</v>
      </c>
      <c r="R3416" t="s">
        <v>8326</v>
      </c>
      <c r="S3416" s="9">
        <f t="shared" si="267"/>
        <v>42479.039212962962</v>
      </c>
      <c r="T3416" s="9">
        <f t="shared" si="268"/>
        <v>42509.039212962962</v>
      </c>
      <c r="U3416">
        <f t="shared" si="269"/>
        <v>2016</v>
      </c>
    </row>
    <row r="3417" spans="1:21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8321</v>
      </c>
      <c r="R3417" t="s">
        <v>8339</v>
      </c>
      <c r="S3417" s="9">
        <f t="shared" si="267"/>
        <v>41759.542534722219</v>
      </c>
      <c r="T3417" s="9">
        <f t="shared" si="268"/>
        <v>41791.166666666664</v>
      </c>
      <c r="U3417">
        <f t="shared" si="269"/>
        <v>2014</v>
      </c>
    </row>
    <row r="3418" spans="1:21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8327</v>
      </c>
      <c r="R3418" t="s">
        <v>8350</v>
      </c>
      <c r="S3418" s="9">
        <f t="shared" si="267"/>
        <v>41124.479722222226</v>
      </c>
      <c r="T3418" s="9">
        <f t="shared" si="268"/>
        <v>41154.479722222226</v>
      </c>
      <c r="U3418">
        <f t="shared" si="269"/>
        <v>2012</v>
      </c>
    </row>
    <row r="3419" spans="1:21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8313</v>
      </c>
      <c r="R3419" t="s">
        <v>8353</v>
      </c>
      <c r="S3419" s="9">
        <f t="shared" si="267"/>
        <v>42206.763217592597</v>
      </c>
      <c r="T3419" s="9">
        <f t="shared" si="268"/>
        <v>42236.763217592597</v>
      </c>
      <c r="U3419">
        <f t="shared" si="269"/>
        <v>2015</v>
      </c>
    </row>
    <row r="3420" spans="1:21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8316</v>
      </c>
      <c r="R3420" t="s">
        <v>8334</v>
      </c>
      <c r="S3420" s="9">
        <f t="shared" si="267"/>
        <v>42107.836435185185</v>
      </c>
      <c r="T3420" s="9">
        <f t="shared" si="268"/>
        <v>42137.836435185185</v>
      </c>
      <c r="U3420">
        <f t="shared" si="269"/>
        <v>2015</v>
      </c>
    </row>
    <row r="3421" spans="1:2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8323</v>
      </c>
      <c r="R3421" t="s">
        <v>8326</v>
      </c>
      <c r="S3421" s="9">
        <f t="shared" si="267"/>
        <v>41953.773090277777</v>
      </c>
      <c r="T3421" s="9">
        <f t="shared" si="268"/>
        <v>42013.083333333328</v>
      </c>
      <c r="U3421">
        <f t="shared" si="269"/>
        <v>2014</v>
      </c>
    </row>
    <row r="3422" spans="1:21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8308</v>
      </c>
      <c r="R3422" t="s">
        <v>8342</v>
      </c>
      <c r="S3422" s="9">
        <f t="shared" si="267"/>
        <v>42276.046689814815</v>
      </c>
      <c r="T3422" s="9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8323</v>
      </c>
      <c r="R3423" t="s">
        <v>8326</v>
      </c>
      <c r="S3423" s="9">
        <f t="shared" si="267"/>
        <v>42439.702314814815</v>
      </c>
      <c r="T3423" s="9">
        <f t="shared" si="268"/>
        <v>42468.774305555555</v>
      </c>
      <c r="U3423">
        <f t="shared" si="269"/>
        <v>2016</v>
      </c>
    </row>
    <row r="3424" spans="1:21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8319</v>
      </c>
      <c r="R3424" t="s">
        <v>8345</v>
      </c>
      <c r="S3424" s="9">
        <f t="shared" si="267"/>
        <v>42058.334027777775</v>
      </c>
      <c r="T3424" s="9">
        <f t="shared" si="268"/>
        <v>42088.292361111111</v>
      </c>
      <c r="U3424">
        <f t="shared" si="269"/>
        <v>2015</v>
      </c>
    </row>
    <row r="3425" spans="1:21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8311</v>
      </c>
      <c r="R3425" t="s">
        <v>8356</v>
      </c>
      <c r="S3425" s="9">
        <f t="shared" si="267"/>
        <v>40927.036979166667</v>
      </c>
      <c r="T3425" s="9">
        <f t="shared" si="268"/>
        <v>40986.995312500003</v>
      </c>
      <c r="U3425">
        <f t="shared" si="269"/>
        <v>2012</v>
      </c>
    </row>
    <row r="3426" spans="1:21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8319</v>
      </c>
      <c r="R3426" t="s">
        <v>8345</v>
      </c>
      <c r="S3426" s="9">
        <f t="shared" si="267"/>
        <v>41760.10974537037</v>
      </c>
      <c r="T3426" s="9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8323</v>
      </c>
      <c r="R3427" t="s">
        <v>8326</v>
      </c>
      <c r="S3427" s="9">
        <f t="shared" si="267"/>
        <v>42317.826377314821</v>
      </c>
      <c r="T3427" s="9">
        <f t="shared" si="268"/>
        <v>42357.826377314821</v>
      </c>
      <c r="U3427">
        <f t="shared" si="269"/>
        <v>2015</v>
      </c>
    </row>
    <row r="3428" spans="1:21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8327</v>
      </c>
      <c r="R3428" t="s">
        <v>8354</v>
      </c>
      <c r="S3428" s="9">
        <f t="shared" si="267"/>
        <v>40985.459803240738</v>
      </c>
      <c r="T3428" s="9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8323</v>
      </c>
      <c r="R3429" t="s">
        <v>8326</v>
      </c>
      <c r="S3429" s="9">
        <f t="shared" si="267"/>
        <v>42164.299722222218</v>
      </c>
      <c r="T3429" s="9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8323</v>
      </c>
      <c r="R3430" t="s">
        <v>8326</v>
      </c>
      <c r="S3430" s="9">
        <f t="shared" si="267"/>
        <v>41830.267407407409</v>
      </c>
      <c r="T3430" s="9">
        <f t="shared" si="268"/>
        <v>41860.267407407409</v>
      </c>
      <c r="U3430">
        <f t="shared" si="269"/>
        <v>2014</v>
      </c>
    </row>
    <row r="3431" spans="1:21" ht="43.2" hidden="1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8323</v>
      </c>
      <c r="R3431" t="s">
        <v>8335</v>
      </c>
      <c r="S3431" s="9">
        <f t="shared" si="267"/>
        <v>41861.767094907409</v>
      </c>
      <c r="T3431" s="9">
        <f t="shared" si="268"/>
        <v>41882.767094907409</v>
      </c>
      <c r="U3431">
        <f t="shared" si="269"/>
        <v>2014</v>
      </c>
    </row>
    <row r="3432" spans="1:21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8313</v>
      </c>
      <c r="R3432" t="s">
        <v>8314</v>
      </c>
      <c r="S3432" s="9">
        <f t="shared" si="267"/>
        <v>41820.752268518518</v>
      </c>
      <c r="T3432" s="9">
        <f t="shared" si="268"/>
        <v>41850.752268518518</v>
      </c>
      <c r="U3432">
        <f t="shared" si="269"/>
        <v>2014</v>
      </c>
    </row>
    <row r="3433" spans="1:21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8323</v>
      </c>
      <c r="R3433" t="s">
        <v>8324</v>
      </c>
      <c r="S3433" s="9">
        <f t="shared" si="267"/>
        <v>42297.823113425926</v>
      </c>
      <c r="T3433" s="9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8323</v>
      </c>
      <c r="R3434" t="s">
        <v>8326</v>
      </c>
      <c r="S3434" s="9">
        <f t="shared" si="267"/>
        <v>42059.970729166671</v>
      </c>
      <c r="T3434" s="9">
        <f t="shared" si="268"/>
        <v>42089.929062499999</v>
      </c>
      <c r="U3434">
        <f t="shared" si="269"/>
        <v>2015</v>
      </c>
    </row>
    <row r="3435" spans="1:21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8316</v>
      </c>
      <c r="R3435" t="s">
        <v>8334</v>
      </c>
      <c r="S3435" s="9">
        <f t="shared" si="267"/>
        <v>42167.207071759258</v>
      </c>
      <c r="T3435" s="9">
        <f t="shared" si="268"/>
        <v>42197.207071759258</v>
      </c>
      <c r="U3435">
        <f t="shared" si="269"/>
        <v>2015</v>
      </c>
    </row>
    <row r="3436" spans="1:21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8323</v>
      </c>
      <c r="R3436" t="s">
        <v>8335</v>
      </c>
      <c r="S3436" s="9">
        <f t="shared" si="267"/>
        <v>42756.018506944441</v>
      </c>
      <c r="T3436" s="9">
        <f t="shared" si="268"/>
        <v>42786.018506944441</v>
      </c>
      <c r="U3436">
        <f t="shared" si="269"/>
        <v>2017</v>
      </c>
    </row>
    <row r="3437" spans="1:21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8316</v>
      </c>
      <c r="R3437" t="s">
        <v>8334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8323</v>
      </c>
      <c r="R3438" t="s">
        <v>8324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8321</v>
      </c>
      <c r="R3439" t="s">
        <v>8339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8323</v>
      </c>
      <c r="R3440" t="s">
        <v>8326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8323</v>
      </c>
      <c r="R3441" t="s">
        <v>8326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8323</v>
      </c>
      <c r="R3442" t="s">
        <v>8324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8327</v>
      </c>
      <c r="R3443" t="s">
        <v>8330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8316</v>
      </c>
      <c r="R3444" t="s">
        <v>8344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8323</v>
      </c>
      <c r="R3445" t="s">
        <v>8326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8327</v>
      </c>
      <c r="R3446" t="s">
        <v>8350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8323</v>
      </c>
      <c r="R3447" t="s">
        <v>8326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8323</v>
      </c>
      <c r="R3448" t="s">
        <v>8326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8311</v>
      </c>
      <c r="R3449" t="s">
        <v>8352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8319</v>
      </c>
      <c r="R3450" t="s">
        <v>8345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8316</v>
      </c>
      <c r="R3451" t="s">
        <v>8334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8323</v>
      </c>
      <c r="R3452" t="s">
        <v>8326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8323</v>
      </c>
      <c r="R3453" t="s">
        <v>8326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8323</v>
      </c>
      <c r="R3454" t="s">
        <v>8326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8321</v>
      </c>
      <c r="R3455" t="s">
        <v>8325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8323</v>
      </c>
      <c r="R3456" t="s">
        <v>8326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8323</v>
      </c>
      <c r="R3457" t="s">
        <v>8326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8308</v>
      </c>
      <c r="R3458" t="s">
        <v>8342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8316</v>
      </c>
      <c r="R3460" t="s">
        <v>8344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8308</v>
      </c>
      <c r="R3461" t="s">
        <v>8342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8327</v>
      </c>
      <c r="R3462" t="s">
        <v>8328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8313</v>
      </c>
      <c r="R3463" t="s">
        <v>8355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8323</v>
      </c>
      <c r="R3464" t="s">
        <v>8326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8323</v>
      </c>
      <c r="R3471" t="s">
        <v>8326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8316</v>
      </c>
      <c r="R3472" t="s">
        <v>8334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8313</v>
      </c>
      <c r="R3474" t="s">
        <v>8351</v>
      </c>
      <c r="S3474" s="9">
        <f t="shared" si="272"/>
        <v>41877.904988425929</v>
      </c>
      <c r="T3474" s="9">
        <f t="shared" si="273"/>
        <v>41907.904988425929</v>
      </c>
      <c r="U3474">
        <f t="shared" si="274"/>
        <v>2014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8311</v>
      </c>
      <c r="R3476" t="s">
        <v>8348</v>
      </c>
      <c r="S3476" s="9">
        <f t="shared" si="272"/>
        <v>42258.780324074076</v>
      </c>
      <c r="T3476" s="9">
        <f t="shared" si="273"/>
        <v>42288.780324074076</v>
      </c>
      <c r="U3476">
        <f t="shared" si="274"/>
        <v>2015</v>
      </c>
    </row>
    <row r="3477" spans="1:21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8311</v>
      </c>
      <c r="R3477" t="s">
        <v>8348</v>
      </c>
      <c r="S3477" s="9">
        <f t="shared" si="272"/>
        <v>42297.432951388888</v>
      </c>
      <c r="T3477" s="9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8323</v>
      </c>
      <c r="R3478" t="s">
        <v>8326</v>
      </c>
      <c r="S3478" s="9">
        <f t="shared" si="272"/>
        <v>41970.085046296299</v>
      </c>
      <c r="T3478" s="9">
        <f t="shared" si="273"/>
        <v>42000.085046296299</v>
      </c>
      <c r="U3478">
        <f t="shared" si="274"/>
        <v>2014</v>
      </c>
    </row>
    <row r="3479" spans="1:21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8311</v>
      </c>
      <c r="R3479" t="s">
        <v>8348</v>
      </c>
      <c r="S3479" s="9">
        <f t="shared" si="272"/>
        <v>41838.536782407406</v>
      </c>
      <c r="T3479" s="9">
        <f t="shared" si="273"/>
        <v>41863.536782407406</v>
      </c>
      <c r="U3479">
        <f t="shared" si="274"/>
        <v>2014</v>
      </c>
    </row>
    <row r="3480" spans="1:21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8311</v>
      </c>
      <c r="R3480" t="s">
        <v>8348</v>
      </c>
      <c r="S3480" s="9">
        <f t="shared" si="272"/>
        <v>42463.866666666669</v>
      </c>
      <c r="T3480" s="9">
        <f t="shared" si="273"/>
        <v>42484.915972222225</v>
      </c>
      <c r="U3480">
        <f t="shared" si="274"/>
        <v>2016</v>
      </c>
    </row>
    <row r="3481" spans="1:21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8346</v>
      </c>
      <c r="R3481" t="s">
        <v>8347</v>
      </c>
      <c r="S3481" s="9">
        <f t="shared" si="272"/>
        <v>42775.172824074078</v>
      </c>
      <c r="T3481" s="9">
        <f t="shared" si="273"/>
        <v>42800.172824074078</v>
      </c>
      <c r="U3481">
        <f t="shared" si="274"/>
        <v>2017</v>
      </c>
    </row>
    <row r="3482" spans="1:21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8308</v>
      </c>
      <c r="R3482" t="s">
        <v>8315</v>
      </c>
      <c r="S3482" s="9">
        <f t="shared" si="272"/>
        <v>41880.827118055553</v>
      </c>
      <c r="T3482" s="9">
        <f t="shared" si="273"/>
        <v>41897.839583333334</v>
      </c>
      <c r="U3482">
        <f t="shared" si="274"/>
        <v>2014</v>
      </c>
    </row>
    <row r="3483" spans="1:21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8308</v>
      </c>
      <c r="R3483" t="s">
        <v>8342</v>
      </c>
      <c r="S3483" s="9">
        <f t="shared" si="272"/>
        <v>42577.607361111113</v>
      </c>
      <c r="T3483" s="9">
        <f t="shared" si="273"/>
        <v>42607.607361111113</v>
      </c>
      <c r="U3483">
        <f t="shared" si="274"/>
        <v>2016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8313</v>
      </c>
      <c r="R3485" t="s">
        <v>8314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8323</v>
      </c>
      <c r="R3486" t="s">
        <v>8326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8308</v>
      </c>
      <c r="R3495" t="s">
        <v>8310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8323</v>
      </c>
      <c r="R3496" t="s">
        <v>8326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8321</v>
      </c>
      <c r="R3497" t="s">
        <v>8339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8334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8316</v>
      </c>
      <c r="R3499" t="s">
        <v>8344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8327</v>
      </c>
      <c r="R3500" t="s">
        <v>8330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8323</v>
      </c>
      <c r="R3501" t="s">
        <v>8326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8324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8323</v>
      </c>
      <c r="R3503" t="s">
        <v>8326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8319</v>
      </c>
      <c r="R3505" t="s">
        <v>8345</v>
      </c>
      <c r="S3505" s="9">
        <f t="shared" si="272"/>
        <v>42746.019652777773</v>
      </c>
      <c r="T3505" s="9">
        <f t="shared" si="273"/>
        <v>42800.541666666672</v>
      </c>
      <c r="U3505">
        <f t="shared" si="274"/>
        <v>2017</v>
      </c>
    </row>
    <row r="3506" spans="1:21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9">
        <f t="shared" si="272"/>
        <v>42616.049849537041</v>
      </c>
      <c r="T3506" s="9">
        <f t="shared" si="273"/>
        <v>42646.049849537041</v>
      </c>
      <c r="U3506">
        <f t="shared" si="274"/>
        <v>2016</v>
      </c>
    </row>
    <row r="3507" spans="1:21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8319</v>
      </c>
      <c r="R3507" t="s">
        <v>8345</v>
      </c>
      <c r="S3507" s="9">
        <f t="shared" si="272"/>
        <v>42061.69594907407</v>
      </c>
      <c r="T3507" s="9">
        <f t="shared" si="273"/>
        <v>42121.654282407413</v>
      </c>
      <c r="U3507">
        <f t="shared" si="274"/>
        <v>2015</v>
      </c>
    </row>
    <row r="3508" spans="1:21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8308</v>
      </c>
      <c r="R3508" t="s">
        <v>8318</v>
      </c>
      <c r="S3508" s="9">
        <f t="shared" si="272"/>
        <v>41830.033958333333</v>
      </c>
      <c r="T3508" s="9">
        <f t="shared" si="273"/>
        <v>41860.033958333333</v>
      </c>
      <c r="U3508">
        <f t="shared" si="274"/>
        <v>2014</v>
      </c>
    </row>
    <row r="3509" spans="1:21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8311</v>
      </c>
      <c r="R3509" t="s">
        <v>8352</v>
      </c>
      <c r="S3509" s="9">
        <f t="shared" si="272"/>
        <v>42349.824097222227</v>
      </c>
      <c r="T3509" s="9">
        <f t="shared" si="273"/>
        <v>42399.824097222227</v>
      </c>
      <c r="U3509">
        <f t="shared" si="274"/>
        <v>2015</v>
      </c>
    </row>
    <row r="3510" spans="1:21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8323</v>
      </c>
      <c r="R3510" t="s">
        <v>8326</v>
      </c>
      <c r="S3510" s="9">
        <f t="shared" si="272"/>
        <v>42786.350231481483</v>
      </c>
      <c r="T3510" s="9">
        <f t="shared" si="273"/>
        <v>42846.308564814812</v>
      </c>
      <c r="U3510">
        <f t="shared" si="274"/>
        <v>2017</v>
      </c>
    </row>
    <row r="3511" spans="1:21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8323</v>
      </c>
      <c r="R3511" t="s">
        <v>8324</v>
      </c>
      <c r="S3511" s="9">
        <f t="shared" si="272"/>
        <v>41825.055231481485</v>
      </c>
      <c r="T3511" s="9">
        <f t="shared" si="273"/>
        <v>41850.055231481485</v>
      </c>
      <c r="U3511">
        <f t="shared" si="274"/>
        <v>2014</v>
      </c>
    </row>
    <row r="3512" spans="1:21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8323</v>
      </c>
      <c r="R3512" t="s">
        <v>8324</v>
      </c>
      <c r="S3512" s="9">
        <f t="shared" si="272"/>
        <v>42745.031469907408</v>
      </c>
      <c r="T3512" s="9">
        <f t="shared" si="273"/>
        <v>42785.031469907408</v>
      </c>
      <c r="U3512">
        <f t="shared" si="274"/>
        <v>2017</v>
      </c>
    </row>
    <row r="3513" spans="1:21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9">
        <f t="shared" si="272"/>
        <v>42017.843287037031</v>
      </c>
      <c r="T3513" s="9">
        <f t="shared" si="273"/>
        <v>42047.843287037031</v>
      </c>
      <c r="U3513">
        <f t="shared" si="274"/>
        <v>2015</v>
      </c>
    </row>
    <row r="3514" spans="1:21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8316</v>
      </c>
      <c r="R3514" t="s">
        <v>8344</v>
      </c>
      <c r="S3514" s="9">
        <f t="shared" si="272"/>
        <v>42649.924907407403</v>
      </c>
      <c r="T3514" s="9">
        <f t="shared" si="273"/>
        <v>42679.924907407403</v>
      </c>
      <c r="U3514">
        <f t="shared" si="274"/>
        <v>2016</v>
      </c>
    </row>
    <row r="3515" spans="1:21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8316</v>
      </c>
      <c r="R3515" t="s">
        <v>8334</v>
      </c>
      <c r="S3515" s="9">
        <f t="shared" si="272"/>
        <v>41951.973229166666</v>
      </c>
      <c r="T3515" s="9">
        <f t="shared" si="273"/>
        <v>41981.973229166666</v>
      </c>
      <c r="U3515">
        <f t="shared" si="274"/>
        <v>2014</v>
      </c>
    </row>
    <row r="3516" spans="1:21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8323</v>
      </c>
      <c r="R3516" t="s">
        <v>8335</v>
      </c>
      <c r="S3516" s="9">
        <f t="shared" si="272"/>
        <v>42154.818819444445</v>
      </c>
      <c r="T3516" s="9">
        <f t="shared" si="273"/>
        <v>42185.165972222225</v>
      </c>
      <c r="U3516">
        <f t="shared" si="274"/>
        <v>2015</v>
      </c>
    </row>
    <row r="3517" spans="1:21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8308</v>
      </c>
      <c r="R3517" t="s">
        <v>8342</v>
      </c>
      <c r="S3517" s="9">
        <f t="shared" si="272"/>
        <v>42223.619456018518</v>
      </c>
      <c r="T3517" s="9">
        <f t="shared" si="273"/>
        <v>42253.215277777781</v>
      </c>
      <c r="U3517">
        <f t="shared" si="274"/>
        <v>2015</v>
      </c>
    </row>
    <row r="3518" spans="1:21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8321</v>
      </c>
      <c r="R3518" t="s">
        <v>8339</v>
      </c>
      <c r="S3518" s="9">
        <f t="shared" si="272"/>
        <v>41650.015057870369</v>
      </c>
      <c r="T3518" s="9">
        <f t="shared" si="273"/>
        <v>41680.015057870369</v>
      </c>
      <c r="U3518">
        <f t="shared" si="274"/>
        <v>2014</v>
      </c>
    </row>
    <row r="3519" spans="1:21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8321</v>
      </c>
      <c r="R3519" t="s">
        <v>8339</v>
      </c>
      <c r="S3519" s="9">
        <f t="shared" si="272"/>
        <v>42447.896875000006</v>
      </c>
      <c r="T3519" s="9">
        <f t="shared" si="273"/>
        <v>42474.606944444444</v>
      </c>
      <c r="U3519">
        <f t="shared" si="274"/>
        <v>2016</v>
      </c>
    </row>
    <row r="3520" spans="1:21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8311</v>
      </c>
      <c r="R3520" t="s">
        <v>8349</v>
      </c>
      <c r="S3520" s="9">
        <f t="shared" si="272"/>
        <v>42121.367002314815</v>
      </c>
      <c r="T3520" s="9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8323</v>
      </c>
      <c r="R3521" t="s">
        <v>8326</v>
      </c>
      <c r="S3521" s="9">
        <f t="shared" si="272"/>
        <v>42437.64534722222</v>
      </c>
      <c r="T3521" s="9">
        <f t="shared" si="273"/>
        <v>42497.603680555556</v>
      </c>
      <c r="U3521">
        <f t="shared" si="274"/>
        <v>2016</v>
      </c>
    </row>
    <row r="3522" spans="1:21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8316</v>
      </c>
      <c r="R3522" t="s">
        <v>8334</v>
      </c>
      <c r="S3522" s="9">
        <f t="shared" si="272"/>
        <v>41526.345914351856</v>
      </c>
      <c r="T3522" s="9">
        <f t="shared" si="273"/>
        <v>41556.345914351856</v>
      </c>
      <c r="U3522">
        <f t="shared" si="274"/>
        <v>2013</v>
      </c>
    </row>
    <row r="3523" spans="1:21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8327</v>
      </c>
      <c r="R3523" t="s">
        <v>8330</v>
      </c>
      <c r="S3523" s="9">
        <f t="shared" ref="S3523:S3586" si="277">(((J3523/60)/60)/24)+DATE(1970,1,1)</f>
        <v>41989.664409722223</v>
      </c>
      <c r="T3523" s="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8321</v>
      </c>
      <c r="R3524" t="s">
        <v>8339</v>
      </c>
      <c r="S3524" s="9">
        <f t="shared" si="277"/>
        <v>42153.631597222222</v>
      </c>
      <c r="T3524" s="9">
        <f t="shared" si="278"/>
        <v>42183.631597222222</v>
      </c>
      <c r="U3524">
        <f t="shared" si="279"/>
        <v>2015</v>
      </c>
    </row>
    <row r="3525" spans="1:21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8308</v>
      </c>
      <c r="R3525" t="s">
        <v>8342</v>
      </c>
      <c r="S3525" s="9">
        <f t="shared" si="277"/>
        <v>42450.589143518519</v>
      </c>
      <c r="T3525" s="9">
        <f t="shared" si="278"/>
        <v>42510.589143518519</v>
      </c>
      <c r="U3525">
        <f t="shared" si="279"/>
        <v>2016</v>
      </c>
    </row>
    <row r="3526" spans="1:21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8308</v>
      </c>
      <c r="R3526" t="s">
        <v>8342</v>
      </c>
      <c r="S3526" s="9">
        <f t="shared" si="277"/>
        <v>42102.650567129633</v>
      </c>
      <c r="T3526" s="9">
        <f t="shared" si="278"/>
        <v>42148.625</v>
      </c>
      <c r="U3526">
        <f t="shared" si="279"/>
        <v>2015</v>
      </c>
    </row>
    <row r="3527" spans="1:21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8342</v>
      </c>
      <c r="S3527" s="9">
        <f t="shared" si="277"/>
        <v>42262.849050925928</v>
      </c>
      <c r="T3527" s="9">
        <f t="shared" si="278"/>
        <v>42292.849050925928</v>
      </c>
      <c r="U3527">
        <f t="shared" si="279"/>
        <v>2015</v>
      </c>
    </row>
    <row r="3528" spans="1:21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8319</v>
      </c>
      <c r="R3528" t="s">
        <v>8345</v>
      </c>
      <c r="S3528" s="9">
        <f t="shared" si="277"/>
        <v>42383.899456018517</v>
      </c>
      <c r="T3528" s="9">
        <f t="shared" si="278"/>
        <v>42413.899456018517</v>
      </c>
      <c r="U3528">
        <f t="shared" si="279"/>
        <v>2016</v>
      </c>
    </row>
    <row r="3529" spans="1:21" hidden="1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8323</v>
      </c>
      <c r="R3529" t="s">
        <v>8335</v>
      </c>
      <c r="S3529" s="9">
        <f t="shared" si="277"/>
        <v>41865.659780092588</v>
      </c>
      <c r="T3529" s="9">
        <f t="shared" si="278"/>
        <v>41890.659780092588</v>
      </c>
      <c r="U3529">
        <f t="shared" si="279"/>
        <v>2014</v>
      </c>
    </row>
    <row r="3530" spans="1:21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8321</v>
      </c>
      <c r="R3530" t="s">
        <v>8325</v>
      </c>
      <c r="S3530" s="9">
        <f t="shared" si="277"/>
        <v>42375.230115740742</v>
      </c>
      <c r="T3530" s="9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8323</v>
      </c>
      <c r="R3531" t="s">
        <v>8326</v>
      </c>
      <c r="S3531" s="9">
        <f t="shared" si="277"/>
        <v>41863.527326388888</v>
      </c>
      <c r="T3531" s="9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8326</v>
      </c>
      <c r="S3532" s="9">
        <f t="shared" si="277"/>
        <v>42058.603877314818</v>
      </c>
      <c r="T3532" s="9">
        <f t="shared" si="278"/>
        <v>42087.165972222225</v>
      </c>
      <c r="U3532">
        <f t="shared" si="279"/>
        <v>2015</v>
      </c>
    </row>
    <row r="3533" spans="1:21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8321</v>
      </c>
      <c r="R3533" t="s">
        <v>8337</v>
      </c>
      <c r="S3533" s="9">
        <f t="shared" si="277"/>
        <v>41938.893263888887</v>
      </c>
      <c r="T3533" s="9">
        <f t="shared" si="278"/>
        <v>41959.934930555552</v>
      </c>
      <c r="U3533">
        <f t="shared" si="279"/>
        <v>2014</v>
      </c>
    </row>
    <row r="3534" spans="1:21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8311</v>
      </c>
      <c r="R3534" t="s">
        <v>8356</v>
      </c>
      <c r="S3534" s="9">
        <f t="shared" si="277"/>
        <v>42172.669027777782</v>
      </c>
      <c r="T3534" s="9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8326</v>
      </c>
      <c r="S3535" s="9">
        <f t="shared" si="277"/>
        <v>42622.436412037037</v>
      </c>
      <c r="T3535" s="9">
        <f t="shared" si="278"/>
        <v>42652.436412037037</v>
      </c>
      <c r="U3535">
        <f t="shared" si="279"/>
        <v>2016</v>
      </c>
    </row>
    <row r="3536" spans="1:21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8316</v>
      </c>
      <c r="R3536" t="s">
        <v>8344</v>
      </c>
      <c r="S3536" s="9">
        <f t="shared" si="277"/>
        <v>41772.797280092593</v>
      </c>
      <c r="T3536" s="9">
        <f t="shared" si="278"/>
        <v>41802.797280092593</v>
      </c>
      <c r="U3536">
        <f t="shared" si="279"/>
        <v>2014</v>
      </c>
    </row>
    <row r="3537" spans="1:21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8313</v>
      </c>
      <c r="R3537" t="s">
        <v>8355</v>
      </c>
      <c r="S3537" s="9">
        <f t="shared" si="277"/>
        <v>41935.509652777779</v>
      </c>
      <c r="T3537" s="9">
        <f t="shared" si="278"/>
        <v>41965.551319444443</v>
      </c>
      <c r="U3537">
        <f t="shared" si="279"/>
        <v>2014</v>
      </c>
    </row>
    <row r="3538" spans="1:21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8316</v>
      </c>
      <c r="R3538" t="s">
        <v>8344</v>
      </c>
      <c r="S3538" s="9">
        <f t="shared" si="277"/>
        <v>42535.327476851846</v>
      </c>
      <c r="T3538" s="9">
        <f t="shared" si="278"/>
        <v>42565.327476851846</v>
      </c>
      <c r="U3538">
        <f t="shared" si="279"/>
        <v>2016</v>
      </c>
    </row>
    <row r="3539" spans="1:21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8311</v>
      </c>
      <c r="R3539" t="s">
        <v>8356</v>
      </c>
      <c r="S3539" s="9">
        <f t="shared" si="277"/>
        <v>42573.65662037037</v>
      </c>
      <c r="T3539" s="9">
        <f t="shared" si="278"/>
        <v>42588.65662037037</v>
      </c>
      <c r="U3539">
        <f t="shared" si="279"/>
        <v>2016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8323</v>
      </c>
      <c r="R3542" t="s">
        <v>8326</v>
      </c>
      <c r="S3542" s="9">
        <f t="shared" si="277"/>
        <v>42803.842812499999</v>
      </c>
      <c r="T3542" s="9">
        <f t="shared" si="278"/>
        <v>42843.801145833335</v>
      </c>
      <c r="U3542">
        <f t="shared" si="279"/>
        <v>2017</v>
      </c>
    </row>
    <row r="3543" spans="1:21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8308</v>
      </c>
      <c r="R3543" t="s">
        <v>8342</v>
      </c>
      <c r="S3543" s="9">
        <f t="shared" si="277"/>
        <v>42049.716620370367</v>
      </c>
      <c r="T3543" s="9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8323</v>
      </c>
      <c r="R3544" t="s">
        <v>8326</v>
      </c>
      <c r="S3544" s="9">
        <f t="shared" si="277"/>
        <v>42291.739548611105</v>
      </c>
      <c r="T3544" s="9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8323</v>
      </c>
      <c r="R3545" t="s">
        <v>8326</v>
      </c>
      <c r="S3545" s="9">
        <f t="shared" si="277"/>
        <v>42217.670104166667</v>
      </c>
      <c r="T3545" s="9">
        <f t="shared" si="278"/>
        <v>42247.670104166667</v>
      </c>
      <c r="U3545">
        <f t="shared" si="279"/>
        <v>2015</v>
      </c>
    </row>
    <row r="3546" spans="1:21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8316</v>
      </c>
      <c r="R3546" t="s">
        <v>8334</v>
      </c>
      <c r="S3546" s="9">
        <f t="shared" si="277"/>
        <v>40802.964594907404</v>
      </c>
      <c r="T3546" s="9">
        <f t="shared" si="278"/>
        <v>40832.964594907404</v>
      </c>
      <c r="U3546">
        <f t="shared" si="279"/>
        <v>2011</v>
      </c>
    </row>
    <row r="3547" spans="1:21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8346</v>
      </c>
      <c r="R3547" t="s">
        <v>8347</v>
      </c>
      <c r="S3547" s="9">
        <f t="shared" si="277"/>
        <v>41851.696157407408</v>
      </c>
      <c r="T3547" s="9">
        <f t="shared" si="278"/>
        <v>41894.416666666664</v>
      </c>
      <c r="U3547">
        <f t="shared" si="279"/>
        <v>2014</v>
      </c>
    </row>
    <row r="3548" spans="1:21" ht="43.2" hidden="1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8323</v>
      </c>
      <c r="R3548" t="s">
        <v>8335</v>
      </c>
      <c r="S3548" s="9">
        <f t="shared" si="277"/>
        <v>42201.436226851853</v>
      </c>
      <c r="T3548" s="9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8323</v>
      </c>
      <c r="R3549" t="s">
        <v>8326</v>
      </c>
      <c r="S3549" s="9">
        <f t="shared" si="277"/>
        <v>42128.431064814817</v>
      </c>
      <c r="T3549" s="9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8323</v>
      </c>
      <c r="R3550" t="s">
        <v>8326</v>
      </c>
      <c r="S3550" s="9">
        <f t="shared" si="277"/>
        <v>42261.632916666669</v>
      </c>
      <c r="T3550" s="9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8323</v>
      </c>
      <c r="R3551" t="s">
        <v>8326</v>
      </c>
      <c r="S3551" s="9">
        <f t="shared" si="277"/>
        <v>41831.697939814818</v>
      </c>
      <c r="T3551" s="9">
        <f t="shared" si="278"/>
        <v>41861.697939814818</v>
      </c>
      <c r="U3551">
        <f t="shared" si="279"/>
        <v>2014</v>
      </c>
    </row>
    <row r="3552" spans="1:21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8327</v>
      </c>
      <c r="R3552" t="s">
        <v>8336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8327</v>
      </c>
      <c r="R3553" t="s">
        <v>8329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8308</v>
      </c>
      <c r="R3555" t="s">
        <v>8310</v>
      </c>
      <c r="S3555" s="9">
        <f t="shared" si="277"/>
        <v>41838.832152777781</v>
      </c>
      <c r="T3555" s="9">
        <f t="shared" si="278"/>
        <v>41868.832152777781</v>
      </c>
      <c r="U3555">
        <f t="shared" si="279"/>
        <v>2014</v>
      </c>
    </row>
    <row r="3556" spans="1:21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8319</v>
      </c>
      <c r="R3556" t="s">
        <v>8345</v>
      </c>
      <c r="S3556" s="9">
        <f t="shared" si="277"/>
        <v>41974.704745370371</v>
      </c>
      <c r="T3556" s="9">
        <f t="shared" si="278"/>
        <v>42004.704745370371</v>
      </c>
      <c r="U3556">
        <f t="shared" si="279"/>
        <v>2014</v>
      </c>
    </row>
    <row r="3557" spans="1:21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8321</v>
      </c>
      <c r="R3557" t="s">
        <v>8337</v>
      </c>
      <c r="S3557" s="9">
        <f t="shared" si="277"/>
        <v>42396.911712962959</v>
      </c>
      <c r="T3557" s="9">
        <f t="shared" si="278"/>
        <v>42426.911712962959</v>
      </c>
      <c r="U3557">
        <f t="shared" si="279"/>
        <v>2016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8308</v>
      </c>
      <c r="R3559" t="s">
        <v>8318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8323</v>
      </c>
      <c r="R3560" t="s">
        <v>8326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8311</v>
      </c>
      <c r="R3562" t="s">
        <v>8348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8308</v>
      </c>
      <c r="R3564" t="s">
        <v>8342</v>
      </c>
      <c r="S3564" s="9">
        <f t="shared" si="277"/>
        <v>42646.896898148145</v>
      </c>
      <c r="T3564" s="9">
        <f t="shared" si="278"/>
        <v>42676.896898148145</v>
      </c>
      <c r="U3564">
        <f t="shared" si="279"/>
        <v>2016</v>
      </c>
    </row>
    <row r="3565" spans="1:21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8313</v>
      </c>
      <c r="R3565" t="s">
        <v>8355</v>
      </c>
      <c r="S3565" s="9">
        <f t="shared" si="277"/>
        <v>41974.712245370371</v>
      </c>
      <c r="T3565" s="9">
        <f t="shared" si="278"/>
        <v>42004.712245370371</v>
      </c>
      <c r="U3565">
        <f t="shared" si="279"/>
        <v>2014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8316</v>
      </c>
      <c r="R3567" t="s">
        <v>8344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8311</v>
      </c>
      <c r="R3568" t="s">
        <v>8348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8323</v>
      </c>
      <c r="R3569" t="s">
        <v>8326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8308</v>
      </c>
      <c r="R3570" t="s">
        <v>8342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8319</v>
      </c>
      <c r="R3571" t="s">
        <v>8345</v>
      </c>
      <c r="S3571" s="9">
        <f t="shared" si="277"/>
        <v>41837.905694444446</v>
      </c>
      <c r="T3571" s="9">
        <f t="shared" si="278"/>
        <v>41867.905694444446</v>
      </c>
      <c r="U3571">
        <f t="shared" si="279"/>
        <v>2014</v>
      </c>
    </row>
    <row r="3572" spans="1:21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8325</v>
      </c>
      <c r="S3572" s="9">
        <f t="shared" si="277"/>
        <v>41792.687442129631</v>
      </c>
      <c r="T3572" s="9">
        <f t="shared" si="278"/>
        <v>41822.687442129631</v>
      </c>
      <c r="U3572">
        <f t="shared" si="279"/>
        <v>2014</v>
      </c>
    </row>
    <row r="3573" spans="1:21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8319</v>
      </c>
      <c r="R3573" t="s">
        <v>8345</v>
      </c>
      <c r="S3573" s="9">
        <f t="shared" si="277"/>
        <v>42422.536192129628</v>
      </c>
      <c r="T3573" s="9">
        <f t="shared" si="278"/>
        <v>42452.494525462964</v>
      </c>
      <c r="U3573">
        <f t="shared" si="279"/>
        <v>2016</v>
      </c>
    </row>
    <row r="3574" spans="1:21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8321</v>
      </c>
      <c r="R3574" t="s">
        <v>8339</v>
      </c>
      <c r="S3574" s="9">
        <f t="shared" si="277"/>
        <v>41331.555127314816</v>
      </c>
      <c r="T3574" s="9">
        <f t="shared" si="278"/>
        <v>41356.513460648144</v>
      </c>
      <c r="U3574">
        <f t="shared" si="279"/>
        <v>2013</v>
      </c>
    </row>
    <row r="3575" spans="1:21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8319</v>
      </c>
      <c r="R3575" t="s">
        <v>8345</v>
      </c>
      <c r="S3575" s="9">
        <f t="shared" si="277"/>
        <v>42027.856990740736</v>
      </c>
      <c r="T3575" s="9">
        <f t="shared" si="278"/>
        <v>42087.815324074079</v>
      </c>
      <c r="U3575">
        <f t="shared" si="279"/>
        <v>2015</v>
      </c>
    </row>
    <row r="3576" spans="1:21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8319</v>
      </c>
      <c r="R3576" t="s">
        <v>8345</v>
      </c>
      <c r="S3576" s="9">
        <f t="shared" si="277"/>
        <v>42019.737766203703</v>
      </c>
      <c r="T3576" s="9">
        <f t="shared" si="278"/>
        <v>42077.625</v>
      </c>
      <c r="U3576">
        <f t="shared" si="279"/>
        <v>2015</v>
      </c>
    </row>
    <row r="3577" spans="1:21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8316</v>
      </c>
      <c r="R3577" t="s">
        <v>8334</v>
      </c>
      <c r="S3577" s="9">
        <f t="shared" si="277"/>
        <v>42123.185798611114</v>
      </c>
      <c r="T3577" s="9">
        <f t="shared" si="278"/>
        <v>42153.185798611114</v>
      </c>
      <c r="U3577">
        <f t="shared" si="279"/>
        <v>2015</v>
      </c>
    </row>
    <row r="3578" spans="1:21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8327</v>
      </c>
      <c r="R3578" t="s">
        <v>8330</v>
      </c>
      <c r="S3578" s="9">
        <f t="shared" si="277"/>
        <v>42791.669837962967</v>
      </c>
      <c r="T3578" s="9">
        <f t="shared" si="278"/>
        <v>42821.191666666666</v>
      </c>
      <c r="U3578">
        <f t="shared" si="279"/>
        <v>2017</v>
      </c>
    </row>
    <row r="3579" spans="1:21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8323</v>
      </c>
      <c r="R3579" t="s">
        <v>8324</v>
      </c>
      <c r="S3579" s="9">
        <f t="shared" si="277"/>
        <v>42060.04550925926</v>
      </c>
      <c r="T3579" s="9">
        <f t="shared" si="278"/>
        <v>42090.003842592589</v>
      </c>
      <c r="U3579">
        <f t="shared" si="279"/>
        <v>2015</v>
      </c>
    </row>
    <row r="3580" spans="1:21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8316</v>
      </c>
      <c r="R3580" t="s">
        <v>8344</v>
      </c>
      <c r="S3580" s="9">
        <f t="shared" si="277"/>
        <v>41975.347523148142</v>
      </c>
      <c r="T3580" s="9">
        <f t="shared" si="278"/>
        <v>42005.347523148142</v>
      </c>
      <c r="U3580">
        <f t="shared" si="279"/>
        <v>2014</v>
      </c>
    </row>
    <row r="3581" spans="1:21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8323</v>
      </c>
      <c r="R3581" t="s">
        <v>8335</v>
      </c>
      <c r="S3581" s="9">
        <f t="shared" si="277"/>
        <v>41799.259039351848</v>
      </c>
      <c r="T3581" s="9">
        <f t="shared" si="278"/>
        <v>41819.259039351848</v>
      </c>
      <c r="U3581">
        <f t="shared" si="279"/>
        <v>2014</v>
      </c>
    </row>
    <row r="3582" spans="1:21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8321</v>
      </c>
      <c r="R3582" t="s">
        <v>8339</v>
      </c>
      <c r="S3582" s="9">
        <f t="shared" si="277"/>
        <v>42423.985567129625</v>
      </c>
      <c r="T3582" s="9">
        <f t="shared" si="278"/>
        <v>42453.943900462968</v>
      </c>
      <c r="U3582">
        <f t="shared" si="279"/>
        <v>2016</v>
      </c>
    </row>
    <row r="3583" spans="1:21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9">
        <f t="shared" si="277"/>
        <v>41136.85805555556</v>
      </c>
      <c r="T3583" s="9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8323</v>
      </c>
      <c r="R3584" t="s">
        <v>8326</v>
      </c>
      <c r="S3584" s="9">
        <f t="shared" si="277"/>
        <v>41915.400219907409</v>
      </c>
      <c r="T3584" s="9">
        <f t="shared" si="278"/>
        <v>41919.1875</v>
      </c>
      <c r="U3584">
        <f t="shared" si="279"/>
        <v>2014</v>
      </c>
    </row>
    <row r="3585" spans="1:21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8311</v>
      </c>
      <c r="R3585" t="s">
        <v>8352</v>
      </c>
      <c r="S3585" s="9">
        <f t="shared" si="277"/>
        <v>41471.446851851848</v>
      </c>
      <c r="T3585" s="9">
        <f t="shared" si="278"/>
        <v>41501.446851851848</v>
      </c>
      <c r="U3585">
        <f t="shared" si="279"/>
        <v>2013</v>
      </c>
    </row>
    <row r="3586" spans="1:21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9">
        <f t="shared" si="277"/>
        <v>42333.330277777779</v>
      </c>
      <c r="T3586" s="9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8323</v>
      </c>
      <c r="R3587" t="s">
        <v>8326</v>
      </c>
      <c r="S3587" s="9">
        <f t="shared" ref="S3587:S3650" si="282">(((J3587/60)/60)/24)+DATE(1970,1,1)</f>
        <v>41985.427361111113</v>
      </c>
      <c r="T3587" s="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8323</v>
      </c>
      <c r="R3588" t="s">
        <v>8326</v>
      </c>
      <c r="S3588" s="9">
        <f t="shared" si="282"/>
        <v>42510.938900462963</v>
      </c>
      <c r="T3588" s="9">
        <f t="shared" si="283"/>
        <v>42540.938900462963</v>
      </c>
      <c r="U3588">
        <f t="shared" si="284"/>
        <v>2016</v>
      </c>
    </row>
    <row r="3589" spans="1:21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8316</v>
      </c>
      <c r="R3589" t="s">
        <v>8334</v>
      </c>
      <c r="S3589" s="9">
        <f t="shared" si="282"/>
        <v>41722.792407407411</v>
      </c>
      <c r="T3589" s="9">
        <f t="shared" si="283"/>
        <v>41735.792407407411</v>
      </c>
      <c r="U3589">
        <f t="shared" si="284"/>
        <v>2014</v>
      </c>
    </row>
    <row r="3590" spans="1:21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8311</v>
      </c>
      <c r="R3590" t="s">
        <v>8352</v>
      </c>
      <c r="S3590" s="9">
        <f t="shared" si="282"/>
        <v>42527.007326388892</v>
      </c>
      <c r="T3590" s="9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8323</v>
      </c>
      <c r="R3591" t="s">
        <v>8326</v>
      </c>
      <c r="S3591" s="9">
        <f t="shared" si="282"/>
        <v>42109.801712962959</v>
      </c>
      <c r="T3591" s="9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9">
        <f t="shared" si="282"/>
        <v>41809.389930555553</v>
      </c>
      <c r="T3592" s="9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8326</v>
      </c>
      <c r="S3593" s="9">
        <f t="shared" si="282"/>
        <v>41848.772928240738</v>
      </c>
      <c r="T3593" s="9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8326</v>
      </c>
      <c r="S3594" s="9">
        <f t="shared" si="282"/>
        <v>42492.98505787037</v>
      </c>
      <c r="T3594" s="9">
        <f t="shared" si="283"/>
        <v>42522.98505787037</v>
      </c>
      <c r="U3594">
        <f t="shared" si="284"/>
        <v>2016</v>
      </c>
    </row>
    <row r="3595" spans="1:21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8316</v>
      </c>
      <c r="R3595" t="s">
        <v>8334</v>
      </c>
      <c r="S3595" s="9">
        <f t="shared" si="282"/>
        <v>41835.977083333331</v>
      </c>
      <c r="T3595" s="9">
        <f t="shared" si="283"/>
        <v>41865.977083333331</v>
      </c>
      <c r="U3595">
        <f t="shared" si="284"/>
        <v>2014</v>
      </c>
    </row>
    <row r="3596" spans="1:21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8313</v>
      </c>
      <c r="R3596" t="s">
        <v>8351</v>
      </c>
      <c r="S3596" s="9">
        <f t="shared" si="282"/>
        <v>42325.448958333334</v>
      </c>
      <c r="T3596" s="9">
        <f t="shared" si="283"/>
        <v>42357.448958333334</v>
      </c>
      <c r="U3596">
        <f t="shared" si="284"/>
        <v>2015</v>
      </c>
    </row>
    <row r="3597" spans="1:21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8319</v>
      </c>
      <c r="R3597" t="s">
        <v>8345</v>
      </c>
      <c r="S3597" s="9">
        <f t="shared" si="282"/>
        <v>42019.76944444445</v>
      </c>
      <c r="T3597" s="9">
        <f t="shared" si="283"/>
        <v>42079.727777777778</v>
      </c>
      <c r="U3597">
        <f t="shared" si="284"/>
        <v>2015</v>
      </c>
    </row>
    <row r="3598" spans="1:21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8327</v>
      </c>
      <c r="R3598" t="s">
        <v>8354</v>
      </c>
      <c r="S3598" s="9">
        <f t="shared" si="282"/>
        <v>40782.165532407409</v>
      </c>
      <c r="T3598" s="9">
        <f t="shared" si="283"/>
        <v>40797.554166666669</v>
      </c>
      <c r="U3598">
        <f t="shared" si="284"/>
        <v>2011</v>
      </c>
    </row>
    <row r="3599" spans="1:21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8308</v>
      </c>
      <c r="R3599" t="s">
        <v>8342</v>
      </c>
      <c r="S3599" s="9">
        <f t="shared" si="282"/>
        <v>42307.034074074079</v>
      </c>
      <c r="T3599" s="9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8323</v>
      </c>
      <c r="R3600" t="s">
        <v>8326</v>
      </c>
      <c r="S3600" s="9">
        <f t="shared" si="282"/>
        <v>42453.428240740745</v>
      </c>
      <c r="T3600" s="9">
        <f t="shared" si="283"/>
        <v>42483.428240740745</v>
      </c>
      <c r="U3600">
        <f t="shared" si="284"/>
        <v>2016</v>
      </c>
    </row>
    <row r="3601" spans="1:21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8316</v>
      </c>
      <c r="R3601" t="s">
        <v>8344</v>
      </c>
      <c r="S3601" s="9">
        <f t="shared" si="282"/>
        <v>42645.367442129631</v>
      </c>
      <c r="T3601" s="9">
        <f t="shared" si="283"/>
        <v>42680.409108796302</v>
      </c>
      <c r="U3601">
        <f t="shared" si="284"/>
        <v>2016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8308</v>
      </c>
      <c r="R3603" t="s">
        <v>8342</v>
      </c>
      <c r="S3603" s="9">
        <f t="shared" si="282"/>
        <v>42131.455439814818</v>
      </c>
      <c r="T3603" s="9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8323</v>
      </c>
      <c r="R3605" t="s">
        <v>8335</v>
      </c>
      <c r="S3605" s="9">
        <f t="shared" si="282"/>
        <v>41849.887037037035</v>
      </c>
      <c r="T3605" s="9">
        <f t="shared" si="283"/>
        <v>41909.887037037035</v>
      </c>
      <c r="U3605">
        <f t="shared" si="284"/>
        <v>2014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8323</v>
      </c>
      <c r="R3607" t="s">
        <v>8326</v>
      </c>
      <c r="S3607" s="9">
        <f t="shared" si="282"/>
        <v>42107.864722222221</v>
      </c>
      <c r="T3607" s="9">
        <f t="shared" si="283"/>
        <v>42137.864722222221</v>
      </c>
      <c r="U3607">
        <f t="shared" si="284"/>
        <v>2015</v>
      </c>
    </row>
    <row r="3608" spans="1:21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8313</v>
      </c>
      <c r="R3608" t="s">
        <v>8351</v>
      </c>
      <c r="S3608" s="9">
        <f t="shared" si="282"/>
        <v>42033.845543981486</v>
      </c>
      <c r="T3608" s="9">
        <f t="shared" si="283"/>
        <v>42063.845543981486</v>
      </c>
      <c r="U3608">
        <f t="shared" si="284"/>
        <v>2015</v>
      </c>
    </row>
    <row r="3609" spans="1:21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8323</v>
      </c>
      <c r="R3609" t="s">
        <v>8324</v>
      </c>
      <c r="S3609" s="9">
        <f t="shared" si="282"/>
        <v>42460.374305555553</v>
      </c>
      <c r="T3609" s="9">
        <f t="shared" si="283"/>
        <v>42510.374305555553</v>
      </c>
      <c r="U3609">
        <f t="shared" si="284"/>
        <v>2016</v>
      </c>
    </row>
    <row r="3610" spans="1:21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8308</v>
      </c>
      <c r="R3610" t="s">
        <v>8310</v>
      </c>
      <c r="S3610" s="9">
        <f t="shared" si="282"/>
        <v>42615.753310185188</v>
      </c>
      <c r="T3610" s="9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8323</v>
      </c>
      <c r="R3611" t="s">
        <v>8326</v>
      </c>
      <c r="S3611" s="9">
        <f t="shared" si="282"/>
        <v>42095.229166666672</v>
      </c>
      <c r="T3611" s="9">
        <f t="shared" si="283"/>
        <v>42109.211111111115</v>
      </c>
      <c r="U3611">
        <f t="shared" si="284"/>
        <v>2015</v>
      </c>
    </row>
    <row r="3612" spans="1:21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8308</v>
      </c>
      <c r="R3612" t="s">
        <v>8342</v>
      </c>
      <c r="S3612" s="9">
        <f t="shared" si="282"/>
        <v>42031.362187499995</v>
      </c>
      <c r="T3612" s="9">
        <f t="shared" si="283"/>
        <v>42061.362187499995</v>
      </c>
      <c r="U3612">
        <f t="shared" si="284"/>
        <v>2015</v>
      </c>
    </row>
    <row r="3613" spans="1:21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8321</v>
      </c>
      <c r="R3613" t="s">
        <v>8325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8323</v>
      </c>
      <c r="R3614" t="s">
        <v>8326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8311</v>
      </c>
      <c r="R3616" t="s">
        <v>8348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8323</v>
      </c>
      <c r="R3617" t="s">
        <v>8335</v>
      </c>
      <c r="S3617" s="9">
        <f t="shared" si="282"/>
        <v>42437.094490740739</v>
      </c>
      <c r="T3617" s="9">
        <f t="shared" si="283"/>
        <v>42495.708333333328</v>
      </c>
      <c r="U3617">
        <f t="shared" si="284"/>
        <v>2016</v>
      </c>
    </row>
    <row r="3618" spans="1:21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8319</v>
      </c>
      <c r="R3618" t="s">
        <v>8345</v>
      </c>
      <c r="S3618" s="9">
        <f t="shared" si="282"/>
        <v>42489.099687499998</v>
      </c>
      <c r="T3618" s="9">
        <f t="shared" si="283"/>
        <v>42549.099687499998</v>
      </c>
      <c r="U3618">
        <f t="shared" si="284"/>
        <v>2016</v>
      </c>
    </row>
    <row r="3619" spans="1:21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8321</v>
      </c>
      <c r="R3619" t="s">
        <v>8339</v>
      </c>
      <c r="S3619" s="9">
        <f t="shared" si="282"/>
        <v>42130.335358796292</v>
      </c>
      <c r="T3619" s="9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8323</v>
      </c>
      <c r="R3620" t="s">
        <v>8326</v>
      </c>
      <c r="S3620" s="9">
        <f t="shared" si="282"/>
        <v>42391.772997685184</v>
      </c>
      <c r="T3620" s="9">
        <f t="shared" si="283"/>
        <v>42416.772997685184</v>
      </c>
      <c r="U3620">
        <f t="shared" si="284"/>
        <v>2016</v>
      </c>
    </row>
    <row r="3621" spans="1:21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8308</v>
      </c>
      <c r="R3621" t="s">
        <v>8342</v>
      </c>
      <c r="S3621" s="9">
        <f t="shared" si="282"/>
        <v>42076.092152777783</v>
      </c>
      <c r="T3621" s="9">
        <f t="shared" si="283"/>
        <v>42106.092152777783</v>
      </c>
      <c r="U3621">
        <f t="shared" si="284"/>
        <v>2015</v>
      </c>
    </row>
    <row r="3622" spans="1:21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8311</v>
      </c>
      <c r="R3622" t="s">
        <v>8348</v>
      </c>
      <c r="S3622" s="9">
        <f t="shared" si="282"/>
        <v>41931.959016203706</v>
      </c>
      <c r="T3622" s="9">
        <f t="shared" si="283"/>
        <v>41962.00068287037</v>
      </c>
      <c r="U3622">
        <f t="shared" si="284"/>
        <v>2014</v>
      </c>
    </row>
    <row r="3623" spans="1:21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8319</v>
      </c>
      <c r="R3623" t="s">
        <v>8345</v>
      </c>
      <c r="S3623" s="9">
        <f t="shared" si="282"/>
        <v>42041.218715277777</v>
      </c>
      <c r="T3623" s="9">
        <f t="shared" si="283"/>
        <v>42071.218715277777</v>
      </c>
      <c r="U3623">
        <f t="shared" si="284"/>
        <v>2015</v>
      </c>
    </row>
    <row r="3624" spans="1:21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8323</v>
      </c>
      <c r="R3624" t="s">
        <v>8324</v>
      </c>
      <c r="S3624" s="9">
        <f t="shared" si="282"/>
        <v>42658.690532407403</v>
      </c>
      <c r="T3624" s="9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8323</v>
      </c>
      <c r="R3625" t="s">
        <v>8326</v>
      </c>
      <c r="S3625" s="9">
        <f t="shared" si="282"/>
        <v>41828.922905092593</v>
      </c>
      <c r="T3625" s="9">
        <f t="shared" si="283"/>
        <v>41888.922905092593</v>
      </c>
      <c r="U3625">
        <f t="shared" si="284"/>
        <v>2014</v>
      </c>
    </row>
    <row r="3626" spans="1:21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8308</v>
      </c>
      <c r="R3626" t="s">
        <v>8342</v>
      </c>
      <c r="S3626" s="9">
        <f t="shared" si="282"/>
        <v>42377.70694444445</v>
      </c>
      <c r="T3626" s="9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8326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8324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8313</v>
      </c>
      <c r="R3629" t="s">
        <v>8353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8311</v>
      </c>
      <c r="R3630" t="s">
        <v>8356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8311</v>
      </c>
      <c r="R3631" t="s">
        <v>8352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8316</v>
      </c>
      <c r="R3632" t="s">
        <v>8334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8316</v>
      </c>
      <c r="R3633" t="s">
        <v>8334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8308</v>
      </c>
      <c r="R3634" t="s">
        <v>8342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8308</v>
      </c>
      <c r="R3635" t="s">
        <v>8342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8308</v>
      </c>
      <c r="R3636" t="s">
        <v>8342</v>
      </c>
      <c r="S3636" s="9">
        <f t="shared" si="282"/>
        <v>42433.737453703703</v>
      </c>
      <c r="T3636" s="9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8323</v>
      </c>
      <c r="R3637" t="s">
        <v>8326</v>
      </c>
      <c r="S3637" s="9">
        <f t="shared" si="282"/>
        <v>42433.825717592597</v>
      </c>
      <c r="T3637" s="9">
        <f t="shared" si="283"/>
        <v>42493.784050925926</v>
      </c>
      <c r="U3637">
        <f t="shared" si="284"/>
        <v>2016</v>
      </c>
    </row>
    <row r="3638" spans="1:21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8308</v>
      </c>
      <c r="R3638" t="s">
        <v>8310</v>
      </c>
      <c r="S3638" s="9">
        <f t="shared" si="282"/>
        <v>41815.927106481482</v>
      </c>
      <c r="T3638" s="9">
        <f t="shared" si="283"/>
        <v>41845.927106481482</v>
      </c>
      <c r="U3638">
        <f t="shared" si="284"/>
        <v>2014</v>
      </c>
    </row>
    <row r="3639" spans="1:21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8311</v>
      </c>
      <c r="R3639" t="s">
        <v>8348</v>
      </c>
      <c r="S3639" s="9">
        <f t="shared" si="282"/>
        <v>42390.171261574069</v>
      </c>
      <c r="T3639" s="9">
        <f t="shared" si="283"/>
        <v>42420.171261574069</v>
      </c>
      <c r="U3639">
        <f t="shared" si="284"/>
        <v>2016</v>
      </c>
    </row>
    <row r="3640" spans="1:21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8319</v>
      </c>
      <c r="R3640" t="s">
        <v>8345</v>
      </c>
      <c r="S3640" s="9">
        <f t="shared" si="282"/>
        <v>42642.988819444443</v>
      </c>
      <c r="T3640" s="9">
        <f t="shared" si="283"/>
        <v>42672.988819444443</v>
      </c>
      <c r="U3640">
        <f t="shared" si="284"/>
        <v>2016</v>
      </c>
    </row>
    <row r="3641" spans="1:21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9">
        <f t="shared" si="282"/>
        <v>42031.471666666665</v>
      </c>
      <c r="T3641" s="9">
        <f t="shared" si="283"/>
        <v>42091.43</v>
      </c>
      <c r="U3641">
        <f t="shared" si="284"/>
        <v>2015</v>
      </c>
    </row>
    <row r="3642" spans="1:21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8319</v>
      </c>
      <c r="R3642" t="s">
        <v>8345</v>
      </c>
      <c r="S3642" s="9">
        <f t="shared" si="282"/>
        <v>41828.967916666668</v>
      </c>
      <c r="T3642" s="9">
        <f t="shared" si="283"/>
        <v>41858.967916666668</v>
      </c>
      <c r="U3642">
        <f t="shared" si="284"/>
        <v>2014</v>
      </c>
    </row>
    <row r="3643" spans="1:21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8310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8321</v>
      </c>
      <c r="R3644" t="s">
        <v>8339</v>
      </c>
      <c r="S3644" s="9">
        <f t="shared" si="282"/>
        <v>41620.93141203704</v>
      </c>
      <c r="T3644" s="9">
        <f t="shared" si="283"/>
        <v>41680.93141203704</v>
      </c>
      <c r="U3644">
        <f t="shared" si="284"/>
        <v>2013</v>
      </c>
    </row>
    <row r="3645" spans="1:21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8321</v>
      </c>
      <c r="R3645" t="s">
        <v>8325</v>
      </c>
      <c r="S3645" s="9">
        <f t="shared" si="282"/>
        <v>42534.180717592593</v>
      </c>
      <c r="T3645" s="9">
        <f t="shared" si="283"/>
        <v>42594.180717592593</v>
      </c>
      <c r="U3645">
        <f t="shared" si="284"/>
        <v>2016</v>
      </c>
    </row>
    <row r="3646" spans="1:21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8319</v>
      </c>
      <c r="R3646" t="s">
        <v>8345</v>
      </c>
      <c r="S3646" s="9">
        <f t="shared" si="282"/>
        <v>42412.318668981476</v>
      </c>
      <c r="T3646" s="9">
        <f t="shared" si="283"/>
        <v>42452.277002314819</v>
      </c>
      <c r="U3646">
        <f t="shared" si="284"/>
        <v>2016</v>
      </c>
    </row>
    <row r="3647" spans="1:21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9">
        <f t="shared" si="282"/>
        <v>42460.320613425924</v>
      </c>
      <c r="T3647" s="9">
        <f t="shared" si="283"/>
        <v>42490.231944444444</v>
      </c>
      <c r="U3647">
        <f t="shared" si="284"/>
        <v>2016</v>
      </c>
    </row>
    <row r="3648" spans="1:21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8319</v>
      </c>
      <c r="R3648" t="s">
        <v>8345</v>
      </c>
      <c r="S3648" s="9">
        <f t="shared" si="282"/>
        <v>42045.784155092595</v>
      </c>
      <c r="T3648" s="9">
        <f t="shared" si="283"/>
        <v>42075.742488425924</v>
      </c>
      <c r="U3648">
        <f t="shared" si="284"/>
        <v>2015</v>
      </c>
    </row>
    <row r="3649" spans="1:21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8319</v>
      </c>
      <c r="R3649" t="s">
        <v>8345</v>
      </c>
      <c r="S3649" s="9">
        <f t="shared" si="282"/>
        <v>42551.961689814809</v>
      </c>
      <c r="T3649" s="9">
        <f t="shared" si="283"/>
        <v>42581.961689814809</v>
      </c>
      <c r="U3649">
        <f t="shared" si="284"/>
        <v>2016</v>
      </c>
    </row>
    <row r="3650" spans="1:21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8319</v>
      </c>
      <c r="R3650" t="s">
        <v>8345</v>
      </c>
      <c r="S3650" s="9">
        <f t="shared" si="282"/>
        <v>41878.140497685185</v>
      </c>
      <c r="T3650" s="9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8323</v>
      </c>
      <c r="R3651" t="s">
        <v>8326</v>
      </c>
      <c r="S3651" s="9">
        <f t="shared" ref="S3651:S3714" si="287">(((J3651/60)/60)/24)+DATE(1970,1,1)</f>
        <v>42107.841284722221</v>
      </c>
      <c r="T3651" s="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8316</v>
      </c>
      <c r="R3652" t="s">
        <v>8344</v>
      </c>
      <c r="S3652" s="9">
        <f t="shared" si="287"/>
        <v>41958.285046296296</v>
      </c>
      <c r="T3652" s="9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8323</v>
      </c>
      <c r="R3653" t="s">
        <v>8326</v>
      </c>
      <c r="S3653" s="9">
        <f t="shared" si="287"/>
        <v>42017.907337962963</v>
      </c>
      <c r="T3653" s="9">
        <f t="shared" si="288"/>
        <v>42077.865671296298</v>
      </c>
      <c r="U3653">
        <f t="shared" si="289"/>
        <v>2015</v>
      </c>
    </row>
    <row r="3654" spans="1:21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8323</v>
      </c>
      <c r="R3654" t="s">
        <v>8324</v>
      </c>
      <c r="S3654" s="9">
        <f t="shared" si="287"/>
        <v>42034.960127314815</v>
      </c>
      <c r="T3654" s="9">
        <f t="shared" si="288"/>
        <v>42064.960127314815</v>
      </c>
      <c r="U3654">
        <f t="shared" si="289"/>
        <v>2015</v>
      </c>
    </row>
    <row r="3655" spans="1:21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8323</v>
      </c>
      <c r="R3655" t="s">
        <v>8335</v>
      </c>
      <c r="S3655" s="9">
        <f t="shared" si="287"/>
        <v>42590.677152777775</v>
      </c>
      <c r="T3655" s="9">
        <f t="shared" si="288"/>
        <v>42650.632638888885</v>
      </c>
      <c r="U3655">
        <f t="shared" si="289"/>
        <v>2016</v>
      </c>
    </row>
    <row r="3656" spans="1:21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8323</v>
      </c>
      <c r="R3656" t="s">
        <v>8335</v>
      </c>
      <c r="S3656" s="9">
        <f t="shared" si="287"/>
        <v>42689.029583333337</v>
      </c>
      <c r="T3656" s="9">
        <f t="shared" si="288"/>
        <v>42749.029583333337</v>
      </c>
      <c r="U3656">
        <f t="shared" si="289"/>
        <v>2016</v>
      </c>
    </row>
    <row r="3657" spans="1:21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8323</v>
      </c>
      <c r="R3657" t="s">
        <v>8324</v>
      </c>
      <c r="S3657" s="9">
        <f t="shared" si="287"/>
        <v>41953.95821759259</v>
      </c>
      <c r="T3657" s="9">
        <f t="shared" si="288"/>
        <v>42013.95821759259</v>
      </c>
      <c r="U3657">
        <f t="shared" si="289"/>
        <v>2014</v>
      </c>
    </row>
    <row r="3658" spans="1:21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8342</v>
      </c>
      <c r="S3658" s="9">
        <f t="shared" si="287"/>
        <v>42411.942997685182</v>
      </c>
      <c r="T3658" s="9">
        <f t="shared" si="288"/>
        <v>42441.942997685182</v>
      </c>
      <c r="U3658">
        <f t="shared" si="289"/>
        <v>2016</v>
      </c>
    </row>
    <row r="3659" spans="1:21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8327</v>
      </c>
      <c r="R3659" t="s">
        <v>8330</v>
      </c>
      <c r="S3659" s="9">
        <f t="shared" si="287"/>
        <v>42063.869791666672</v>
      </c>
      <c r="T3659" s="9">
        <f t="shared" si="288"/>
        <v>42093.828125</v>
      </c>
      <c r="U3659">
        <f t="shared" si="289"/>
        <v>2015</v>
      </c>
    </row>
    <row r="3660" spans="1:21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8308</v>
      </c>
      <c r="R3660" t="s">
        <v>8342</v>
      </c>
      <c r="S3660" s="9">
        <f t="shared" si="287"/>
        <v>42009.817199074074</v>
      </c>
      <c r="T3660" s="9">
        <f t="shared" si="288"/>
        <v>42039.817199074074</v>
      </c>
      <c r="U3660">
        <f t="shared" si="289"/>
        <v>2015</v>
      </c>
    </row>
    <row r="3661" spans="1:21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8352</v>
      </c>
      <c r="S3661" s="9">
        <f t="shared" si="287"/>
        <v>41444.64261574074</v>
      </c>
      <c r="T3661" s="9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8323</v>
      </c>
      <c r="R3662" t="s">
        <v>8326</v>
      </c>
      <c r="S3662" s="9">
        <f t="shared" si="287"/>
        <v>42059.270023148143</v>
      </c>
      <c r="T3662" s="9">
        <f t="shared" si="288"/>
        <v>42119.190972222219</v>
      </c>
      <c r="U3662">
        <f t="shared" si="289"/>
        <v>2015</v>
      </c>
    </row>
    <row r="3663" spans="1:21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8348</v>
      </c>
      <c r="S3663" s="9">
        <f t="shared" si="287"/>
        <v>42486.748414351852</v>
      </c>
      <c r="T3663" s="9">
        <f t="shared" si="288"/>
        <v>42516.748414351852</v>
      </c>
      <c r="U3663">
        <f t="shared" si="289"/>
        <v>2016</v>
      </c>
    </row>
    <row r="3664" spans="1:21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8321</v>
      </c>
      <c r="R3664" t="s">
        <v>8325</v>
      </c>
      <c r="S3664" s="9">
        <f t="shared" si="287"/>
        <v>42009.64061342593</v>
      </c>
      <c r="T3664" s="9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8323</v>
      </c>
      <c r="R3665" t="s">
        <v>8326</v>
      </c>
      <c r="S3665" s="9">
        <f t="shared" si="287"/>
        <v>42415.168564814812</v>
      </c>
      <c r="T3665" s="9">
        <f t="shared" si="288"/>
        <v>42445.126898148148</v>
      </c>
      <c r="U3665">
        <f t="shared" si="289"/>
        <v>2016</v>
      </c>
    </row>
    <row r="3666" spans="1:21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8308</v>
      </c>
      <c r="R3666" t="s">
        <v>8342</v>
      </c>
      <c r="S3666" s="9">
        <f t="shared" si="287"/>
        <v>42052.93850694444</v>
      </c>
      <c r="T3666" s="9">
        <f t="shared" si="288"/>
        <v>42082.896840277783</v>
      </c>
      <c r="U3666">
        <f t="shared" si="289"/>
        <v>2015</v>
      </c>
    </row>
    <row r="3667" spans="1:21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8308</v>
      </c>
      <c r="R3667" t="s">
        <v>8342</v>
      </c>
      <c r="S3667" s="9">
        <f t="shared" si="287"/>
        <v>42178.614571759259</v>
      </c>
      <c r="T3667" s="9">
        <f t="shared" si="288"/>
        <v>42193.614571759259</v>
      </c>
      <c r="U3667">
        <f t="shared" si="289"/>
        <v>2015</v>
      </c>
    </row>
    <row r="3668" spans="1:21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8313</v>
      </c>
      <c r="R3668" t="s">
        <v>8351</v>
      </c>
      <c r="S3668" s="9">
        <f t="shared" si="287"/>
        <v>41956.950983796298</v>
      </c>
      <c r="T3668" s="9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8323</v>
      </c>
      <c r="R3669" t="s">
        <v>8326</v>
      </c>
      <c r="S3669" s="9">
        <f t="shared" si="287"/>
        <v>42611.261064814811</v>
      </c>
      <c r="T3669" s="9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8323</v>
      </c>
      <c r="R3670" t="s">
        <v>8326</v>
      </c>
      <c r="S3670" s="9">
        <f t="shared" si="287"/>
        <v>42174.780821759254</v>
      </c>
      <c r="T3670" s="9">
        <f t="shared" si="288"/>
        <v>42204.780821759254</v>
      </c>
      <c r="U3670">
        <f t="shared" si="289"/>
        <v>2015</v>
      </c>
    </row>
    <row r="3671" spans="1:21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8321</v>
      </c>
      <c r="R3671" t="s">
        <v>8325</v>
      </c>
      <c r="S3671" s="9">
        <f t="shared" si="287"/>
        <v>42416.881018518514</v>
      </c>
      <c r="T3671" s="9">
        <f t="shared" si="288"/>
        <v>42476.839351851857</v>
      </c>
      <c r="U3671">
        <f t="shared" si="289"/>
        <v>2016</v>
      </c>
    </row>
    <row r="3672" spans="1:21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8311</v>
      </c>
      <c r="R3672" t="s">
        <v>8348</v>
      </c>
      <c r="S3672" s="9">
        <f t="shared" si="287"/>
        <v>42479.318518518514</v>
      </c>
      <c r="T3672" s="9">
        <f t="shared" si="288"/>
        <v>42524.318518518514</v>
      </c>
      <c r="U3672">
        <f t="shared" si="289"/>
        <v>2016</v>
      </c>
    </row>
    <row r="3673" spans="1:21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8319</v>
      </c>
      <c r="R3673" t="s">
        <v>8345</v>
      </c>
      <c r="S3673" s="9">
        <f t="shared" si="287"/>
        <v>42026.687453703707</v>
      </c>
      <c r="T3673" s="9">
        <f t="shared" si="288"/>
        <v>42056.687453703707</v>
      </c>
      <c r="U3673">
        <f t="shared" si="289"/>
        <v>2015</v>
      </c>
    </row>
    <row r="3674" spans="1:21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9">
        <f t="shared" si="287"/>
        <v>42535.68440972222</v>
      </c>
      <c r="T3674" s="9">
        <f t="shared" si="288"/>
        <v>42565.68440972222</v>
      </c>
      <c r="U3674">
        <f t="shared" si="289"/>
        <v>2016</v>
      </c>
    </row>
    <row r="3675" spans="1:21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8308</v>
      </c>
      <c r="R3675" t="s">
        <v>8342</v>
      </c>
      <c r="S3675" s="9">
        <f t="shared" si="287"/>
        <v>42031.928576388891</v>
      </c>
      <c r="T3675" s="9">
        <f t="shared" si="288"/>
        <v>42061.928576388891</v>
      </c>
      <c r="U3675">
        <f t="shared" si="289"/>
        <v>2015</v>
      </c>
    </row>
    <row r="3676" spans="1:21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8316</v>
      </c>
      <c r="R3676" t="s">
        <v>8334</v>
      </c>
      <c r="S3676" s="9">
        <f t="shared" si="287"/>
        <v>42397.679513888885</v>
      </c>
      <c r="T3676" s="9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8323</v>
      </c>
      <c r="R3677" t="s">
        <v>8326</v>
      </c>
      <c r="S3677" s="9">
        <f t="shared" si="287"/>
        <v>42041.743090277778</v>
      </c>
      <c r="T3677" s="9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8323</v>
      </c>
      <c r="R3678" t="s">
        <v>8326</v>
      </c>
      <c r="S3678" s="9">
        <f t="shared" si="287"/>
        <v>41842.201261574075</v>
      </c>
      <c r="T3678" s="9">
        <f t="shared" si="288"/>
        <v>41872.201261574075</v>
      </c>
      <c r="U3678">
        <f t="shared" si="289"/>
        <v>2014</v>
      </c>
    </row>
    <row r="3679" spans="1:21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8327</v>
      </c>
      <c r="R3679" t="s">
        <v>8330</v>
      </c>
      <c r="S3679" s="9">
        <f t="shared" si="287"/>
        <v>42102.036527777775</v>
      </c>
      <c r="T3679" s="9">
        <f t="shared" si="288"/>
        <v>42132.036527777775</v>
      </c>
      <c r="U3679">
        <f t="shared" si="289"/>
        <v>2015</v>
      </c>
    </row>
    <row r="3680" spans="1:21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9">
        <f t="shared" si="287"/>
        <v>42502.913761574076</v>
      </c>
      <c r="T3680" s="9">
        <f t="shared" si="288"/>
        <v>42517.919444444444</v>
      </c>
      <c r="U3680">
        <f t="shared" si="289"/>
        <v>2016</v>
      </c>
    </row>
    <row r="3681" spans="1:21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8321</v>
      </c>
      <c r="R3681" t="s">
        <v>8339</v>
      </c>
      <c r="S3681" s="9">
        <f t="shared" si="287"/>
        <v>42753.329039351855</v>
      </c>
      <c r="T3681" s="9">
        <f t="shared" si="288"/>
        <v>42783.329039351855</v>
      </c>
      <c r="U3681">
        <f t="shared" si="289"/>
        <v>2017</v>
      </c>
    </row>
    <row r="3682" spans="1:21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8321</v>
      </c>
      <c r="R3682" t="s">
        <v>8337</v>
      </c>
      <c r="S3682" s="9">
        <f t="shared" si="287"/>
        <v>42096.704976851848</v>
      </c>
      <c r="T3682" s="9">
        <f t="shared" si="288"/>
        <v>42112.427777777775</v>
      </c>
      <c r="U3682">
        <f t="shared" si="289"/>
        <v>2015</v>
      </c>
    </row>
    <row r="3683" spans="1:21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8308</v>
      </c>
      <c r="R3683" t="s">
        <v>8342</v>
      </c>
      <c r="S3683" s="9">
        <f t="shared" si="287"/>
        <v>42605.908182870371</v>
      </c>
      <c r="T3683" s="9">
        <f t="shared" si="288"/>
        <v>42635.908182870371</v>
      </c>
      <c r="U3683">
        <f t="shared" si="289"/>
        <v>2016</v>
      </c>
    </row>
    <row r="3684" spans="1:21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8313</v>
      </c>
      <c r="R3684" t="s">
        <v>8355</v>
      </c>
      <c r="S3684" s="9">
        <f t="shared" si="287"/>
        <v>42031.884652777779</v>
      </c>
      <c r="T3684" s="9">
        <f t="shared" si="288"/>
        <v>42065.886111111111</v>
      </c>
      <c r="U3684">
        <f t="shared" si="289"/>
        <v>2015</v>
      </c>
    </row>
    <row r="3685" spans="1:21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8327</v>
      </c>
      <c r="R3685" t="s">
        <v>8330</v>
      </c>
      <c r="S3685" s="9">
        <f t="shared" si="287"/>
        <v>42044.927974537044</v>
      </c>
      <c r="T3685" s="9">
        <f t="shared" si="288"/>
        <v>42099.458333333328</v>
      </c>
      <c r="U3685">
        <f t="shared" si="289"/>
        <v>2015</v>
      </c>
    </row>
    <row r="3686" spans="1:21" ht="43.2" hidden="1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8335</v>
      </c>
      <c r="S3686" s="9">
        <f t="shared" si="287"/>
        <v>41942.84710648148</v>
      </c>
      <c r="T3686" s="9">
        <f t="shared" si="288"/>
        <v>41972.888773148152</v>
      </c>
      <c r="U3686">
        <f t="shared" si="289"/>
        <v>2014</v>
      </c>
    </row>
    <row r="3687" spans="1:21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8327</v>
      </c>
      <c r="R3687" t="s">
        <v>8330</v>
      </c>
      <c r="S3687" s="9">
        <f t="shared" si="287"/>
        <v>42425.960983796293</v>
      </c>
      <c r="T3687" s="9">
        <f t="shared" si="288"/>
        <v>42463.006944444445</v>
      </c>
      <c r="U3687">
        <f t="shared" si="289"/>
        <v>2016</v>
      </c>
    </row>
    <row r="3688" spans="1:21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8308</v>
      </c>
      <c r="R3688" t="s">
        <v>8310</v>
      </c>
      <c r="S3688" s="9">
        <f t="shared" si="287"/>
        <v>42639.805601851855</v>
      </c>
      <c r="T3688" s="9">
        <f t="shared" si="288"/>
        <v>42669.805601851855</v>
      </c>
      <c r="U3688">
        <f t="shared" si="289"/>
        <v>2016</v>
      </c>
    </row>
    <row r="3689" spans="1:21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8316</v>
      </c>
      <c r="R3689" t="s">
        <v>8334</v>
      </c>
      <c r="S3689" s="9">
        <f t="shared" si="287"/>
        <v>42347.203587962969</v>
      </c>
      <c r="T3689" s="9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8326</v>
      </c>
      <c r="S3690" s="9">
        <f t="shared" si="287"/>
        <v>41789.893599537041</v>
      </c>
      <c r="T3690" s="9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8326</v>
      </c>
      <c r="S3691" s="9">
        <f t="shared" si="287"/>
        <v>42400.946597222224</v>
      </c>
      <c r="T3691" s="9">
        <f t="shared" si="288"/>
        <v>42428</v>
      </c>
      <c r="U3691">
        <f t="shared" si="289"/>
        <v>2016</v>
      </c>
    </row>
    <row r="3692" spans="1:21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8346</v>
      </c>
      <c r="R3692" t="s">
        <v>8347</v>
      </c>
      <c r="S3692" s="9">
        <f t="shared" si="287"/>
        <v>41918.818460648145</v>
      </c>
      <c r="T3692" s="9">
        <f t="shared" si="288"/>
        <v>41948.860127314816</v>
      </c>
      <c r="U3692">
        <f t="shared" si="289"/>
        <v>2014</v>
      </c>
    </row>
    <row r="3693" spans="1:21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8313</v>
      </c>
      <c r="R3693" t="s">
        <v>8353</v>
      </c>
      <c r="S3693" s="9">
        <f t="shared" si="287"/>
        <v>42413.433831018512</v>
      </c>
      <c r="T3693" s="9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8326</v>
      </c>
      <c r="S3694" s="9">
        <f t="shared" si="287"/>
        <v>41905.636469907404</v>
      </c>
      <c r="T3694" s="9">
        <f t="shared" si="288"/>
        <v>41935.636469907404</v>
      </c>
      <c r="U3694">
        <f t="shared" si="289"/>
        <v>2014</v>
      </c>
    </row>
    <row r="3695" spans="1:21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8321</v>
      </c>
      <c r="R3695" t="s">
        <v>8339</v>
      </c>
      <c r="S3695" s="9">
        <f t="shared" si="287"/>
        <v>42488.848784722228</v>
      </c>
      <c r="T3695" s="9">
        <f t="shared" si="288"/>
        <v>42508.848784722228</v>
      </c>
      <c r="U3695">
        <f t="shared" si="289"/>
        <v>2016</v>
      </c>
    </row>
    <row r="3696" spans="1:21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8316</v>
      </c>
      <c r="R3696" t="s">
        <v>8344</v>
      </c>
      <c r="S3696" s="9">
        <f t="shared" si="287"/>
        <v>41828.649502314816</v>
      </c>
      <c r="T3696" s="9">
        <f t="shared" si="288"/>
        <v>41858.649502314816</v>
      </c>
      <c r="U3696">
        <f t="shared" si="289"/>
        <v>2014</v>
      </c>
    </row>
    <row r="3697" spans="1:21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8327</v>
      </c>
      <c r="R3697" t="s">
        <v>8330</v>
      </c>
      <c r="S3697" s="9">
        <f t="shared" si="287"/>
        <v>42435.874212962968</v>
      </c>
      <c r="T3697" s="9">
        <f t="shared" si="288"/>
        <v>42494.832546296297</v>
      </c>
      <c r="U3697">
        <f t="shared" si="289"/>
        <v>2016</v>
      </c>
    </row>
    <row r="3698" spans="1:21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8308</v>
      </c>
      <c r="R3698" t="s">
        <v>8342</v>
      </c>
      <c r="S3698" s="9">
        <f t="shared" si="287"/>
        <v>42515.727650462963</v>
      </c>
      <c r="T3698" s="9">
        <f t="shared" si="288"/>
        <v>42545.727650462963</v>
      </c>
      <c r="U3698">
        <f t="shared" si="289"/>
        <v>2016</v>
      </c>
    </row>
    <row r="3699" spans="1:21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8324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8335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8313</v>
      </c>
      <c r="R3701" t="s">
        <v>8351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8311</v>
      </c>
      <c r="R3702" t="s">
        <v>8356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8311</v>
      </c>
      <c r="R3703" t="s">
        <v>8348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8319</v>
      </c>
      <c r="R3704" t="s">
        <v>8345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8323</v>
      </c>
      <c r="R3707" t="s">
        <v>8324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8311</v>
      </c>
      <c r="R3708" t="s">
        <v>8348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8339</v>
      </c>
      <c r="S3709" s="9">
        <f t="shared" si="287"/>
        <v>42596.03506944445</v>
      </c>
      <c r="T3709" s="9">
        <f t="shared" si="288"/>
        <v>42656.03506944445</v>
      </c>
      <c r="U3709">
        <f t="shared" si="289"/>
        <v>2016</v>
      </c>
    </row>
    <row r="3710" spans="1:21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8325</v>
      </c>
      <c r="S3710" s="9">
        <f t="shared" si="287"/>
        <v>42135.235254629632</v>
      </c>
      <c r="T3710" s="9">
        <f t="shared" si="288"/>
        <v>42195.235254629632</v>
      </c>
      <c r="U3710">
        <f t="shared" si="289"/>
        <v>2015</v>
      </c>
    </row>
    <row r="3711" spans="1:21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8323</v>
      </c>
      <c r="R3711" t="s">
        <v>8324</v>
      </c>
      <c r="S3711" s="9">
        <f t="shared" si="287"/>
        <v>42362.36518518519</v>
      </c>
      <c r="T3711" s="9">
        <f t="shared" si="288"/>
        <v>42392.36518518519</v>
      </c>
      <c r="U3711">
        <f t="shared" si="289"/>
        <v>2015</v>
      </c>
    </row>
    <row r="3712" spans="1:21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8325</v>
      </c>
      <c r="S3712" s="9">
        <f t="shared" si="287"/>
        <v>42243.961273148147</v>
      </c>
      <c r="T3712" s="9">
        <f t="shared" si="288"/>
        <v>42278</v>
      </c>
      <c r="U3712">
        <f t="shared" si="289"/>
        <v>2015</v>
      </c>
    </row>
    <row r="3713" spans="1:21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8325</v>
      </c>
      <c r="S3713" s="9">
        <f t="shared" si="287"/>
        <v>42135.67050925926</v>
      </c>
      <c r="T3713" s="9">
        <f t="shared" si="288"/>
        <v>42195.67050925926</v>
      </c>
      <c r="U3713">
        <f t="shared" si="289"/>
        <v>2015</v>
      </c>
    </row>
    <row r="3714" spans="1:21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8325</v>
      </c>
      <c r="S3714" s="9">
        <f t="shared" si="287"/>
        <v>42482.048032407409</v>
      </c>
      <c r="T3714" s="9">
        <f t="shared" si="288"/>
        <v>42512.045138888891</v>
      </c>
      <c r="U3714">
        <f t="shared" si="289"/>
        <v>2016</v>
      </c>
    </row>
    <row r="3715" spans="1:21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8325</v>
      </c>
      <c r="S3715" s="9">
        <f t="shared" ref="S3715:S3778" si="292">(((J3715/60)/60)/24)+DATE(1970,1,1)</f>
        <v>42341.958923611113</v>
      </c>
      <c r="T3715" s="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8323</v>
      </c>
      <c r="R3716" t="s">
        <v>8324</v>
      </c>
      <c r="S3716" s="9">
        <f t="shared" si="292"/>
        <v>42346.20685185185</v>
      </c>
      <c r="T3716" s="9">
        <f t="shared" si="293"/>
        <v>42376.20685185185</v>
      </c>
      <c r="U3716">
        <f t="shared" si="294"/>
        <v>2015</v>
      </c>
    </row>
    <row r="3717" spans="1:21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8323</v>
      </c>
      <c r="R3717" t="s">
        <v>8324</v>
      </c>
      <c r="S3717" s="9">
        <f t="shared" si="292"/>
        <v>41834.784120370372</v>
      </c>
      <c r="T3717" s="9">
        <f t="shared" si="293"/>
        <v>41864.784120370372</v>
      </c>
      <c r="U3717">
        <f t="shared" si="294"/>
        <v>2014</v>
      </c>
    </row>
    <row r="3718" spans="1:21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8308</v>
      </c>
      <c r="R3718" t="s">
        <v>8342</v>
      </c>
      <c r="S3718" s="9">
        <f t="shared" si="292"/>
        <v>41968.262314814812</v>
      </c>
      <c r="T3718" s="9">
        <f t="shared" si="293"/>
        <v>42008.262314814812</v>
      </c>
      <c r="U3718">
        <f t="shared" si="294"/>
        <v>2014</v>
      </c>
    </row>
    <row r="3719" spans="1:21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9">
        <f t="shared" si="292"/>
        <v>42304.955381944441</v>
      </c>
      <c r="T3719" s="9">
        <f t="shared" si="293"/>
        <v>42334.997048611112</v>
      </c>
      <c r="U3719">
        <f t="shared" si="294"/>
        <v>2015</v>
      </c>
    </row>
    <row r="3720" spans="1:21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8308</v>
      </c>
      <c r="R3720" t="s">
        <v>8310</v>
      </c>
      <c r="S3720" s="9">
        <f t="shared" si="292"/>
        <v>42189.673263888893</v>
      </c>
      <c r="T3720" s="9">
        <f t="shared" si="293"/>
        <v>42219.673263888893</v>
      </c>
      <c r="U3720">
        <f t="shared" si="294"/>
        <v>2015</v>
      </c>
    </row>
    <row r="3721" spans="1:21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8327</v>
      </c>
      <c r="R3721" t="s">
        <v>8354</v>
      </c>
      <c r="S3721" s="9">
        <f t="shared" si="292"/>
        <v>40568.972569444442</v>
      </c>
      <c r="T3721" s="9">
        <f t="shared" si="293"/>
        <v>40598.972569444442</v>
      </c>
      <c r="U3721">
        <f t="shared" si="294"/>
        <v>2011</v>
      </c>
    </row>
    <row r="3722" spans="1:21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8308</v>
      </c>
      <c r="R3722" t="s">
        <v>8315</v>
      </c>
      <c r="S3722" s="9">
        <f t="shared" si="292"/>
        <v>42536.246620370366</v>
      </c>
      <c r="T3722" s="9">
        <f t="shared" si="293"/>
        <v>42566.289583333331</v>
      </c>
      <c r="U3722">
        <f t="shared" si="294"/>
        <v>2016</v>
      </c>
    </row>
    <row r="3723" spans="1:21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8308</v>
      </c>
      <c r="R3723" t="s">
        <v>8342</v>
      </c>
      <c r="S3723" s="9">
        <f t="shared" si="292"/>
        <v>42198.775787037041</v>
      </c>
      <c r="T3723" s="9">
        <f t="shared" si="293"/>
        <v>42227.775787037041</v>
      </c>
      <c r="U3723">
        <f t="shared" si="294"/>
        <v>2015</v>
      </c>
    </row>
    <row r="3724" spans="1:21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8323</v>
      </c>
      <c r="R3724" t="s">
        <v>8335</v>
      </c>
      <c r="S3724" s="9">
        <f t="shared" si="292"/>
        <v>42469.951284722221</v>
      </c>
      <c r="T3724" s="9">
        <f t="shared" si="293"/>
        <v>42499.951284722221</v>
      </c>
      <c r="U3724">
        <f t="shared" si="294"/>
        <v>2016</v>
      </c>
    </row>
    <row r="3725" spans="1:21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9">
        <f t="shared" si="292"/>
        <v>42612.911712962959</v>
      </c>
      <c r="T3725" s="9">
        <f t="shared" si="293"/>
        <v>42642.911712962959</v>
      </c>
      <c r="U3725">
        <f t="shared" si="294"/>
        <v>2016</v>
      </c>
    </row>
    <row r="3726" spans="1:21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8327</v>
      </c>
      <c r="R3726" t="s">
        <v>8330</v>
      </c>
      <c r="S3726" s="9">
        <f t="shared" si="292"/>
        <v>42796.069571759261</v>
      </c>
      <c r="T3726" s="9">
        <f t="shared" si="293"/>
        <v>42826.027905092589</v>
      </c>
      <c r="U3726">
        <f t="shared" si="294"/>
        <v>2017</v>
      </c>
    </row>
    <row r="3727" spans="1:21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8316</v>
      </c>
      <c r="R3727" t="s">
        <v>8344</v>
      </c>
      <c r="S3727" s="9">
        <f t="shared" si="292"/>
        <v>42000.300243055557</v>
      </c>
      <c r="T3727" s="9">
        <f t="shared" si="293"/>
        <v>42030.300243055557</v>
      </c>
      <c r="U3727">
        <f t="shared" si="294"/>
        <v>2014</v>
      </c>
    </row>
    <row r="3728" spans="1:21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8337</v>
      </c>
      <c r="S3728" s="9">
        <f t="shared" si="292"/>
        <v>42053.198287037041</v>
      </c>
      <c r="T3728" s="9">
        <f t="shared" si="293"/>
        <v>42083.15662037037</v>
      </c>
      <c r="U3728">
        <f t="shared" si="294"/>
        <v>2015</v>
      </c>
    </row>
    <row r="3729" spans="1:21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8311</v>
      </c>
      <c r="R3729" t="s">
        <v>8348</v>
      </c>
      <c r="S3729" s="9">
        <f t="shared" si="292"/>
        <v>42115.936550925922</v>
      </c>
      <c r="T3729" s="9">
        <f t="shared" si="293"/>
        <v>42146.225694444445</v>
      </c>
      <c r="U3729">
        <f t="shared" si="294"/>
        <v>2015</v>
      </c>
    </row>
    <row r="3730" spans="1:21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8313</v>
      </c>
      <c r="R3730" t="s">
        <v>8353</v>
      </c>
      <c r="S3730" s="9">
        <f t="shared" si="292"/>
        <v>42678.586655092593</v>
      </c>
      <c r="T3730" s="9">
        <f t="shared" si="293"/>
        <v>42708.628321759257</v>
      </c>
      <c r="U3730">
        <f t="shared" si="294"/>
        <v>2016</v>
      </c>
    </row>
    <row r="3731" spans="1:21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8319</v>
      </c>
      <c r="R3731" t="s">
        <v>8357</v>
      </c>
      <c r="S3731" s="9">
        <f t="shared" si="292"/>
        <v>42732.00681712963</v>
      </c>
      <c r="T3731" s="9">
        <f t="shared" si="293"/>
        <v>42792.00681712963</v>
      </c>
      <c r="U3731">
        <f t="shared" si="294"/>
        <v>2016</v>
      </c>
    </row>
    <row r="3732" spans="1:21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8308</v>
      </c>
      <c r="R3732" t="s">
        <v>8342</v>
      </c>
      <c r="S3732" s="9">
        <f t="shared" si="292"/>
        <v>42322.011574074073</v>
      </c>
      <c r="T3732" s="9">
        <f t="shared" si="293"/>
        <v>42367.011574074073</v>
      </c>
      <c r="U3732">
        <f t="shared" si="294"/>
        <v>2015</v>
      </c>
    </row>
    <row r="3733" spans="1:21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9">
        <f t="shared" si="292"/>
        <v>42321.08447916666</v>
      </c>
      <c r="T3733" s="9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8323</v>
      </c>
      <c r="R3734" t="s">
        <v>8326</v>
      </c>
      <c r="S3734" s="9">
        <f t="shared" si="292"/>
        <v>42171.743969907402</v>
      </c>
      <c r="T3734" s="9">
        <f t="shared" si="293"/>
        <v>42201.743969907402</v>
      </c>
      <c r="U3734">
        <f t="shared" si="294"/>
        <v>2015</v>
      </c>
    </row>
    <row r="3735" spans="1:21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8335</v>
      </c>
      <c r="S3735" s="9">
        <f t="shared" si="292"/>
        <v>42226.694780092599</v>
      </c>
      <c r="T3735" s="9">
        <f t="shared" si="293"/>
        <v>42261.694780092599</v>
      </c>
      <c r="U3735">
        <f t="shared" si="294"/>
        <v>2015</v>
      </c>
    </row>
    <row r="3736" spans="1:21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8313</v>
      </c>
      <c r="R3736" t="s">
        <v>8353</v>
      </c>
      <c r="S3736" s="9">
        <f t="shared" si="292"/>
        <v>41800.819571759261</v>
      </c>
      <c r="T3736" s="9">
        <f t="shared" si="293"/>
        <v>41830.819571759261</v>
      </c>
      <c r="U3736">
        <f t="shared" si="294"/>
        <v>2014</v>
      </c>
    </row>
    <row r="3737" spans="1:21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8348</v>
      </c>
      <c r="S3737" s="9">
        <f t="shared" si="292"/>
        <v>42139.542303240742</v>
      </c>
      <c r="T3737" s="9">
        <f t="shared" si="293"/>
        <v>42169.542303240742</v>
      </c>
      <c r="U3737">
        <f t="shared" si="294"/>
        <v>2015</v>
      </c>
    </row>
    <row r="3738" spans="1:21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8327</v>
      </c>
      <c r="R3738" t="s">
        <v>8330</v>
      </c>
      <c r="S3738" s="9">
        <f t="shared" si="292"/>
        <v>42796.207870370374</v>
      </c>
      <c r="T3738" s="9">
        <f t="shared" si="293"/>
        <v>42820.147916666669</v>
      </c>
      <c r="U3738">
        <f t="shared" si="294"/>
        <v>2017</v>
      </c>
    </row>
    <row r="3739" spans="1:21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8308</v>
      </c>
      <c r="R3739" t="s">
        <v>8342</v>
      </c>
      <c r="S3739" s="9">
        <f t="shared" si="292"/>
        <v>41976.88490740741</v>
      </c>
      <c r="T3739" s="9">
        <f t="shared" si="293"/>
        <v>42006.88490740741</v>
      </c>
      <c r="U3739">
        <f t="shared" si="294"/>
        <v>2014</v>
      </c>
    </row>
    <row r="3740" spans="1:21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8308</v>
      </c>
      <c r="R3740" t="s">
        <v>8342</v>
      </c>
      <c r="S3740" s="9">
        <f t="shared" si="292"/>
        <v>42213.013078703705</v>
      </c>
      <c r="T3740" s="9">
        <f t="shared" si="293"/>
        <v>42242.013078703705</v>
      </c>
      <c r="U3740">
        <f t="shared" si="294"/>
        <v>2015</v>
      </c>
    </row>
    <row r="3741" spans="1:21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8339</v>
      </c>
      <c r="S3741" s="9">
        <f t="shared" si="292"/>
        <v>40705.126631944448</v>
      </c>
      <c r="T3741" s="9">
        <f t="shared" si="293"/>
        <v>40765.126631944448</v>
      </c>
      <c r="U3741">
        <f t="shared" si="294"/>
        <v>2011</v>
      </c>
    </row>
    <row r="3742" spans="1:21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8308</v>
      </c>
      <c r="R3742" t="s">
        <v>8342</v>
      </c>
      <c r="S3742" s="9">
        <f t="shared" si="292"/>
        <v>42055.739803240736</v>
      </c>
      <c r="T3742" s="9">
        <f t="shared" si="293"/>
        <v>42078.75</v>
      </c>
      <c r="U3742">
        <f t="shared" si="294"/>
        <v>2015</v>
      </c>
    </row>
    <row r="3743" spans="1:21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8342</v>
      </c>
      <c r="S3743" s="9">
        <f t="shared" si="292"/>
        <v>42762.962013888886</v>
      </c>
      <c r="T3743" s="9">
        <f t="shared" si="293"/>
        <v>42791.961111111115</v>
      </c>
      <c r="U3743">
        <f t="shared" si="294"/>
        <v>2017</v>
      </c>
    </row>
    <row r="3744" spans="1:21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8308</v>
      </c>
      <c r="R3744" t="s">
        <v>8310</v>
      </c>
      <c r="S3744" s="9">
        <f t="shared" si="292"/>
        <v>42676.995173611111</v>
      </c>
      <c r="T3744" s="9">
        <f t="shared" si="293"/>
        <v>42718.777083333334</v>
      </c>
      <c r="U3744">
        <f t="shared" si="294"/>
        <v>2016</v>
      </c>
    </row>
    <row r="3745" spans="1:21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8327</v>
      </c>
      <c r="R3745" t="s">
        <v>8350</v>
      </c>
      <c r="S3745" s="9">
        <f t="shared" si="292"/>
        <v>41642.005150462966</v>
      </c>
      <c r="T3745" s="9">
        <f t="shared" si="293"/>
        <v>41663.005150462966</v>
      </c>
      <c r="U3745">
        <f t="shared" si="294"/>
        <v>2014</v>
      </c>
    </row>
    <row r="3746" spans="1:21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8319</v>
      </c>
      <c r="R3746" t="s">
        <v>8357</v>
      </c>
      <c r="S3746" s="9">
        <f t="shared" si="292"/>
        <v>42371.446909722217</v>
      </c>
      <c r="T3746" s="9">
        <f t="shared" si="293"/>
        <v>42401.446909722217</v>
      </c>
      <c r="U3746">
        <f t="shared" si="294"/>
        <v>2016</v>
      </c>
    </row>
    <row r="3747" spans="1:21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8319</v>
      </c>
      <c r="R3747" t="s">
        <v>8357</v>
      </c>
      <c r="S3747" s="9">
        <f t="shared" si="292"/>
        <v>42612.600520833337</v>
      </c>
      <c r="T3747" s="9">
        <f t="shared" si="293"/>
        <v>42658.806249999994</v>
      </c>
      <c r="U3747">
        <f t="shared" si="294"/>
        <v>2016</v>
      </c>
    </row>
    <row r="3748" spans="1:21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8319</v>
      </c>
      <c r="R3748" t="s">
        <v>8345</v>
      </c>
      <c r="S3748" s="9">
        <f t="shared" si="292"/>
        <v>42260.528807870374</v>
      </c>
      <c r="T3748" s="9">
        <f t="shared" si="293"/>
        <v>42290.528807870374</v>
      </c>
      <c r="U3748">
        <f t="shared" si="294"/>
        <v>2015</v>
      </c>
    </row>
    <row r="3749" spans="1:21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8311</v>
      </c>
      <c r="R3749" t="s">
        <v>8356</v>
      </c>
      <c r="S3749" s="9">
        <f t="shared" si="292"/>
        <v>42774.447777777779</v>
      </c>
      <c r="T3749" s="9">
        <f t="shared" si="293"/>
        <v>42804.447777777779</v>
      </c>
      <c r="U3749">
        <f t="shared" si="294"/>
        <v>2017</v>
      </c>
    </row>
    <row r="3750" spans="1:21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8323</v>
      </c>
      <c r="R3750" t="s">
        <v>8324</v>
      </c>
      <c r="S3750" s="9">
        <f t="shared" si="292"/>
        <v>42034.856817129628</v>
      </c>
      <c r="T3750" s="9">
        <f t="shared" si="293"/>
        <v>42064.856817129628</v>
      </c>
      <c r="U3750">
        <f t="shared" si="294"/>
        <v>2015</v>
      </c>
    </row>
    <row r="3751" spans="1:21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8323</v>
      </c>
      <c r="R3751" t="s">
        <v>8335</v>
      </c>
      <c r="S3751" s="9">
        <f t="shared" si="292"/>
        <v>42291.833287037036</v>
      </c>
      <c r="T3751" s="9">
        <f t="shared" si="293"/>
        <v>42351.874953703707</v>
      </c>
      <c r="U3751">
        <f t="shared" si="294"/>
        <v>2015</v>
      </c>
    </row>
    <row r="3752" spans="1:21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8325</v>
      </c>
      <c r="S3752" s="9">
        <f t="shared" si="292"/>
        <v>42047.394942129627</v>
      </c>
      <c r="T3752" s="9">
        <f t="shared" si="293"/>
        <v>42082.353275462956</v>
      </c>
      <c r="U3752">
        <f t="shared" si="294"/>
        <v>2015</v>
      </c>
    </row>
    <row r="3753" spans="1:21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8319</v>
      </c>
      <c r="R3753" t="s">
        <v>8345</v>
      </c>
      <c r="S3753" s="9">
        <f t="shared" si="292"/>
        <v>41986.108726851846</v>
      </c>
      <c r="T3753" s="9">
        <f t="shared" si="293"/>
        <v>42016.108726851846</v>
      </c>
      <c r="U3753">
        <f t="shared" si="294"/>
        <v>2014</v>
      </c>
    </row>
    <row r="3754" spans="1:21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8308</v>
      </c>
      <c r="R3754" t="s">
        <v>8342</v>
      </c>
      <c r="S3754" s="9">
        <f t="shared" si="292"/>
        <v>42328.560613425929</v>
      </c>
      <c r="T3754" s="9">
        <f t="shared" si="293"/>
        <v>42388.560613425929</v>
      </c>
      <c r="U3754">
        <f t="shared" si="294"/>
        <v>2015</v>
      </c>
    </row>
    <row r="3755" spans="1:21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8323</v>
      </c>
      <c r="R3755" t="s">
        <v>8324</v>
      </c>
      <c r="S3755" s="9">
        <f t="shared" si="292"/>
        <v>42438.779131944444</v>
      </c>
      <c r="T3755" s="9">
        <f t="shared" si="293"/>
        <v>42498.73746527778</v>
      </c>
      <c r="U3755">
        <f t="shared" si="294"/>
        <v>2016</v>
      </c>
    </row>
    <row r="3756" spans="1:21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8308</v>
      </c>
      <c r="R3756" t="s">
        <v>8342</v>
      </c>
      <c r="S3756" s="9">
        <f t="shared" si="292"/>
        <v>42122.009224537032</v>
      </c>
      <c r="T3756" s="9">
        <f t="shared" si="293"/>
        <v>42152.009224537032</v>
      </c>
      <c r="U3756">
        <f t="shared" si="294"/>
        <v>2015</v>
      </c>
    </row>
    <row r="3757" spans="1:21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8323</v>
      </c>
      <c r="R3757" t="s">
        <v>8324</v>
      </c>
      <c r="S3757" s="9">
        <f t="shared" si="292"/>
        <v>41843.632523148146</v>
      </c>
      <c r="T3757" s="9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8323</v>
      </c>
      <c r="R3758" t="s">
        <v>8326</v>
      </c>
      <c r="S3758" s="9">
        <f t="shared" si="292"/>
        <v>42495.722187499996</v>
      </c>
      <c r="T3758" s="9">
        <f t="shared" si="293"/>
        <v>42525.722187499996</v>
      </c>
      <c r="U3758">
        <f t="shared" si="294"/>
        <v>2016</v>
      </c>
    </row>
    <row r="3759" spans="1:21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8337</v>
      </c>
      <c r="S3759" s="9">
        <f t="shared" si="292"/>
        <v>42491.80768518518</v>
      </c>
      <c r="T3759" s="9">
        <f t="shared" si="293"/>
        <v>42521.729861111111</v>
      </c>
      <c r="U3759">
        <f t="shared" si="294"/>
        <v>2016</v>
      </c>
    </row>
    <row r="3760" spans="1:21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8308</v>
      </c>
      <c r="R3760" t="s">
        <v>8342</v>
      </c>
      <c r="S3760" s="9">
        <f t="shared" si="292"/>
        <v>42143.79415509259</v>
      </c>
      <c r="T3760" s="9">
        <f t="shared" si="293"/>
        <v>42173.79415509259</v>
      </c>
      <c r="U3760">
        <f t="shared" si="294"/>
        <v>2015</v>
      </c>
    </row>
    <row r="3761" spans="1:21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8337</v>
      </c>
      <c r="S3761" s="9">
        <f t="shared" si="292"/>
        <v>42239.573993055557</v>
      </c>
      <c r="T3761" s="9">
        <f t="shared" si="293"/>
        <v>42289.573993055557</v>
      </c>
      <c r="U3761">
        <f t="shared" si="294"/>
        <v>2015</v>
      </c>
    </row>
    <row r="3762" spans="1:21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8325</v>
      </c>
      <c r="S3762" s="9">
        <f t="shared" si="292"/>
        <v>41959.369988425926</v>
      </c>
      <c r="T3762" s="9">
        <f t="shared" si="293"/>
        <v>41989.369988425926</v>
      </c>
      <c r="U3762">
        <f t="shared" si="294"/>
        <v>2014</v>
      </c>
    </row>
    <row r="3763" spans="1:21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8325</v>
      </c>
      <c r="S3763" s="9">
        <f t="shared" si="292"/>
        <v>42031.837546296301</v>
      </c>
      <c r="T3763" s="9">
        <f t="shared" si="293"/>
        <v>42091.79587962963</v>
      </c>
      <c r="U3763">
        <f t="shared" si="294"/>
        <v>2015</v>
      </c>
    </row>
    <row r="3764" spans="1:21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9">
        <f t="shared" si="292"/>
        <v>42669.594837962963</v>
      </c>
      <c r="T3764" s="9">
        <f t="shared" si="293"/>
        <v>42729.636504629627</v>
      </c>
      <c r="U3764">
        <f t="shared" si="294"/>
        <v>2016</v>
      </c>
    </row>
    <row r="3765" spans="1:21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8308</v>
      </c>
      <c r="R3765" t="s">
        <v>8342</v>
      </c>
      <c r="S3765" s="9">
        <f t="shared" si="292"/>
        <v>42692.389062500006</v>
      </c>
      <c r="T3765" s="9">
        <f t="shared" si="293"/>
        <v>42722.389062500006</v>
      </c>
      <c r="U3765">
        <f t="shared" si="294"/>
        <v>2016</v>
      </c>
    </row>
    <row r="3766" spans="1:21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8327</v>
      </c>
      <c r="R3766" t="s">
        <v>8354</v>
      </c>
      <c r="S3766" s="9">
        <f t="shared" si="292"/>
        <v>42007.788680555561</v>
      </c>
      <c r="T3766" s="9">
        <f t="shared" si="293"/>
        <v>42037.788680555561</v>
      </c>
      <c r="U3766">
        <f t="shared" si="294"/>
        <v>2015</v>
      </c>
    </row>
    <row r="3767" spans="1:21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8311</v>
      </c>
      <c r="R3767" t="s">
        <v>8348</v>
      </c>
      <c r="S3767" s="9">
        <f t="shared" si="292"/>
        <v>42299.926145833335</v>
      </c>
      <c r="T3767" s="9">
        <f t="shared" si="293"/>
        <v>42329.967812499999</v>
      </c>
      <c r="U3767">
        <f t="shared" si="294"/>
        <v>2015</v>
      </c>
    </row>
    <row r="3768" spans="1:21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8308</v>
      </c>
      <c r="R3768" t="s">
        <v>8342</v>
      </c>
      <c r="S3768" s="9">
        <f t="shared" si="292"/>
        <v>42708.842245370368</v>
      </c>
      <c r="T3768" s="9">
        <f t="shared" si="293"/>
        <v>42738.842245370368</v>
      </c>
      <c r="U3768">
        <f t="shared" si="294"/>
        <v>2016</v>
      </c>
    </row>
    <row r="3769" spans="1:21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8342</v>
      </c>
      <c r="S3769" s="9">
        <f t="shared" si="292"/>
        <v>42444.268101851849</v>
      </c>
      <c r="T3769" s="9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8323</v>
      </c>
      <c r="R3770" t="s">
        <v>8326</v>
      </c>
      <c r="S3770" s="9">
        <f t="shared" si="292"/>
        <v>42037.986284722225</v>
      </c>
      <c r="T3770" s="9">
        <f t="shared" si="293"/>
        <v>42097.944618055553</v>
      </c>
      <c r="U3770">
        <f t="shared" si="294"/>
        <v>2015</v>
      </c>
    </row>
    <row r="3771" spans="1:21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8323</v>
      </c>
      <c r="R3771" t="s">
        <v>8324</v>
      </c>
      <c r="S3771" s="9">
        <f t="shared" si="292"/>
        <v>42118.139583333337</v>
      </c>
      <c r="T3771" s="9">
        <f t="shared" si="293"/>
        <v>42148.139583333337</v>
      </c>
      <c r="U3771">
        <f t="shared" si="294"/>
        <v>2015</v>
      </c>
    </row>
    <row r="3772" spans="1:21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8323</v>
      </c>
      <c r="R3772" t="s">
        <v>8324</v>
      </c>
      <c r="S3772" s="9">
        <f t="shared" si="292"/>
        <v>42433.650590277779</v>
      </c>
      <c r="T3772" s="9">
        <f t="shared" si="293"/>
        <v>42463.608923611115</v>
      </c>
      <c r="U3772">
        <f t="shared" si="294"/>
        <v>2016</v>
      </c>
    </row>
    <row r="3773" spans="1:21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8308</v>
      </c>
      <c r="R3773" t="s">
        <v>8342</v>
      </c>
      <c r="S3773" s="9">
        <f t="shared" si="292"/>
        <v>42318.616851851853</v>
      </c>
      <c r="T3773" s="9">
        <f t="shared" si="293"/>
        <v>42378.616851851853</v>
      </c>
      <c r="U3773">
        <f t="shared" si="294"/>
        <v>2015</v>
      </c>
    </row>
    <row r="3774" spans="1:21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8319</v>
      </c>
      <c r="R3774" t="s">
        <v>8357</v>
      </c>
      <c r="S3774" s="9">
        <f t="shared" si="292"/>
        <v>42105.072962962964</v>
      </c>
      <c r="T3774" s="9">
        <f t="shared" si="293"/>
        <v>42135.072962962964</v>
      </c>
      <c r="U3774">
        <f t="shared" si="294"/>
        <v>2015</v>
      </c>
    </row>
    <row r="3775" spans="1:21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8346</v>
      </c>
      <c r="R3775" t="s">
        <v>8347</v>
      </c>
      <c r="S3775" s="9">
        <f t="shared" si="292"/>
        <v>42047.900960648149</v>
      </c>
      <c r="T3775" s="9">
        <f t="shared" si="293"/>
        <v>42089</v>
      </c>
      <c r="U3775">
        <f t="shared" si="294"/>
        <v>2015</v>
      </c>
    </row>
    <row r="3776" spans="1:21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8316</v>
      </c>
      <c r="R3776" t="s">
        <v>8344</v>
      </c>
      <c r="S3776" s="9">
        <f t="shared" si="292"/>
        <v>42332.908194444448</v>
      </c>
      <c r="T3776" s="9">
        <f t="shared" si="293"/>
        <v>42362.908194444448</v>
      </c>
      <c r="U3776">
        <f t="shared" si="294"/>
        <v>2015</v>
      </c>
    </row>
    <row r="3777" spans="1:21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8311</v>
      </c>
      <c r="R3777" t="s">
        <v>8348</v>
      </c>
      <c r="S3777" s="9">
        <f t="shared" si="292"/>
        <v>42175.780416666668</v>
      </c>
      <c r="T3777" s="9">
        <f t="shared" si="293"/>
        <v>42205.780416666668</v>
      </c>
      <c r="U3777">
        <f t="shared" si="294"/>
        <v>2015</v>
      </c>
    </row>
    <row r="3778" spans="1:21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8319</v>
      </c>
      <c r="R3778" t="s">
        <v>8345</v>
      </c>
      <c r="S3778" s="9">
        <f t="shared" si="292"/>
        <v>41822.040497685186</v>
      </c>
      <c r="T3778" s="9">
        <f t="shared" si="293"/>
        <v>41852.040497685186</v>
      </c>
      <c r="U3778">
        <f t="shared" si="294"/>
        <v>2014</v>
      </c>
    </row>
    <row r="3779" spans="1:21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8311</v>
      </c>
      <c r="R3779" t="s">
        <v>8348</v>
      </c>
      <c r="S3779" s="9">
        <f t="shared" ref="S3779:S3842" si="297">(((J3779/60)/60)/24)+DATE(1970,1,1)</f>
        <v>42312.204814814817</v>
      </c>
      <c r="T3779" s="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8319</v>
      </c>
      <c r="R3780" t="s">
        <v>8357</v>
      </c>
      <c r="S3780" s="9">
        <f t="shared" si="297"/>
        <v>41928.015439814815</v>
      </c>
      <c r="T3780" s="9">
        <f t="shared" si="298"/>
        <v>41958.057106481487</v>
      </c>
      <c r="U3780">
        <f t="shared" si="299"/>
        <v>2014</v>
      </c>
    </row>
    <row r="3781" spans="1:21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8319</v>
      </c>
      <c r="R3781" t="s">
        <v>8345</v>
      </c>
      <c r="S3781" s="9">
        <f t="shared" si="297"/>
        <v>41842.980879629627</v>
      </c>
      <c r="T3781" s="9">
        <f t="shared" si="298"/>
        <v>41872.980879629627</v>
      </c>
      <c r="U3781">
        <f t="shared" si="299"/>
        <v>2014</v>
      </c>
    </row>
    <row r="3782" spans="1:21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9">
        <f t="shared" si="297"/>
        <v>42717.121377314819</v>
      </c>
      <c r="T3782" s="9">
        <f t="shared" si="298"/>
        <v>42745.372916666667</v>
      </c>
      <c r="U3782">
        <f t="shared" si="299"/>
        <v>2016</v>
      </c>
    </row>
    <row r="3783" spans="1:21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8321</v>
      </c>
      <c r="R3783" t="s">
        <v>8339</v>
      </c>
      <c r="S3783" s="9">
        <f t="shared" si="297"/>
        <v>42114.726134259254</v>
      </c>
      <c r="T3783" s="9">
        <f t="shared" si="298"/>
        <v>42144.726134259254</v>
      </c>
      <c r="U3783">
        <f t="shared" si="299"/>
        <v>2015</v>
      </c>
    </row>
    <row r="3784" spans="1:21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8311</v>
      </c>
      <c r="R3784" t="s">
        <v>8349</v>
      </c>
      <c r="S3784" s="9">
        <f t="shared" si="297"/>
        <v>41389.679560185185</v>
      </c>
      <c r="T3784" s="9">
        <f t="shared" si="298"/>
        <v>41419.679560185185</v>
      </c>
      <c r="U3784">
        <f t="shared" si="299"/>
        <v>2013</v>
      </c>
    </row>
    <row r="3785" spans="1:21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9">
        <f t="shared" si="297"/>
        <v>42237.016388888893</v>
      </c>
      <c r="T3785" s="9">
        <f t="shared" si="298"/>
        <v>42282.016388888893</v>
      </c>
      <c r="U3785">
        <f t="shared" si="299"/>
        <v>2015</v>
      </c>
    </row>
    <row r="3786" spans="1:21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9">
        <f t="shared" si="297"/>
        <v>41954.838240740741</v>
      </c>
      <c r="T3786" s="9">
        <f t="shared" si="298"/>
        <v>42014.838240740741</v>
      </c>
      <c r="U3786">
        <f t="shared" si="299"/>
        <v>2014</v>
      </c>
    </row>
    <row r="3787" spans="1:21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8319</v>
      </c>
      <c r="R3787" t="s">
        <v>8345</v>
      </c>
      <c r="S3787" s="9">
        <f t="shared" si="297"/>
        <v>42077.119409722218</v>
      </c>
      <c r="T3787" s="9">
        <f t="shared" si="298"/>
        <v>42107.119409722218</v>
      </c>
      <c r="U3787">
        <f t="shared" si="299"/>
        <v>2015</v>
      </c>
    </row>
    <row r="3788" spans="1:21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8319</v>
      </c>
      <c r="R3788" t="s">
        <v>8345</v>
      </c>
      <c r="S3788" s="9">
        <f t="shared" si="297"/>
        <v>41892.974803240737</v>
      </c>
      <c r="T3788" s="9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8323</v>
      </c>
      <c r="R3789" t="s">
        <v>8326</v>
      </c>
      <c r="S3789" s="9">
        <f t="shared" si="297"/>
        <v>41922.535185185188</v>
      </c>
      <c r="T3789" s="9">
        <f t="shared" si="298"/>
        <v>41930.207638888889</v>
      </c>
      <c r="U3789">
        <f t="shared" si="299"/>
        <v>2014</v>
      </c>
    </row>
    <row r="3790" spans="1:21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8323</v>
      </c>
      <c r="R3790" t="s">
        <v>8335</v>
      </c>
      <c r="S3790" s="9">
        <f t="shared" si="297"/>
        <v>42615.346817129626</v>
      </c>
      <c r="T3790" s="9">
        <f t="shared" si="298"/>
        <v>42616.416666666672</v>
      </c>
      <c r="U3790">
        <f t="shared" si="299"/>
        <v>2016</v>
      </c>
    </row>
    <row r="3791" spans="1:21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8323</v>
      </c>
      <c r="R3791" t="s">
        <v>8335</v>
      </c>
      <c r="S3791" s="9">
        <f t="shared" si="297"/>
        <v>42373.983449074076</v>
      </c>
      <c r="T3791" s="9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8326</v>
      </c>
      <c r="S3792" s="9">
        <f t="shared" si="297"/>
        <v>41829.325497685182</v>
      </c>
      <c r="T3792" s="9">
        <f t="shared" si="298"/>
        <v>41889.325497685182</v>
      </c>
      <c r="U3792">
        <f t="shared" si="299"/>
        <v>2014</v>
      </c>
    </row>
    <row r="3793" spans="1:21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8321</v>
      </c>
      <c r="R3793" t="s">
        <v>8325</v>
      </c>
      <c r="S3793" s="9">
        <f t="shared" si="297"/>
        <v>42164.893993055557</v>
      </c>
      <c r="T3793" s="9">
        <f t="shared" si="298"/>
        <v>42194.893993055557</v>
      </c>
      <c r="U3793">
        <f t="shared" si="299"/>
        <v>2015</v>
      </c>
    </row>
    <row r="3794" spans="1:21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9">
        <f t="shared" si="297"/>
        <v>42264.620115740734</v>
      </c>
      <c r="T3794" s="9">
        <f t="shared" si="298"/>
        <v>42294.620115740734</v>
      </c>
      <c r="U3794">
        <f t="shared" si="299"/>
        <v>2015</v>
      </c>
    </row>
    <row r="3795" spans="1:21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8321</v>
      </c>
      <c r="R3795" t="s">
        <v>8325</v>
      </c>
      <c r="S3795" s="9">
        <f t="shared" si="297"/>
        <v>42713.962499999994</v>
      </c>
      <c r="T3795" s="9">
        <f t="shared" si="298"/>
        <v>42734.375</v>
      </c>
      <c r="U3795">
        <f t="shared" si="299"/>
        <v>2016</v>
      </c>
    </row>
    <row r="3796" spans="1:21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8321</v>
      </c>
      <c r="R3796" t="s">
        <v>8325</v>
      </c>
      <c r="S3796" s="9">
        <f t="shared" si="297"/>
        <v>42165.922858796301</v>
      </c>
      <c r="T3796" s="9">
        <f t="shared" si="298"/>
        <v>42195.922858796301</v>
      </c>
      <c r="U3796">
        <f t="shared" si="299"/>
        <v>2015</v>
      </c>
    </row>
    <row r="3797" spans="1:21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9">
        <f t="shared" si="297"/>
        <v>42165.785289351858</v>
      </c>
      <c r="T3797" s="9">
        <f t="shared" si="298"/>
        <v>42195.785289351858</v>
      </c>
      <c r="U3797">
        <f t="shared" si="299"/>
        <v>2015</v>
      </c>
    </row>
    <row r="3798" spans="1:21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9">
        <f t="shared" si="297"/>
        <v>42790.895567129628</v>
      </c>
      <c r="T3798" s="9">
        <f t="shared" si="298"/>
        <v>42820.853900462964</v>
      </c>
      <c r="U3798">
        <f t="shared" si="299"/>
        <v>2017</v>
      </c>
    </row>
    <row r="3799" spans="1:21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8316</v>
      </c>
      <c r="R3799" t="s">
        <v>8334</v>
      </c>
      <c r="S3799" s="9">
        <f t="shared" si="297"/>
        <v>40799.872685185182</v>
      </c>
      <c r="T3799" s="9">
        <f t="shared" si="298"/>
        <v>40844.872685185182</v>
      </c>
      <c r="U3799">
        <f t="shared" si="299"/>
        <v>2011</v>
      </c>
    </row>
    <row r="3800" spans="1:21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8319</v>
      </c>
      <c r="R3800" t="s">
        <v>8345</v>
      </c>
      <c r="S3800" s="9">
        <f t="shared" si="297"/>
        <v>41871.972025462965</v>
      </c>
      <c r="T3800" s="9">
        <f t="shared" si="298"/>
        <v>41931.972025462965</v>
      </c>
      <c r="U3800">
        <f t="shared" si="299"/>
        <v>2014</v>
      </c>
    </row>
    <row r="3801" spans="1:21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8319</v>
      </c>
      <c r="R3801" t="s">
        <v>8345</v>
      </c>
      <c r="S3801" s="9">
        <f t="shared" si="297"/>
        <v>42224.102581018517</v>
      </c>
      <c r="T3801" s="9">
        <f t="shared" si="298"/>
        <v>42254.102581018517</v>
      </c>
      <c r="U3801">
        <f t="shared" si="299"/>
        <v>2015</v>
      </c>
    </row>
    <row r="3802" spans="1:21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8327</v>
      </c>
      <c r="R3802" t="s">
        <v>8354</v>
      </c>
      <c r="S3802" s="9">
        <f t="shared" si="297"/>
        <v>41125.283159722225</v>
      </c>
      <c r="T3802" s="9">
        <f t="shared" si="298"/>
        <v>41145.283159722225</v>
      </c>
      <c r="U3802">
        <f t="shared" si="299"/>
        <v>2012</v>
      </c>
    </row>
    <row r="3803" spans="1:21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8311</v>
      </c>
      <c r="R3803" t="s">
        <v>8348</v>
      </c>
      <c r="S3803" s="9">
        <f t="shared" si="297"/>
        <v>42795.696145833332</v>
      </c>
      <c r="T3803" s="9">
        <f t="shared" si="298"/>
        <v>42840.654479166667</v>
      </c>
      <c r="U3803">
        <f t="shared" si="299"/>
        <v>2017</v>
      </c>
    </row>
    <row r="3804" spans="1:21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8342</v>
      </c>
      <c r="S3804" s="9">
        <f t="shared" si="297"/>
        <v>42380.812627314815</v>
      </c>
      <c r="T3804" s="9">
        <f t="shared" si="298"/>
        <v>42410.812627314815</v>
      </c>
      <c r="U3804">
        <f t="shared" si="299"/>
        <v>2016</v>
      </c>
    </row>
    <row r="3805" spans="1:21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8323</v>
      </c>
      <c r="R3805" t="s">
        <v>8324</v>
      </c>
      <c r="S3805" s="9">
        <f t="shared" si="297"/>
        <v>41851.636388888888</v>
      </c>
      <c r="T3805" s="9">
        <f t="shared" si="298"/>
        <v>41911.636388888888</v>
      </c>
      <c r="U3805">
        <f t="shared" si="299"/>
        <v>2014</v>
      </c>
    </row>
    <row r="3806" spans="1:21" ht="43.2" hidden="1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8326</v>
      </c>
      <c r="S3806" s="9">
        <f t="shared" si="297"/>
        <v>42762.040902777779</v>
      </c>
      <c r="T3806" s="9">
        <f t="shared" si="298"/>
        <v>42821.999236111107</v>
      </c>
      <c r="U3806">
        <f t="shared" si="299"/>
        <v>2017</v>
      </c>
    </row>
    <row r="3807" spans="1:21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8335</v>
      </c>
      <c r="S3807" s="9">
        <f t="shared" si="297"/>
        <v>42285.143969907411</v>
      </c>
      <c r="T3807" s="9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8326</v>
      </c>
      <c r="S3808" s="9">
        <f t="shared" si="297"/>
        <v>41774.651203703703</v>
      </c>
      <c r="T3808" s="9">
        <f t="shared" si="298"/>
        <v>41834.651203703703</v>
      </c>
      <c r="U3808">
        <f t="shared" si="299"/>
        <v>2014</v>
      </c>
    </row>
    <row r="3809" spans="1:21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8319</v>
      </c>
      <c r="R3809" t="s">
        <v>8357</v>
      </c>
      <c r="S3809" s="9">
        <f t="shared" si="297"/>
        <v>41942.653379629628</v>
      </c>
      <c r="T3809" s="9">
        <f t="shared" si="298"/>
        <v>41972.6950462963</v>
      </c>
      <c r="U3809">
        <f t="shared" si="299"/>
        <v>2014</v>
      </c>
    </row>
    <row r="3810" spans="1:21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8321</v>
      </c>
      <c r="R3810" t="s">
        <v>8337</v>
      </c>
      <c r="S3810" s="9">
        <f t="shared" si="297"/>
        <v>41882.937303240738</v>
      </c>
      <c r="T3810" s="9">
        <f t="shared" si="298"/>
        <v>41942.937303240738</v>
      </c>
      <c r="U3810">
        <f t="shared" si="299"/>
        <v>2014</v>
      </c>
    </row>
    <row r="3811" spans="1:21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8321</v>
      </c>
      <c r="R3811" t="s">
        <v>8339</v>
      </c>
      <c r="S3811" s="9">
        <f t="shared" si="297"/>
        <v>41634.715173611112</v>
      </c>
      <c r="T3811" s="9">
        <f t="shared" si="298"/>
        <v>41664.715173611112</v>
      </c>
      <c r="U3811">
        <f t="shared" si="299"/>
        <v>2013</v>
      </c>
    </row>
    <row r="3812" spans="1:21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8321</v>
      </c>
      <c r="R3812" t="s">
        <v>8339</v>
      </c>
      <c r="S3812" s="9">
        <f t="shared" si="297"/>
        <v>41837.767500000002</v>
      </c>
      <c r="T3812" s="9">
        <f t="shared" si="298"/>
        <v>41867.767500000002</v>
      </c>
      <c r="U3812">
        <f t="shared" si="299"/>
        <v>2014</v>
      </c>
    </row>
    <row r="3813" spans="1:21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8308</v>
      </c>
      <c r="R3813" t="s">
        <v>8342</v>
      </c>
      <c r="S3813" s="9">
        <f t="shared" si="297"/>
        <v>42303.659317129626</v>
      </c>
      <c r="T3813" s="9">
        <f t="shared" si="298"/>
        <v>42333.700983796298</v>
      </c>
      <c r="U3813">
        <f t="shared" si="299"/>
        <v>2015</v>
      </c>
    </row>
    <row r="3814" spans="1:21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8350</v>
      </c>
      <c r="S3814" s="9">
        <f t="shared" si="297"/>
        <v>41013.822858796295</v>
      </c>
      <c r="T3814" s="9">
        <f t="shared" si="298"/>
        <v>41043.822858796295</v>
      </c>
      <c r="U3814">
        <f t="shared" si="299"/>
        <v>2012</v>
      </c>
    </row>
    <row r="3815" spans="1:21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8313</v>
      </c>
      <c r="R3815" t="s">
        <v>8355</v>
      </c>
      <c r="S3815" s="9">
        <f t="shared" si="297"/>
        <v>42188.252199074079</v>
      </c>
      <c r="T3815" s="9">
        <f t="shared" si="298"/>
        <v>42218.252199074079</v>
      </c>
      <c r="U3815">
        <f t="shared" si="299"/>
        <v>2015</v>
      </c>
    </row>
    <row r="3816" spans="1:21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8319</v>
      </c>
      <c r="R3816" t="s">
        <v>8345</v>
      </c>
      <c r="S3816" s="9">
        <f t="shared" si="297"/>
        <v>42164.170046296291</v>
      </c>
      <c r="T3816" s="9">
        <f t="shared" si="298"/>
        <v>42224.170046296291</v>
      </c>
      <c r="U3816">
        <f t="shared" si="299"/>
        <v>2015</v>
      </c>
    </row>
    <row r="3817" spans="1:21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8319</v>
      </c>
      <c r="R3817" t="s">
        <v>8357</v>
      </c>
      <c r="S3817" s="9">
        <f t="shared" si="297"/>
        <v>41835.951782407406</v>
      </c>
      <c r="T3817" s="9">
        <f t="shared" si="298"/>
        <v>41865.951782407406</v>
      </c>
      <c r="U3817">
        <f t="shared" si="299"/>
        <v>2014</v>
      </c>
    </row>
    <row r="3818" spans="1:21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8319</v>
      </c>
      <c r="R3818" t="s">
        <v>8345</v>
      </c>
      <c r="S3818" s="9">
        <f t="shared" si="297"/>
        <v>42155.139479166668</v>
      </c>
      <c r="T3818" s="9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8323</v>
      </c>
      <c r="R3819" t="s">
        <v>8326</v>
      </c>
      <c r="S3819" s="9">
        <f t="shared" si="297"/>
        <v>42325.920717592591</v>
      </c>
      <c r="T3819" s="9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8323</v>
      </c>
      <c r="R3820" t="s">
        <v>8326</v>
      </c>
      <c r="S3820" s="9">
        <f t="shared" si="297"/>
        <v>42675.262962962966</v>
      </c>
      <c r="T3820" s="9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8323</v>
      </c>
      <c r="R3821" t="s">
        <v>8326</v>
      </c>
      <c r="S3821" s="9">
        <f t="shared" si="297"/>
        <v>42322.025115740747</v>
      </c>
      <c r="T3821" s="9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8323</v>
      </c>
      <c r="R3822" t="s">
        <v>8326</v>
      </c>
      <c r="S3822" s="9">
        <f t="shared" si="297"/>
        <v>42700.804756944446</v>
      </c>
      <c r="T3822" s="9">
        <f t="shared" si="298"/>
        <v>42730.804756944446</v>
      </c>
      <c r="U3822">
        <f t="shared" si="299"/>
        <v>2016</v>
      </c>
    </row>
    <row r="3823" spans="1:21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8311</v>
      </c>
      <c r="R3823" t="s">
        <v>8356</v>
      </c>
      <c r="S3823" s="9">
        <f t="shared" si="297"/>
        <v>41257.531712962962</v>
      </c>
      <c r="T3823" s="9">
        <f t="shared" si="298"/>
        <v>41306.708333333336</v>
      </c>
      <c r="U3823">
        <f t="shared" si="299"/>
        <v>2012</v>
      </c>
    </row>
    <row r="3824" spans="1:21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8319</v>
      </c>
      <c r="R3824" t="s">
        <v>8345</v>
      </c>
      <c r="S3824" s="9">
        <f t="shared" si="297"/>
        <v>42122.629502314812</v>
      </c>
      <c r="T3824" s="9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8323</v>
      </c>
      <c r="R3825" t="s">
        <v>8326</v>
      </c>
      <c r="S3825" s="9">
        <f t="shared" si="297"/>
        <v>42550.048449074078</v>
      </c>
      <c r="T3825" s="9">
        <f t="shared" si="298"/>
        <v>42580.978472222225</v>
      </c>
      <c r="U3825">
        <f t="shared" si="299"/>
        <v>2016</v>
      </c>
    </row>
    <row r="3826" spans="1:21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8311</v>
      </c>
      <c r="R3826" t="s">
        <v>8352</v>
      </c>
      <c r="S3826" s="9">
        <f t="shared" si="297"/>
        <v>41289.999641203707</v>
      </c>
      <c r="T3826" s="9">
        <f t="shared" si="298"/>
        <v>41329.999641203707</v>
      </c>
      <c r="U3826">
        <f t="shared" si="299"/>
        <v>2013</v>
      </c>
    </row>
    <row r="3827" spans="1:21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8321</v>
      </c>
      <c r="R3827" t="s">
        <v>8325</v>
      </c>
      <c r="S3827" s="9">
        <f t="shared" si="297"/>
        <v>42351.658842592587</v>
      </c>
      <c r="T3827" s="9">
        <f t="shared" si="298"/>
        <v>42381.658842592587</v>
      </c>
      <c r="U3827">
        <f t="shared" si="299"/>
        <v>2015</v>
      </c>
    </row>
    <row r="3828" spans="1:21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8327</v>
      </c>
      <c r="R3828" t="s">
        <v>8350</v>
      </c>
      <c r="S3828" s="9">
        <f t="shared" si="297"/>
        <v>41681.189699074072</v>
      </c>
      <c r="T3828" s="9">
        <f t="shared" si="298"/>
        <v>41711.148032407407</v>
      </c>
      <c r="U3828">
        <f t="shared" si="299"/>
        <v>2014</v>
      </c>
    </row>
    <row r="3829" spans="1:21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8313</v>
      </c>
      <c r="R3829" t="s">
        <v>8351</v>
      </c>
      <c r="S3829" s="9">
        <f t="shared" si="297"/>
        <v>42603.354131944448</v>
      </c>
      <c r="T3829" s="9">
        <f t="shared" si="298"/>
        <v>42633.354131944448</v>
      </c>
      <c r="U3829">
        <f t="shared" si="299"/>
        <v>2016</v>
      </c>
    </row>
    <row r="3830" spans="1:21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8313</v>
      </c>
      <c r="R3830" t="s">
        <v>8314</v>
      </c>
      <c r="S3830" s="9">
        <f t="shared" si="297"/>
        <v>42067.234375</v>
      </c>
      <c r="T3830" s="9">
        <f t="shared" si="298"/>
        <v>42097.192708333328</v>
      </c>
      <c r="U3830">
        <f t="shared" si="299"/>
        <v>2015</v>
      </c>
    </row>
    <row r="3831" spans="1:21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8316</v>
      </c>
      <c r="R3831" t="s">
        <v>8334</v>
      </c>
      <c r="S3831" s="9">
        <f t="shared" si="297"/>
        <v>41927.235636574071</v>
      </c>
      <c r="T3831" s="9">
        <f t="shared" si="298"/>
        <v>41957.277303240742</v>
      </c>
      <c r="U3831">
        <f t="shared" si="299"/>
        <v>2014</v>
      </c>
    </row>
    <row r="3832" spans="1:21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8319</v>
      </c>
      <c r="R3832" t="s">
        <v>8345</v>
      </c>
      <c r="S3832" s="9">
        <f t="shared" si="297"/>
        <v>42342.03943287037</v>
      </c>
      <c r="T3832" s="9">
        <f t="shared" si="298"/>
        <v>42372.03943287037</v>
      </c>
      <c r="U3832">
        <f t="shared" si="299"/>
        <v>2015</v>
      </c>
    </row>
    <row r="3833" spans="1:21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8319</v>
      </c>
      <c r="R3833" t="s">
        <v>8345</v>
      </c>
      <c r="S3833" s="9">
        <f t="shared" si="297"/>
        <v>42224.408275462964</v>
      </c>
      <c r="T3833" s="9">
        <f t="shared" si="298"/>
        <v>42254.408275462964</v>
      </c>
      <c r="U3833">
        <f t="shared" si="299"/>
        <v>2015</v>
      </c>
    </row>
    <row r="3834" spans="1:21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8319</v>
      </c>
      <c r="R3834" t="s">
        <v>8345</v>
      </c>
      <c r="S3834" s="9">
        <f t="shared" si="297"/>
        <v>41830.820567129631</v>
      </c>
      <c r="T3834" s="9">
        <f t="shared" si="298"/>
        <v>41855.820567129631</v>
      </c>
      <c r="U3834">
        <f t="shared" si="299"/>
        <v>2014</v>
      </c>
    </row>
    <row r="3835" spans="1:21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8319</v>
      </c>
      <c r="R3835" t="s">
        <v>8345</v>
      </c>
      <c r="S3835" s="9">
        <f t="shared" si="297"/>
        <v>42154.64025462963</v>
      </c>
      <c r="T3835" s="9">
        <f t="shared" si="298"/>
        <v>42184.64025462963</v>
      </c>
      <c r="U3835">
        <f t="shared" si="299"/>
        <v>2015</v>
      </c>
    </row>
    <row r="3836" spans="1:21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8323</v>
      </c>
      <c r="R3836" t="s">
        <v>8324</v>
      </c>
      <c r="S3836" s="9">
        <f t="shared" si="297"/>
        <v>42790.583368055552</v>
      </c>
      <c r="T3836" s="9">
        <f t="shared" si="298"/>
        <v>42810.541701388895</v>
      </c>
      <c r="U3836">
        <f t="shared" si="299"/>
        <v>2017</v>
      </c>
    </row>
    <row r="3837" spans="1:21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8323</v>
      </c>
      <c r="R3837" t="s">
        <v>8335</v>
      </c>
      <c r="S3837" s="9">
        <f t="shared" si="297"/>
        <v>42666.666932870372</v>
      </c>
      <c r="T3837" s="9">
        <f t="shared" si="298"/>
        <v>42696.708599537036</v>
      </c>
      <c r="U3837">
        <f t="shared" si="299"/>
        <v>2016</v>
      </c>
    </row>
    <row r="3838" spans="1:21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8323</v>
      </c>
      <c r="R3838" t="s">
        <v>8335</v>
      </c>
      <c r="S3838" s="9">
        <f t="shared" si="297"/>
        <v>42180.145787037036</v>
      </c>
      <c r="T3838" s="9">
        <f t="shared" si="298"/>
        <v>42230.145787037036</v>
      </c>
      <c r="U3838">
        <f t="shared" si="299"/>
        <v>2015</v>
      </c>
    </row>
    <row r="3839" spans="1:21" ht="43.2" hidden="1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8323</v>
      </c>
      <c r="R3839" t="s">
        <v>8335</v>
      </c>
      <c r="S3839" s="9">
        <f t="shared" si="297"/>
        <v>41999.861064814817</v>
      </c>
      <c r="T3839" s="9">
        <f t="shared" si="298"/>
        <v>42029.861064814817</v>
      </c>
      <c r="U3839">
        <f t="shared" si="299"/>
        <v>2014</v>
      </c>
    </row>
    <row r="3840" spans="1:21" ht="57.6" hidden="1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8323</v>
      </c>
      <c r="R3840" t="s">
        <v>8335</v>
      </c>
      <c r="S3840" s="9">
        <f t="shared" si="297"/>
        <v>41854.602650462963</v>
      </c>
      <c r="T3840" s="9">
        <f t="shared" si="298"/>
        <v>41884.602650462963</v>
      </c>
      <c r="U3840">
        <f t="shared" si="299"/>
        <v>2014</v>
      </c>
    </row>
    <row r="3841" spans="1:21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8321</v>
      </c>
      <c r="R3841" t="s">
        <v>8339</v>
      </c>
      <c r="S3841" s="9">
        <f t="shared" si="297"/>
        <v>42400.176377314812</v>
      </c>
      <c r="T3841" s="9">
        <f t="shared" si="298"/>
        <v>42430.176377314812</v>
      </c>
      <c r="U3841">
        <f t="shared" si="299"/>
        <v>2016</v>
      </c>
    </row>
    <row r="3842" spans="1:21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8311</v>
      </c>
      <c r="R3842" t="s">
        <v>8348</v>
      </c>
      <c r="S3842" s="9">
        <f t="shared" si="297"/>
        <v>41818.703275462962</v>
      </c>
      <c r="T3842" s="9">
        <f t="shared" si="298"/>
        <v>41848.703275462962</v>
      </c>
      <c r="U3842">
        <f t="shared" si="299"/>
        <v>2014</v>
      </c>
    </row>
    <row r="3843" spans="1:21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8308</v>
      </c>
      <c r="R3843" t="s">
        <v>8342</v>
      </c>
      <c r="S3843" s="9">
        <f t="shared" ref="S3843:S3906" si="302">(((J3843/60)/60)/24)+DATE(1970,1,1)</f>
        <v>42086.83085648148</v>
      </c>
      <c r="T3843" s="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8311</v>
      </c>
      <c r="R3844" t="s">
        <v>8348</v>
      </c>
      <c r="S3844" s="9">
        <f t="shared" si="302"/>
        <v>42093.131469907406</v>
      </c>
      <c r="T3844" s="9">
        <f t="shared" si="303"/>
        <v>42123.131469907406</v>
      </c>
      <c r="U3844">
        <f t="shared" si="304"/>
        <v>2015</v>
      </c>
    </row>
    <row r="3845" spans="1:21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8311</v>
      </c>
      <c r="R3845" t="s">
        <v>8348</v>
      </c>
      <c r="S3845" s="9">
        <f t="shared" si="302"/>
        <v>42707.926030092596</v>
      </c>
      <c r="T3845" s="9">
        <f t="shared" si="303"/>
        <v>42737.926030092596</v>
      </c>
      <c r="U3845">
        <f t="shared" si="304"/>
        <v>2016</v>
      </c>
    </row>
    <row r="3846" spans="1:21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8308</v>
      </c>
      <c r="R3846" t="s">
        <v>8342</v>
      </c>
      <c r="S3846" s="9">
        <f t="shared" si="302"/>
        <v>41956.853078703702</v>
      </c>
      <c r="T3846" s="9">
        <f t="shared" si="303"/>
        <v>41991.853078703702</v>
      </c>
      <c r="U3846">
        <f t="shared" si="304"/>
        <v>2014</v>
      </c>
    </row>
    <row r="3847" spans="1:21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8321</v>
      </c>
      <c r="R3847" t="s">
        <v>8325</v>
      </c>
      <c r="S3847" s="9">
        <f t="shared" si="302"/>
        <v>42567.004432870366</v>
      </c>
      <c r="T3847" s="9">
        <f t="shared" si="303"/>
        <v>42588.004432870366</v>
      </c>
      <c r="U3847">
        <f t="shared" si="304"/>
        <v>2016</v>
      </c>
    </row>
    <row r="3848" spans="1:21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8321</v>
      </c>
      <c r="R3848" t="s">
        <v>8339</v>
      </c>
      <c r="S3848" s="9">
        <f t="shared" si="302"/>
        <v>42714.054398148146</v>
      </c>
      <c r="T3848" s="9">
        <f t="shared" si="303"/>
        <v>42744.054398148146</v>
      </c>
      <c r="U3848">
        <f t="shared" si="304"/>
        <v>2016</v>
      </c>
    </row>
    <row r="3849" spans="1:21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8346</v>
      </c>
      <c r="R3849" t="s">
        <v>8347</v>
      </c>
      <c r="S3849" s="9">
        <f t="shared" si="302"/>
        <v>42382.431076388893</v>
      </c>
      <c r="T3849" s="9">
        <f t="shared" si="303"/>
        <v>42412.431076388893</v>
      </c>
      <c r="U3849">
        <f t="shared" si="304"/>
        <v>2016</v>
      </c>
    </row>
    <row r="3850" spans="1:21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8323</v>
      </c>
      <c r="R3850" t="s">
        <v>8335</v>
      </c>
      <c r="S3850" s="9">
        <f t="shared" si="302"/>
        <v>42182.062476851846</v>
      </c>
      <c r="T3850" s="9">
        <f t="shared" si="303"/>
        <v>42212.062476851846</v>
      </c>
      <c r="U3850">
        <f t="shared" si="304"/>
        <v>2015</v>
      </c>
    </row>
    <row r="3851" spans="1:21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8308</v>
      </c>
      <c r="R3851" t="s">
        <v>8310</v>
      </c>
      <c r="S3851" s="9">
        <f t="shared" si="302"/>
        <v>42732.060277777782</v>
      </c>
      <c r="T3851" s="9">
        <f t="shared" si="303"/>
        <v>42762.060277777782</v>
      </c>
      <c r="U3851">
        <f t="shared" si="304"/>
        <v>2016</v>
      </c>
    </row>
    <row r="3852" spans="1:21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8321</v>
      </c>
      <c r="R3852" t="s">
        <v>8325</v>
      </c>
      <c r="S3852" s="9">
        <f t="shared" si="302"/>
        <v>42584.123865740738</v>
      </c>
      <c r="T3852" s="9">
        <f t="shared" si="303"/>
        <v>42614.123865740738</v>
      </c>
      <c r="U3852">
        <f t="shared" si="304"/>
        <v>2016</v>
      </c>
    </row>
    <row r="3853" spans="1:21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8321</v>
      </c>
      <c r="R3853" t="s">
        <v>8325</v>
      </c>
      <c r="S3853" s="9">
        <f t="shared" si="302"/>
        <v>42164.908530092594</v>
      </c>
      <c r="T3853" s="9">
        <f t="shared" si="303"/>
        <v>42194.908530092594</v>
      </c>
      <c r="U3853">
        <f t="shared" si="304"/>
        <v>2015</v>
      </c>
    </row>
    <row r="3854" spans="1:21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8321</v>
      </c>
      <c r="R3854" t="s">
        <v>8339</v>
      </c>
      <c r="S3854" s="9">
        <f t="shared" si="302"/>
        <v>42065.910983796297</v>
      </c>
      <c r="T3854" s="9">
        <f t="shared" si="303"/>
        <v>42095.869317129633</v>
      </c>
      <c r="U3854">
        <f t="shared" si="304"/>
        <v>2015</v>
      </c>
    </row>
    <row r="3855" spans="1:21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8321</v>
      </c>
      <c r="R3855" t="s">
        <v>8339</v>
      </c>
      <c r="S3855" s="9">
        <f t="shared" si="302"/>
        <v>42366.982627314821</v>
      </c>
      <c r="T3855" s="9">
        <f t="shared" si="303"/>
        <v>42396.982627314821</v>
      </c>
      <c r="U3855">
        <f t="shared" si="304"/>
        <v>2015</v>
      </c>
    </row>
    <row r="3856" spans="1:21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8321</v>
      </c>
      <c r="R3856" t="s">
        <v>8339</v>
      </c>
      <c r="S3856" s="9">
        <f t="shared" si="302"/>
        <v>40703.234386574077</v>
      </c>
      <c r="T3856" s="9">
        <f t="shared" si="303"/>
        <v>40733.234386574077</v>
      </c>
      <c r="U3856">
        <f t="shared" si="304"/>
        <v>2011</v>
      </c>
    </row>
    <row r="3857" spans="1:21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8308</v>
      </c>
      <c r="R3857" t="s">
        <v>8342</v>
      </c>
      <c r="S3857" s="9">
        <f t="shared" si="302"/>
        <v>41975.842523148152</v>
      </c>
      <c r="T3857" s="9">
        <f t="shared" si="303"/>
        <v>42005.842523148152</v>
      </c>
      <c r="U3857">
        <f t="shared" si="304"/>
        <v>2014</v>
      </c>
    </row>
    <row r="3858" spans="1:21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8308</v>
      </c>
      <c r="R3858" t="s">
        <v>8342</v>
      </c>
      <c r="S3858" s="9">
        <f t="shared" si="302"/>
        <v>42585.031782407401</v>
      </c>
      <c r="T3858" s="9">
        <f t="shared" si="303"/>
        <v>42615.031782407401</v>
      </c>
      <c r="U3858">
        <f t="shared" si="304"/>
        <v>2016</v>
      </c>
    </row>
    <row r="3859" spans="1:21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8308</v>
      </c>
      <c r="R3859" t="s">
        <v>8342</v>
      </c>
      <c r="S3859" s="9">
        <f t="shared" si="302"/>
        <v>42515.061805555553</v>
      </c>
      <c r="T3859" s="9">
        <f t="shared" si="303"/>
        <v>42545.061805555553</v>
      </c>
      <c r="U3859">
        <f t="shared" si="304"/>
        <v>2016</v>
      </c>
    </row>
    <row r="3860" spans="1:21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8346</v>
      </c>
      <c r="R3860" t="s">
        <v>8347</v>
      </c>
      <c r="S3860" s="9">
        <f t="shared" si="302"/>
        <v>42058.719641203701</v>
      </c>
      <c r="T3860" s="9">
        <f t="shared" si="303"/>
        <v>42118.677974537044</v>
      </c>
      <c r="U3860">
        <f t="shared" si="304"/>
        <v>2015</v>
      </c>
    </row>
    <row r="3861" spans="1:21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8346</v>
      </c>
      <c r="R3861" t="s">
        <v>8347</v>
      </c>
      <c r="S3861" s="9">
        <f t="shared" si="302"/>
        <v>42678.871331018512</v>
      </c>
      <c r="T3861" s="9">
        <f t="shared" si="303"/>
        <v>42708.912997685184</v>
      </c>
      <c r="U3861">
        <f t="shared" si="304"/>
        <v>2016</v>
      </c>
    </row>
    <row r="3862" spans="1:21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8316</v>
      </c>
      <c r="R3862" t="s">
        <v>8334</v>
      </c>
      <c r="S3862" s="9">
        <f t="shared" si="302"/>
        <v>41813.861388888887</v>
      </c>
      <c r="T3862" s="9">
        <f t="shared" si="303"/>
        <v>41843.861388888887</v>
      </c>
      <c r="U3862">
        <f t="shared" si="304"/>
        <v>2014</v>
      </c>
    </row>
    <row r="3863" spans="1:21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9">
        <f t="shared" si="302"/>
        <v>42509.724328703705</v>
      </c>
      <c r="T3863" s="9">
        <f t="shared" si="303"/>
        <v>42539.724328703705</v>
      </c>
      <c r="U3863">
        <f t="shared" si="304"/>
        <v>2016</v>
      </c>
    </row>
    <row r="3864" spans="1:21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8311</v>
      </c>
      <c r="R3864" t="s">
        <v>8348</v>
      </c>
      <c r="S3864" s="9">
        <f t="shared" si="302"/>
        <v>42074.060671296291</v>
      </c>
      <c r="T3864" s="9">
        <f t="shared" si="303"/>
        <v>42104.060671296291</v>
      </c>
      <c r="U3864">
        <f t="shared" si="304"/>
        <v>2015</v>
      </c>
    </row>
    <row r="3865" spans="1:21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8352</v>
      </c>
      <c r="S3865" s="9">
        <f t="shared" si="302"/>
        <v>42554.917488425926</v>
      </c>
      <c r="T3865" s="9">
        <f t="shared" si="303"/>
        <v>42584.917488425926</v>
      </c>
      <c r="U3865">
        <f t="shared" si="304"/>
        <v>2016</v>
      </c>
    </row>
    <row r="3866" spans="1:21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8330</v>
      </c>
      <c r="S3866" s="9">
        <f t="shared" si="302"/>
        <v>42471.052152777775</v>
      </c>
      <c r="T3866" s="9">
        <f t="shared" si="303"/>
        <v>42531.052152777775</v>
      </c>
      <c r="U3866">
        <f t="shared" si="304"/>
        <v>2016</v>
      </c>
    </row>
    <row r="3867" spans="1:21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8330</v>
      </c>
      <c r="S3867" s="9">
        <f t="shared" si="302"/>
        <v>42614.675625000003</v>
      </c>
      <c r="T3867" s="9">
        <f t="shared" si="303"/>
        <v>42626.895833333328</v>
      </c>
      <c r="U3867">
        <f t="shared" si="304"/>
        <v>2016</v>
      </c>
    </row>
    <row r="3868" spans="1:21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8316</v>
      </c>
      <c r="R3868" t="s">
        <v>8344</v>
      </c>
      <c r="S3868" s="9">
        <f t="shared" si="302"/>
        <v>42709.002881944441</v>
      </c>
      <c r="T3868" s="9">
        <f t="shared" si="303"/>
        <v>42739.002881944441</v>
      </c>
      <c r="U3868">
        <f t="shared" si="304"/>
        <v>2016</v>
      </c>
    </row>
    <row r="3869" spans="1:21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8308</v>
      </c>
      <c r="R3869" t="s">
        <v>8342</v>
      </c>
      <c r="S3869" s="9">
        <f t="shared" si="302"/>
        <v>42130.78361111111</v>
      </c>
      <c r="T3869" s="9">
        <f t="shared" si="303"/>
        <v>42160.78361111111</v>
      </c>
      <c r="U3869">
        <f t="shared" si="304"/>
        <v>2015</v>
      </c>
    </row>
    <row r="3870" spans="1:21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8308</v>
      </c>
      <c r="R3870" t="s">
        <v>8342</v>
      </c>
      <c r="S3870" s="9">
        <f t="shared" si="302"/>
        <v>42592.836076388892</v>
      </c>
      <c r="T3870" s="9">
        <f t="shared" si="303"/>
        <v>42622.836076388892</v>
      </c>
      <c r="U3870">
        <f t="shared" si="304"/>
        <v>2016</v>
      </c>
    </row>
    <row r="3871" spans="1:21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8319</v>
      </c>
      <c r="R3871" t="s">
        <v>8345</v>
      </c>
      <c r="S3871" s="9">
        <f t="shared" si="302"/>
        <v>42397.89980324074</v>
      </c>
      <c r="T3871" s="9">
        <f t="shared" si="303"/>
        <v>42427.89980324074</v>
      </c>
      <c r="U3871">
        <f t="shared" si="304"/>
        <v>2016</v>
      </c>
    </row>
    <row r="3872" spans="1:21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8319</v>
      </c>
      <c r="R3872" t="s">
        <v>8345</v>
      </c>
      <c r="S3872" s="9">
        <f t="shared" si="302"/>
        <v>42265.818622685183</v>
      </c>
      <c r="T3872" s="9">
        <f t="shared" si="303"/>
        <v>42295.818622685183</v>
      </c>
      <c r="U3872">
        <f t="shared" si="304"/>
        <v>2015</v>
      </c>
    </row>
    <row r="3873" spans="1:21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8319</v>
      </c>
      <c r="R3873" t="s">
        <v>8357</v>
      </c>
      <c r="S3873" s="9">
        <f t="shared" si="302"/>
        <v>42498.899398148147</v>
      </c>
      <c r="T3873" s="9">
        <f t="shared" si="303"/>
        <v>42528.879166666666</v>
      </c>
      <c r="U3873">
        <f t="shared" si="304"/>
        <v>2016</v>
      </c>
    </row>
    <row r="3874" spans="1:21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8345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8345</v>
      </c>
      <c r="S3875" s="9">
        <f t="shared" si="302"/>
        <v>42060.00980324074</v>
      </c>
      <c r="T3875" s="9">
        <f t="shared" si="303"/>
        <v>42104.968136574069</v>
      </c>
      <c r="U3875">
        <f t="shared" si="304"/>
        <v>2015</v>
      </c>
    </row>
    <row r="3876" spans="1:21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8345</v>
      </c>
      <c r="S3876" s="9">
        <f t="shared" si="302"/>
        <v>42140.173252314817</v>
      </c>
      <c r="T3876" s="9">
        <f t="shared" si="303"/>
        <v>42170.173252314817</v>
      </c>
      <c r="U3876">
        <f t="shared" si="304"/>
        <v>2015</v>
      </c>
    </row>
    <row r="3877" spans="1:21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8345</v>
      </c>
      <c r="S3877" s="9">
        <f t="shared" si="302"/>
        <v>42089.84520833334</v>
      </c>
      <c r="T3877" s="9">
        <f t="shared" si="303"/>
        <v>42119.84520833334</v>
      </c>
      <c r="U3877">
        <f t="shared" si="304"/>
        <v>2015</v>
      </c>
    </row>
    <row r="3878" spans="1:21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8356</v>
      </c>
      <c r="S3878" s="9">
        <f t="shared" si="302"/>
        <v>41863.636006944449</v>
      </c>
      <c r="T3878" s="9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8323</v>
      </c>
      <c r="R3879" t="s">
        <v>8326</v>
      </c>
      <c r="S3879" s="9">
        <f t="shared" si="302"/>
        <v>42515.078217592592</v>
      </c>
      <c r="T3879" s="9">
        <f t="shared" si="303"/>
        <v>42575.078217592592</v>
      </c>
      <c r="U3879">
        <f t="shared" si="304"/>
        <v>2016</v>
      </c>
    </row>
    <row r="3880" spans="1:21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8323</v>
      </c>
      <c r="R3880" t="s">
        <v>8324</v>
      </c>
      <c r="S3880" s="9">
        <f t="shared" si="302"/>
        <v>42498.008391203708</v>
      </c>
      <c r="T3880" s="9">
        <f t="shared" si="303"/>
        <v>42528.008391203708</v>
      </c>
      <c r="U3880">
        <f t="shared" si="304"/>
        <v>2016</v>
      </c>
    </row>
    <row r="3881" spans="1:21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9">
        <f t="shared" si="302"/>
        <v>42065.791574074072</v>
      </c>
      <c r="T3881" s="9">
        <f t="shared" si="303"/>
        <v>42090.749907407408</v>
      </c>
      <c r="U3881">
        <f t="shared" si="304"/>
        <v>2015</v>
      </c>
    </row>
    <row r="3882" spans="1:21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8323</v>
      </c>
      <c r="R3882" t="s">
        <v>8335</v>
      </c>
      <c r="S3882" s="9">
        <f t="shared" si="302"/>
        <v>41954.228032407409</v>
      </c>
      <c r="T3882" s="9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8326</v>
      </c>
      <c r="S3883" s="9">
        <f t="shared" si="302"/>
        <v>42433.338749999995</v>
      </c>
      <c r="T3883" s="9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8326</v>
      </c>
      <c r="S3884" s="9">
        <f t="shared" si="302"/>
        <v>42296.154131944444</v>
      </c>
      <c r="T3884" s="9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8326</v>
      </c>
      <c r="S3885" s="9">
        <f t="shared" si="302"/>
        <v>42344.824502314819</v>
      </c>
      <c r="T3885" s="9">
        <f t="shared" si="303"/>
        <v>42400.996527777781</v>
      </c>
      <c r="U3885">
        <f t="shared" si="304"/>
        <v>2015</v>
      </c>
    </row>
    <row r="3886" spans="1:2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8326</v>
      </c>
      <c r="S3886" s="9">
        <f t="shared" si="302"/>
        <v>42538.742893518516</v>
      </c>
      <c r="T3886" s="9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8326</v>
      </c>
      <c r="S3887" s="9">
        <f t="shared" si="302"/>
        <v>41836.190937499996</v>
      </c>
      <c r="T3887" s="9">
        <f t="shared" si="303"/>
        <v>41896.190937499996</v>
      </c>
      <c r="U3887">
        <f t="shared" si="304"/>
        <v>2014</v>
      </c>
    </row>
    <row r="3888" spans="1:21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8345</v>
      </c>
      <c r="S3888" s="9">
        <f t="shared" si="302"/>
        <v>42093.181944444441</v>
      </c>
      <c r="T3888" s="9">
        <f t="shared" si="303"/>
        <v>42123.181944444441</v>
      </c>
      <c r="U3888">
        <f t="shared" si="304"/>
        <v>2015</v>
      </c>
    </row>
    <row r="3889" spans="1:21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8342</v>
      </c>
      <c r="S3889" s="9">
        <f t="shared" si="302"/>
        <v>42283.3909375</v>
      </c>
      <c r="T3889" s="9">
        <f t="shared" si="303"/>
        <v>42339</v>
      </c>
      <c r="U3889">
        <f t="shared" si="304"/>
        <v>2015</v>
      </c>
    </row>
    <row r="3890" spans="1:21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8319</v>
      </c>
      <c r="R3890" t="s">
        <v>8345</v>
      </c>
      <c r="S3890" s="9">
        <f t="shared" si="302"/>
        <v>41841.682314814818</v>
      </c>
      <c r="T3890" s="9">
        <f t="shared" si="303"/>
        <v>41871.682314814818</v>
      </c>
      <c r="U3890">
        <f t="shared" si="304"/>
        <v>2014</v>
      </c>
    </row>
    <row r="3891" spans="1:21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8323</v>
      </c>
      <c r="R3891" t="s">
        <v>8324</v>
      </c>
      <c r="S3891" s="9">
        <f t="shared" si="302"/>
        <v>42293.922986111109</v>
      </c>
      <c r="T3891" s="9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8323</v>
      </c>
      <c r="R3892" t="s">
        <v>8326</v>
      </c>
      <c r="S3892" s="9">
        <f t="shared" si="302"/>
        <v>42419.246168981481</v>
      </c>
      <c r="T3892" s="9">
        <f t="shared" si="303"/>
        <v>42434.246168981481</v>
      </c>
      <c r="U3892">
        <f t="shared" si="304"/>
        <v>2016</v>
      </c>
    </row>
    <row r="3893" spans="1:21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8348</v>
      </c>
      <c r="S3893" s="9">
        <f t="shared" si="302"/>
        <v>42086.811400462961</v>
      </c>
      <c r="T3893" s="9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9">
        <f t="shared" si="302"/>
        <v>42613.841261574074</v>
      </c>
      <c r="T3894" s="9">
        <f t="shared" si="303"/>
        <v>42644.166666666672</v>
      </c>
      <c r="U3894">
        <f t="shared" si="304"/>
        <v>2016</v>
      </c>
    </row>
    <row r="3895" spans="1:21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8313</v>
      </c>
      <c r="R3895" t="s">
        <v>8314</v>
      </c>
      <c r="S3895" s="9">
        <f t="shared" si="302"/>
        <v>41829.889027777775</v>
      </c>
      <c r="T3895" s="9">
        <f t="shared" si="303"/>
        <v>41859.889027777775</v>
      </c>
      <c r="U3895">
        <f t="shared" si="304"/>
        <v>2014</v>
      </c>
    </row>
    <row r="3896" spans="1:21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8321</v>
      </c>
      <c r="R3896" t="s">
        <v>8325</v>
      </c>
      <c r="S3896" s="9">
        <f t="shared" si="302"/>
        <v>42096.686400462961</v>
      </c>
      <c r="T3896" s="9">
        <f t="shared" si="303"/>
        <v>42156.686400462961</v>
      </c>
      <c r="U3896">
        <f t="shared" si="304"/>
        <v>2015</v>
      </c>
    </row>
    <row r="3897" spans="1:21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8316</v>
      </c>
      <c r="R3897" t="s">
        <v>8344</v>
      </c>
      <c r="S3897" s="9">
        <f t="shared" si="302"/>
        <v>41773.008738425924</v>
      </c>
      <c r="T3897" s="9">
        <f t="shared" si="303"/>
        <v>41803.008738425924</v>
      </c>
      <c r="U3897">
        <f t="shared" si="304"/>
        <v>2014</v>
      </c>
    </row>
    <row r="3898" spans="1:21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8319</v>
      </c>
      <c r="R3898" t="s">
        <v>8345</v>
      </c>
      <c r="S3898" s="9">
        <f t="shared" si="302"/>
        <v>42655.736956018518</v>
      </c>
      <c r="T3898" s="9">
        <f t="shared" si="303"/>
        <v>42700.778622685189</v>
      </c>
      <c r="U3898">
        <f t="shared" si="304"/>
        <v>2016</v>
      </c>
    </row>
    <row r="3899" spans="1:21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8319</v>
      </c>
      <c r="R3899" t="s">
        <v>8345</v>
      </c>
      <c r="S3899" s="9">
        <f t="shared" si="302"/>
        <v>42031.965138888889</v>
      </c>
      <c r="T3899" s="9">
        <f t="shared" si="303"/>
        <v>42080.75</v>
      </c>
      <c r="U3899">
        <f t="shared" si="304"/>
        <v>2015</v>
      </c>
    </row>
    <row r="3900" spans="1:21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8319</v>
      </c>
      <c r="R3900" t="s">
        <v>8345</v>
      </c>
      <c r="S3900" s="9">
        <f t="shared" si="302"/>
        <v>41829.592002314814</v>
      </c>
      <c r="T3900" s="9">
        <f t="shared" si="303"/>
        <v>41874.592002314814</v>
      </c>
      <c r="U3900">
        <f t="shared" si="304"/>
        <v>2014</v>
      </c>
    </row>
    <row r="3901" spans="1:21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8311</v>
      </c>
      <c r="R3901" t="s">
        <v>8356</v>
      </c>
      <c r="S3901" s="9">
        <f t="shared" si="302"/>
        <v>41537.869143518517</v>
      </c>
      <c r="T3901" s="9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8323</v>
      </c>
      <c r="R3902" t="s">
        <v>8326</v>
      </c>
      <c r="S3902" s="9">
        <f t="shared" si="302"/>
        <v>42108.692060185189</v>
      </c>
      <c r="T3902" s="9">
        <f t="shared" si="303"/>
        <v>42153.692060185189</v>
      </c>
      <c r="U3902">
        <f t="shared" si="304"/>
        <v>2015</v>
      </c>
    </row>
    <row r="3903" spans="1:21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8323</v>
      </c>
      <c r="R3903" t="s">
        <v>8335</v>
      </c>
      <c r="S3903" s="9">
        <f t="shared" si="302"/>
        <v>42527.00953703704</v>
      </c>
      <c r="T3903" s="9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8323</v>
      </c>
      <c r="R3904" t="s">
        <v>8326</v>
      </c>
      <c r="S3904" s="9">
        <f t="shared" si="302"/>
        <v>42228.151701388888</v>
      </c>
      <c r="T3904" s="9">
        <f t="shared" si="303"/>
        <v>42253.151701388888</v>
      </c>
      <c r="U3904">
        <f t="shared" si="304"/>
        <v>2015</v>
      </c>
    </row>
    <row r="3905" spans="1:21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8321</v>
      </c>
      <c r="R3905" t="s">
        <v>8339</v>
      </c>
      <c r="S3905" s="9">
        <f t="shared" si="302"/>
        <v>41041.167627314811</v>
      </c>
      <c r="T3905" s="9">
        <f t="shared" si="303"/>
        <v>41101.160474537035</v>
      </c>
      <c r="U3905">
        <f t="shared" si="304"/>
        <v>2012</v>
      </c>
    </row>
    <row r="3906" spans="1:21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8308</v>
      </c>
      <c r="R3906" t="s">
        <v>8342</v>
      </c>
      <c r="S3906" s="9">
        <f t="shared" si="302"/>
        <v>42380.696342592593</v>
      </c>
      <c r="T3906" s="9">
        <f t="shared" si="303"/>
        <v>42410.696342592593</v>
      </c>
      <c r="U3906">
        <f t="shared" si="304"/>
        <v>2016</v>
      </c>
    </row>
    <row r="3907" spans="1:21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8308</v>
      </c>
      <c r="R3907" t="s">
        <v>8342</v>
      </c>
      <c r="S3907" s="9">
        <f t="shared" ref="S3907:S3970" si="307">(((J3907/60)/60)/24)+DATE(1970,1,1)</f>
        <v>42503.353506944448</v>
      </c>
      <c r="T3907" s="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8321</v>
      </c>
      <c r="R3908" t="s">
        <v>8339</v>
      </c>
      <c r="S3908" s="9">
        <f t="shared" si="307"/>
        <v>42223.616018518514</v>
      </c>
      <c r="T3908" s="9">
        <f t="shared" si="308"/>
        <v>42253.615277777775</v>
      </c>
      <c r="U3908">
        <f t="shared" si="309"/>
        <v>2015</v>
      </c>
    </row>
    <row r="3909" spans="1:21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8321</v>
      </c>
      <c r="R3909" t="s">
        <v>8337</v>
      </c>
      <c r="S3909" s="9">
        <f t="shared" si="307"/>
        <v>41969.767824074079</v>
      </c>
      <c r="T3909" s="9">
        <f t="shared" si="308"/>
        <v>42012.762499999997</v>
      </c>
      <c r="U3909">
        <f t="shared" si="309"/>
        <v>2014</v>
      </c>
    </row>
    <row r="3910" spans="1:21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8321</v>
      </c>
      <c r="R3910" t="s">
        <v>8339</v>
      </c>
      <c r="S3910" s="9">
        <f t="shared" si="307"/>
        <v>42591.31858796296</v>
      </c>
      <c r="T3910" s="9">
        <f t="shared" si="308"/>
        <v>42651.31858796296</v>
      </c>
      <c r="U3910">
        <f t="shared" si="309"/>
        <v>2016</v>
      </c>
    </row>
    <row r="3911" spans="1:21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8321</v>
      </c>
      <c r="R3911" t="s">
        <v>8339</v>
      </c>
      <c r="S3911" s="9">
        <f t="shared" si="307"/>
        <v>42171.827604166669</v>
      </c>
      <c r="T3911" s="9">
        <f t="shared" si="308"/>
        <v>42201.827604166669</v>
      </c>
      <c r="U3911">
        <f t="shared" si="309"/>
        <v>2015</v>
      </c>
    </row>
    <row r="3912" spans="1:21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8327</v>
      </c>
      <c r="R3912" t="s">
        <v>8350</v>
      </c>
      <c r="S3912" s="9">
        <f t="shared" si="307"/>
        <v>40338.02002314815</v>
      </c>
      <c r="T3912" s="9">
        <f t="shared" si="308"/>
        <v>40367.944444444445</v>
      </c>
      <c r="U3912">
        <f t="shared" si="309"/>
        <v>2010</v>
      </c>
    </row>
    <row r="3913" spans="1:21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8327</v>
      </c>
      <c r="R3913" t="s">
        <v>8330</v>
      </c>
      <c r="S3913" s="9">
        <f t="shared" si="307"/>
        <v>42451.866967592592</v>
      </c>
      <c r="T3913" s="9">
        <f t="shared" si="308"/>
        <v>42491.866967592592</v>
      </c>
      <c r="U3913">
        <f t="shared" si="309"/>
        <v>2016</v>
      </c>
    </row>
    <row r="3914" spans="1:21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8319</v>
      </c>
      <c r="R3914" t="s">
        <v>8357</v>
      </c>
      <c r="S3914" s="9">
        <f t="shared" si="307"/>
        <v>42047.05574074074</v>
      </c>
      <c r="T3914" s="9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8323</v>
      </c>
      <c r="R3915" t="s">
        <v>8326</v>
      </c>
      <c r="S3915" s="9">
        <f t="shared" si="307"/>
        <v>42408.999571759254</v>
      </c>
      <c r="T3915" s="9">
        <f t="shared" si="308"/>
        <v>42453.957905092597</v>
      </c>
      <c r="U3915">
        <f t="shared" si="309"/>
        <v>2016</v>
      </c>
    </row>
    <row r="3916" spans="1:21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8319</v>
      </c>
      <c r="R3916" t="s">
        <v>8345</v>
      </c>
      <c r="S3916" s="9">
        <f t="shared" si="307"/>
        <v>42154.726446759261</v>
      </c>
      <c r="T3916" s="9">
        <f t="shared" si="308"/>
        <v>42185.65625</v>
      </c>
      <c r="U3916">
        <f t="shared" si="309"/>
        <v>2015</v>
      </c>
    </row>
    <row r="3917" spans="1:21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8321</v>
      </c>
      <c r="R3917" t="s">
        <v>8339</v>
      </c>
      <c r="S3917" s="9">
        <f t="shared" si="307"/>
        <v>42285.909027777772</v>
      </c>
      <c r="T3917" s="9">
        <f t="shared" si="308"/>
        <v>42299.790972222225</v>
      </c>
      <c r="U3917">
        <f t="shared" si="309"/>
        <v>2015</v>
      </c>
    </row>
    <row r="3918" spans="1:21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8350</v>
      </c>
      <c r="S3918" s="9">
        <f t="shared" si="307"/>
        <v>40291.81150462963</v>
      </c>
      <c r="T3918" s="9">
        <f t="shared" si="308"/>
        <v>40337.799305555556</v>
      </c>
      <c r="U3918">
        <f t="shared" si="309"/>
        <v>2010</v>
      </c>
    </row>
    <row r="3919" spans="1:21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8319</v>
      </c>
      <c r="R3919" t="s">
        <v>8345</v>
      </c>
      <c r="S3919" s="9">
        <f t="shared" si="307"/>
        <v>42029.07131944444</v>
      </c>
      <c r="T3919" s="9">
        <f t="shared" si="308"/>
        <v>42059.07131944444</v>
      </c>
      <c r="U3919">
        <f t="shared" si="309"/>
        <v>2015</v>
      </c>
    </row>
    <row r="3920" spans="1:21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8313</v>
      </c>
      <c r="R3920" t="s">
        <v>8353</v>
      </c>
      <c r="S3920" s="9">
        <f t="shared" si="307"/>
        <v>41847.930694444447</v>
      </c>
      <c r="T3920" s="9">
        <f t="shared" si="308"/>
        <v>41877.930694444447</v>
      </c>
      <c r="U3920">
        <f t="shared" si="309"/>
        <v>2014</v>
      </c>
    </row>
    <row r="3921" spans="1:21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8321</v>
      </c>
      <c r="R3921" t="s">
        <v>8325</v>
      </c>
      <c r="S3921" s="9">
        <f t="shared" si="307"/>
        <v>42072.758981481486</v>
      </c>
      <c r="T3921" s="9">
        <f t="shared" si="308"/>
        <v>42132.758981481486</v>
      </c>
      <c r="U3921">
        <f t="shared" si="309"/>
        <v>2015</v>
      </c>
    </row>
    <row r="3922" spans="1:21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8321</v>
      </c>
      <c r="R3922" t="s">
        <v>8325</v>
      </c>
      <c r="S3922" s="9">
        <f t="shared" si="307"/>
        <v>42255.927824074075</v>
      </c>
      <c r="T3922" s="9">
        <f t="shared" si="308"/>
        <v>42285.874305555553</v>
      </c>
      <c r="U3922">
        <f t="shared" si="309"/>
        <v>2015</v>
      </c>
    </row>
    <row r="3923" spans="1:21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8321</v>
      </c>
      <c r="R3923" t="s">
        <v>8339</v>
      </c>
      <c r="S3923" s="9">
        <f t="shared" si="307"/>
        <v>41827.989861111113</v>
      </c>
      <c r="T3923" s="9">
        <f t="shared" si="308"/>
        <v>41887.989861111113</v>
      </c>
      <c r="U3923">
        <f t="shared" si="309"/>
        <v>2014</v>
      </c>
    </row>
    <row r="3924" spans="1:21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8319</v>
      </c>
      <c r="R3924" t="s">
        <v>8345</v>
      </c>
      <c r="S3924" s="9">
        <f t="shared" si="307"/>
        <v>41897.660833333335</v>
      </c>
      <c r="T3924" s="9">
        <f t="shared" si="308"/>
        <v>41927.660833333335</v>
      </c>
      <c r="U3924">
        <f t="shared" si="309"/>
        <v>2014</v>
      </c>
    </row>
    <row r="3925" spans="1:21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8311</v>
      </c>
      <c r="R3925" t="s">
        <v>8348</v>
      </c>
      <c r="S3925" s="9">
        <f t="shared" si="307"/>
        <v>42289.89634259259</v>
      </c>
      <c r="T3925" s="9">
        <f t="shared" si="308"/>
        <v>42319.938009259262</v>
      </c>
      <c r="U3925">
        <f t="shared" si="309"/>
        <v>2015</v>
      </c>
    </row>
    <row r="3926" spans="1:21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8313</v>
      </c>
      <c r="R3926" t="s">
        <v>8355</v>
      </c>
      <c r="S3926" s="9">
        <f t="shared" si="307"/>
        <v>42219.282951388886</v>
      </c>
      <c r="T3926" s="9">
        <f t="shared" si="308"/>
        <v>42249.282951388886</v>
      </c>
      <c r="U3926">
        <f t="shared" si="309"/>
        <v>2015</v>
      </c>
    </row>
    <row r="3927" spans="1:21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9">
        <f t="shared" si="307"/>
        <v>42779.21365740741</v>
      </c>
      <c r="T3927" s="9">
        <f t="shared" si="308"/>
        <v>42839.171990740739</v>
      </c>
      <c r="U3927">
        <f t="shared" si="309"/>
        <v>2017</v>
      </c>
    </row>
    <row r="3928" spans="1:21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8319</v>
      </c>
      <c r="R3928" t="s">
        <v>8345</v>
      </c>
      <c r="S3928" s="9">
        <f t="shared" si="307"/>
        <v>42238.022905092599</v>
      </c>
      <c r="T3928" s="9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8323</v>
      </c>
      <c r="R3929" t="s">
        <v>8326</v>
      </c>
      <c r="S3929" s="9">
        <f t="shared" si="307"/>
        <v>42253.633159722223</v>
      </c>
      <c r="T3929" s="9">
        <f t="shared" si="308"/>
        <v>42313.674826388888</v>
      </c>
      <c r="U3929">
        <f t="shared" si="309"/>
        <v>2015</v>
      </c>
    </row>
    <row r="3930" spans="1:21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8311</v>
      </c>
      <c r="R3930" t="s">
        <v>8356</v>
      </c>
      <c r="S3930" s="9">
        <f t="shared" si="307"/>
        <v>42632.328784722224</v>
      </c>
      <c r="T3930" s="9">
        <f t="shared" si="308"/>
        <v>42662.328784722224</v>
      </c>
      <c r="U3930">
        <f t="shared" si="309"/>
        <v>2016</v>
      </c>
    </row>
    <row r="3931" spans="1:21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8321</v>
      </c>
      <c r="R3931" t="s">
        <v>8337</v>
      </c>
      <c r="S3931" s="9">
        <f t="shared" si="307"/>
        <v>42559.064143518524</v>
      </c>
      <c r="T3931" s="9">
        <f t="shared" si="308"/>
        <v>42616.246527777781</v>
      </c>
      <c r="U3931">
        <f t="shared" si="309"/>
        <v>2016</v>
      </c>
    </row>
    <row r="3932" spans="1:21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8327</v>
      </c>
      <c r="R3932" t="s">
        <v>8350</v>
      </c>
      <c r="S3932" s="9">
        <f t="shared" si="307"/>
        <v>41562.67155092593</v>
      </c>
      <c r="T3932" s="9">
        <f t="shared" si="308"/>
        <v>41592.713217592594</v>
      </c>
      <c r="U3932">
        <f t="shared" si="309"/>
        <v>2013</v>
      </c>
    </row>
    <row r="3933" spans="1:21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8327</v>
      </c>
      <c r="R3933" t="s">
        <v>8330</v>
      </c>
      <c r="S3933" s="9">
        <f t="shared" si="307"/>
        <v>42179.306388888886</v>
      </c>
      <c r="T3933" s="9">
        <f t="shared" si="308"/>
        <v>42239.306388888886</v>
      </c>
      <c r="U3933">
        <f t="shared" si="309"/>
        <v>2015</v>
      </c>
    </row>
    <row r="3934" spans="1:21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8308</v>
      </c>
      <c r="R3934" t="s">
        <v>8342</v>
      </c>
      <c r="S3934" s="9">
        <f t="shared" si="307"/>
        <v>41897.702199074076</v>
      </c>
      <c r="T3934" s="9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8323</v>
      </c>
      <c r="R3935" t="s">
        <v>8326</v>
      </c>
      <c r="S3935" s="9">
        <f t="shared" si="307"/>
        <v>41916.597638888888</v>
      </c>
      <c r="T3935" s="9">
        <f t="shared" si="308"/>
        <v>41976.639305555553</v>
      </c>
      <c r="U3935">
        <f t="shared" si="309"/>
        <v>2014</v>
      </c>
    </row>
    <row r="3936" spans="1:21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8323</v>
      </c>
      <c r="R3936" t="s">
        <v>8335</v>
      </c>
      <c r="S3936" s="9">
        <f t="shared" si="307"/>
        <v>42255.696006944447</v>
      </c>
      <c r="T3936" s="9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9">
        <f t="shared" si="307"/>
        <v>42457.932025462964</v>
      </c>
      <c r="T3937" s="9">
        <f t="shared" si="308"/>
        <v>42485.013888888891</v>
      </c>
      <c r="U3937">
        <f t="shared" si="309"/>
        <v>2016</v>
      </c>
    </row>
    <row r="3938" spans="1:21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8319</v>
      </c>
      <c r="R3938" t="s">
        <v>8345</v>
      </c>
      <c r="S3938" s="9">
        <f t="shared" si="307"/>
        <v>41830.723611111112</v>
      </c>
      <c r="T3938" s="9">
        <f t="shared" si="308"/>
        <v>41860.723611111112</v>
      </c>
      <c r="U3938">
        <f t="shared" si="309"/>
        <v>2014</v>
      </c>
    </row>
    <row r="3939" spans="1:21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8321</v>
      </c>
      <c r="R3939" t="s">
        <v>8337</v>
      </c>
      <c r="S3939" s="9">
        <f t="shared" si="307"/>
        <v>42221.909930555557</v>
      </c>
      <c r="T3939" s="9">
        <f t="shared" si="308"/>
        <v>42251.708333333328</v>
      </c>
      <c r="U3939">
        <f t="shared" si="309"/>
        <v>2015</v>
      </c>
    </row>
    <row r="3940" spans="1:21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8321</v>
      </c>
      <c r="R3940" t="s">
        <v>8337</v>
      </c>
      <c r="S3940" s="9">
        <f t="shared" si="307"/>
        <v>41904.07671296296</v>
      </c>
      <c r="T3940" s="9">
        <f t="shared" si="308"/>
        <v>41934.07671296296</v>
      </c>
      <c r="U3940">
        <f t="shared" si="309"/>
        <v>2014</v>
      </c>
    </row>
    <row r="3941" spans="1:21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8321</v>
      </c>
      <c r="R3941" t="s">
        <v>8325</v>
      </c>
      <c r="S3941" s="9">
        <f t="shared" si="307"/>
        <v>42171.913090277783</v>
      </c>
      <c r="T3941" s="9">
        <f t="shared" si="308"/>
        <v>42231.913090277783</v>
      </c>
      <c r="U3941">
        <f t="shared" si="309"/>
        <v>2015</v>
      </c>
    </row>
    <row r="3942" spans="1:21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8321</v>
      </c>
      <c r="R3942" t="s">
        <v>8325</v>
      </c>
      <c r="S3942" s="9">
        <f t="shared" si="307"/>
        <v>42767.812893518523</v>
      </c>
      <c r="T3942" s="9">
        <f t="shared" si="308"/>
        <v>42797.833333333328</v>
      </c>
      <c r="U3942">
        <f t="shared" si="309"/>
        <v>2017</v>
      </c>
    </row>
    <row r="3943" spans="1:21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8321</v>
      </c>
      <c r="R3943" t="s">
        <v>8339</v>
      </c>
      <c r="S3943" s="9">
        <f t="shared" si="307"/>
        <v>40070.901412037041</v>
      </c>
      <c r="T3943" s="9">
        <f t="shared" si="308"/>
        <v>40144.207638888889</v>
      </c>
      <c r="U3943">
        <f t="shared" si="309"/>
        <v>2009</v>
      </c>
    </row>
    <row r="3944" spans="1:21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8321</v>
      </c>
      <c r="R3944" t="s">
        <v>8339</v>
      </c>
      <c r="S3944" s="9">
        <f t="shared" si="307"/>
        <v>42091.778703703705</v>
      </c>
      <c r="T3944" s="9">
        <f t="shared" si="308"/>
        <v>42151.778703703705</v>
      </c>
      <c r="U3944">
        <f t="shared" si="309"/>
        <v>2015</v>
      </c>
    </row>
    <row r="3945" spans="1:21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9">
        <f t="shared" si="307"/>
        <v>42761.376238425932</v>
      </c>
      <c r="T3945" s="9">
        <f t="shared" si="308"/>
        <v>42791.376238425932</v>
      </c>
      <c r="U3945">
        <f t="shared" si="309"/>
        <v>2017</v>
      </c>
    </row>
    <row r="3946" spans="1:21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9">
        <f t="shared" si="307"/>
        <v>42108.988900462966</v>
      </c>
      <c r="T3946" s="9">
        <f t="shared" si="308"/>
        <v>42138.988900462966</v>
      </c>
      <c r="U3946">
        <f t="shared" si="309"/>
        <v>2015</v>
      </c>
    </row>
    <row r="3947" spans="1:21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9">
        <f t="shared" si="307"/>
        <v>41803.692789351851</v>
      </c>
      <c r="T3947" s="9">
        <f t="shared" si="308"/>
        <v>41833.692789351851</v>
      </c>
      <c r="U3947">
        <f t="shared" si="309"/>
        <v>2014</v>
      </c>
    </row>
    <row r="3948" spans="1:21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8311</v>
      </c>
      <c r="R3948" t="s">
        <v>8352</v>
      </c>
      <c r="S3948" s="9">
        <f t="shared" si="307"/>
        <v>42227.173159722224</v>
      </c>
      <c r="T3948" s="9">
        <f t="shared" si="308"/>
        <v>42257.173159722224</v>
      </c>
      <c r="U3948">
        <f t="shared" si="309"/>
        <v>2015</v>
      </c>
    </row>
    <row r="3949" spans="1:21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8327</v>
      </c>
      <c r="R3949" t="s">
        <v>8350</v>
      </c>
      <c r="S3949" s="9">
        <f t="shared" si="307"/>
        <v>42248.723738425921</v>
      </c>
      <c r="T3949" s="9">
        <f t="shared" si="308"/>
        <v>42268.723738425921</v>
      </c>
      <c r="U3949">
        <f t="shared" si="309"/>
        <v>2015</v>
      </c>
    </row>
    <row r="3950" spans="1:21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8310</v>
      </c>
      <c r="S3950" s="9">
        <f t="shared" si="307"/>
        <v>42614.356770833328</v>
      </c>
      <c r="T3950" s="9">
        <f t="shared" si="308"/>
        <v>42644.356770833328</v>
      </c>
      <c r="U3950">
        <f t="shared" si="309"/>
        <v>2016</v>
      </c>
    </row>
    <row r="3951" spans="1:21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8316</v>
      </c>
      <c r="R3951" t="s">
        <v>8344</v>
      </c>
      <c r="S3951" s="9">
        <f t="shared" si="307"/>
        <v>42192.462048611109</v>
      </c>
      <c r="T3951" s="9">
        <f t="shared" si="308"/>
        <v>42222.462048611109</v>
      </c>
      <c r="U3951">
        <f t="shared" si="309"/>
        <v>2015</v>
      </c>
    </row>
    <row r="3952" spans="1:21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8327</v>
      </c>
      <c r="R3952" t="s">
        <v>8354</v>
      </c>
      <c r="S3952" s="9">
        <f t="shared" si="307"/>
        <v>42193.941759259258</v>
      </c>
      <c r="T3952" s="9">
        <f t="shared" si="308"/>
        <v>42244.041666666672</v>
      </c>
      <c r="U3952">
        <f t="shared" si="309"/>
        <v>2015</v>
      </c>
    </row>
    <row r="3953" spans="1:21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8311</v>
      </c>
      <c r="R3953" t="s">
        <v>8348</v>
      </c>
      <c r="S3953" s="9">
        <f t="shared" si="307"/>
        <v>41831.705555555556</v>
      </c>
      <c r="T3953" s="9">
        <f t="shared" si="308"/>
        <v>41862.166666666664</v>
      </c>
      <c r="U3953">
        <f t="shared" si="309"/>
        <v>2014</v>
      </c>
    </row>
    <row r="3954" spans="1:21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8311</v>
      </c>
      <c r="R3954" t="s">
        <v>8352</v>
      </c>
      <c r="S3954" s="9">
        <f t="shared" si="307"/>
        <v>41198.611712962964</v>
      </c>
      <c r="T3954" s="9">
        <f t="shared" si="308"/>
        <v>41228.653379629628</v>
      </c>
      <c r="U3954">
        <f t="shared" si="309"/>
        <v>2012</v>
      </c>
    </row>
    <row r="3955" spans="1:21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8327</v>
      </c>
      <c r="R3955" t="s">
        <v>8330</v>
      </c>
      <c r="S3955" s="9">
        <f t="shared" si="307"/>
        <v>42125.913807870369</v>
      </c>
      <c r="T3955" s="9">
        <f t="shared" si="308"/>
        <v>42185.913807870369</v>
      </c>
      <c r="U3955">
        <f t="shared" si="309"/>
        <v>2015</v>
      </c>
    </row>
    <row r="3956" spans="1:21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8327</v>
      </c>
      <c r="R3956" t="s">
        <v>8330</v>
      </c>
      <c r="S3956" s="9">
        <f t="shared" si="307"/>
        <v>42319.461377314816</v>
      </c>
      <c r="T3956" s="9">
        <f t="shared" si="308"/>
        <v>42349.461377314816</v>
      </c>
      <c r="U3956">
        <f t="shared" si="309"/>
        <v>2015</v>
      </c>
    </row>
    <row r="3957" spans="1:21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9">
        <f t="shared" si="307"/>
        <v>42167.813703703709</v>
      </c>
      <c r="T3957" s="9">
        <f t="shared" si="308"/>
        <v>42197.813703703709</v>
      </c>
      <c r="U3957">
        <f t="shared" si="309"/>
        <v>2015</v>
      </c>
    </row>
    <row r="3958" spans="1:21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8319</v>
      </c>
      <c r="R3958" t="s">
        <v>8357</v>
      </c>
      <c r="S3958" s="9">
        <f t="shared" si="307"/>
        <v>41926.680879629632</v>
      </c>
      <c r="T3958" s="9">
        <f t="shared" si="308"/>
        <v>41956.722546296296</v>
      </c>
      <c r="U3958">
        <f t="shared" si="309"/>
        <v>2014</v>
      </c>
    </row>
    <row r="3959" spans="1:21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8311</v>
      </c>
      <c r="R3959" t="s">
        <v>8356</v>
      </c>
      <c r="S3959" s="9">
        <f t="shared" si="307"/>
        <v>41415.461319444446</v>
      </c>
      <c r="T3959" s="9">
        <f t="shared" si="308"/>
        <v>41445.461319444446</v>
      </c>
      <c r="U3959">
        <f t="shared" si="309"/>
        <v>2013</v>
      </c>
    </row>
    <row r="3960" spans="1:21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8323</v>
      </c>
      <c r="R3960" t="s">
        <v>8335</v>
      </c>
      <c r="S3960" s="9">
        <f t="shared" si="307"/>
        <v>42236.276053240741</v>
      </c>
      <c r="T3960" s="9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8323</v>
      </c>
      <c r="R3961" t="s">
        <v>8326</v>
      </c>
      <c r="S3961" s="9">
        <f t="shared" si="307"/>
        <v>42213.662905092591</v>
      </c>
      <c r="T3961" s="9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8323</v>
      </c>
      <c r="R3962" t="s">
        <v>8326</v>
      </c>
      <c r="S3962" s="9">
        <f t="shared" si="307"/>
        <v>41941.585231481484</v>
      </c>
      <c r="T3962" s="9">
        <f t="shared" si="308"/>
        <v>41991.626898148148</v>
      </c>
      <c r="U3962">
        <f t="shared" si="309"/>
        <v>2014</v>
      </c>
    </row>
    <row r="3963" spans="1:21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8311</v>
      </c>
      <c r="R3963" t="s">
        <v>8348</v>
      </c>
      <c r="S3963" s="9">
        <f t="shared" si="307"/>
        <v>42199.873402777783</v>
      </c>
      <c r="T3963" s="9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8323</v>
      </c>
      <c r="R3964" t="s">
        <v>8326</v>
      </c>
      <c r="S3964" s="9">
        <f t="shared" si="307"/>
        <v>42390.002650462964</v>
      </c>
      <c r="T3964" s="9">
        <f t="shared" si="308"/>
        <v>42398.970138888893</v>
      </c>
      <c r="U3964">
        <f t="shared" si="309"/>
        <v>2016</v>
      </c>
    </row>
    <row r="3965" spans="1:21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8346</v>
      </c>
      <c r="R3965" t="s">
        <v>8347</v>
      </c>
      <c r="S3965" s="9">
        <f t="shared" si="307"/>
        <v>42483.797395833331</v>
      </c>
      <c r="T3965" s="9">
        <f t="shared" si="308"/>
        <v>42527.839583333334</v>
      </c>
      <c r="U3965">
        <f t="shared" si="309"/>
        <v>2016</v>
      </c>
    </row>
    <row r="3966" spans="1:21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9">
        <f t="shared" si="307"/>
        <v>42276.120636574073</v>
      </c>
      <c r="T3966" s="9">
        <f t="shared" si="308"/>
        <v>42306.120636574073</v>
      </c>
      <c r="U3966">
        <f t="shared" si="309"/>
        <v>2015</v>
      </c>
    </row>
    <row r="3967" spans="1:21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8321</v>
      </c>
      <c r="R3967" t="s">
        <v>8337</v>
      </c>
      <c r="S3967" s="9">
        <f t="shared" si="307"/>
        <v>42114.928726851853</v>
      </c>
      <c r="T3967" s="9">
        <f t="shared" si="308"/>
        <v>42139.928726851853</v>
      </c>
      <c r="U3967">
        <f t="shared" si="309"/>
        <v>2015</v>
      </c>
    </row>
    <row r="3968" spans="1:21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8311</v>
      </c>
      <c r="R3968" t="s">
        <v>8352</v>
      </c>
      <c r="S3968" s="9">
        <f t="shared" si="307"/>
        <v>42021.783368055556</v>
      </c>
      <c r="T3968" s="9">
        <f t="shared" si="308"/>
        <v>42051.783368055556</v>
      </c>
      <c r="U3968">
        <f t="shared" si="309"/>
        <v>2015</v>
      </c>
    </row>
    <row r="3969" spans="1:21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8346</v>
      </c>
      <c r="R3969" t="s">
        <v>8347</v>
      </c>
      <c r="S3969" s="9">
        <f t="shared" si="307"/>
        <v>42432.276712962965</v>
      </c>
      <c r="T3969" s="9">
        <f t="shared" si="308"/>
        <v>42492.041666666672</v>
      </c>
      <c r="U3969">
        <f t="shared" si="309"/>
        <v>2016</v>
      </c>
    </row>
    <row r="3970" spans="1:21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8316</v>
      </c>
      <c r="R3970" t="s">
        <v>8344</v>
      </c>
      <c r="S3970" s="9">
        <f t="shared" si="307"/>
        <v>42022.006099537044</v>
      </c>
      <c r="T3970" s="9">
        <f t="shared" si="308"/>
        <v>42052.006099537044</v>
      </c>
      <c r="U3970">
        <f t="shared" si="309"/>
        <v>2015</v>
      </c>
    </row>
    <row r="3971" spans="1:21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8311</v>
      </c>
      <c r="R3971" t="s">
        <v>8348</v>
      </c>
      <c r="S3971" s="9">
        <f t="shared" ref="S3971:S4034" si="312">(((J3971/60)/60)/24)+DATE(1970,1,1)</f>
        <v>41945.133506944447</v>
      </c>
      <c r="T3971" s="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8311</v>
      </c>
      <c r="R3972" t="s">
        <v>8349</v>
      </c>
      <c r="S3972" s="9">
        <f t="shared" si="312"/>
        <v>40079.566157407404</v>
      </c>
      <c r="T3972" s="9">
        <f t="shared" si="313"/>
        <v>40149.034722222219</v>
      </c>
      <c r="U3972">
        <f t="shared" si="314"/>
        <v>2009</v>
      </c>
    </row>
    <row r="3973" spans="1:21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8327</v>
      </c>
      <c r="R3973" t="s">
        <v>8330</v>
      </c>
      <c r="S3973" s="9">
        <f t="shared" si="312"/>
        <v>42325.683807870373</v>
      </c>
      <c r="T3973" s="9">
        <f t="shared" si="313"/>
        <v>42385.208333333328</v>
      </c>
      <c r="U3973">
        <f t="shared" si="314"/>
        <v>2015</v>
      </c>
    </row>
    <row r="3974" spans="1:21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8308</v>
      </c>
      <c r="R3974" t="s">
        <v>8342</v>
      </c>
      <c r="S3974" s="9">
        <f t="shared" si="312"/>
        <v>42157.916481481487</v>
      </c>
      <c r="T3974" s="9">
        <f t="shared" si="313"/>
        <v>42187.916481481487</v>
      </c>
      <c r="U3974">
        <f t="shared" si="314"/>
        <v>2015</v>
      </c>
    </row>
    <row r="3975" spans="1:21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8311</v>
      </c>
      <c r="R3975" t="s">
        <v>8356</v>
      </c>
      <c r="S3975" s="9">
        <f t="shared" si="312"/>
        <v>41194.579027777778</v>
      </c>
      <c r="T3975" s="9">
        <f t="shared" si="313"/>
        <v>41210.579027777778</v>
      </c>
      <c r="U3975">
        <f t="shared" si="314"/>
        <v>2012</v>
      </c>
    </row>
    <row r="3976" spans="1:21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8323</v>
      </c>
      <c r="R3976" t="s">
        <v>8335</v>
      </c>
      <c r="S3976" s="9">
        <f t="shared" si="312"/>
        <v>42683.151331018518</v>
      </c>
      <c r="T3976" s="9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9">
        <f t="shared" si="312"/>
        <v>42282.655543981484</v>
      </c>
      <c r="T3977" s="9">
        <f t="shared" si="313"/>
        <v>42342.697210648148</v>
      </c>
      <c r="U3977">
        <f t="shared" si="314"/>
        <v>2015</v>
      </c>
    </row>
    <row r="3978" spans="1:21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8311</v>
      </c>
      <c r="R3978" t="s">
        <v>8352</v>
      </c>
      <c r="S3978" s="9">
        <f t="shared" si="312"/>
        <v>42690.858449074076</v>
      </c>
      <c r="T3978" s="9">
        <f t="shared" si="313"/>
        <v>42708.25</v>
      </c>
      <c r="U3978">
        <f t="shared" si="314"/>
        <v>2016</v>
      </c>
    </row>
    <row r="3979" spans="1:21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8346</v>
      </c>
      <c r="R3979" t="s">
        <v>8347</v>
      </c>
      <c r="S3979" s="9">
        <f t="shared" si="312"/>
        <v>42406.992418981477</v>
      </c>
      <c r="T3979" s="9">
        <f t="shared" si="313"/>
        <v>42436.992418981477</v>
      </c>
      <c r="U3979">
        <f t="shared" si="314"/>
        <v>2016</v>
      </c>
    </row>
    <row r="3980" spans="1:21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8313</v>
      </c>
      <c r="R3980" t="s">
        <v>8355</v>
      </c>
      <c r="S3980" s="9">
        <f t="shared" si="312"/>
        <v>42121.824525462958</v>
      </c>
      <c r="T3980" s="9">
        <f t="shared" si="313"/>
        <v>42151.824525462958</v>
      </c>
      <c r="U3980">
        <f t="shared" si="314"/>
        <v>2015</v>
      </c>
    </row>
    <row r="3981" spans="1:21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8327</v>
      </c>
      <c r="R3981" t="s">
        <v>8350</v>
      </c>
      <c r="S3981" s="9">
        <f t="shared" si="312"/>
        <v>40434.853402777779</v>
      </c>
      <c r="T3981" s="9">
        <f t="shared" si="313"/>
        <v>40473.208333333336</v>
      </c>
      <c r="U3981">
        <f t="shared" si="314"/>
        <v>2010</v>
      </c>
    </row>
    <row r="3982" spans="1:21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8311</v>
      </c>
      <c r="R3982" t="s">
        <v>8356</v>
      </c>
      <c r="S3982" s="9">
        <f t="shared" si="312"/>
        <v>41747.887060185189</v>
      </c>
      <c r="T3982" s="9">
        <f t="shared" si="313"/>
        <v>41807.887060185189</v>
      </c>
      <c r="U3982">
        <f t="shared" si="314"/>
        <v>2014</v>
      </c>
    </row>
    <row r="3983" spans="1:21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8316</v>
      </c>
      <c r="R3983" t="s">
        <v>8334</v>
      </c>
      <c r="S3983" s="9">
        <f t="shared" si="312"/>
        <v>41410.703993055555</v>
      </c>
      <c r="T3983" s="9">
        <f t="shared" si="313"/>
        <v>41424.703993055555</v>
      </c>
      <c r="U3983">
        <f t="shared" si="314"/>
        <v>2013</v>
      </c>
    </row>
    <row r="3984" spans="1:21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8313</v>
      </c>
      <c r="R3984" t="s">
        <v>8353</v>
      </c>
      <c r="S3984" s="9">
        <f t="shared" si="312"/>
        <v>42651.006273148145</v>
      </c>
      <c r="T3984" s="9">
        <f t="shared" si="313"/>
        <v>42711.047939814816</v>
      </c>
      <c r="U3984">
        <f t="shared" si="314"/>
        <v>2016</v>
      </c>
    </row>
    <row r="3985" spans="1:21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8321</v>
      </c>
      <c r="R3985" t="s">
        <v>8337</v>
      </c>
      <c r="S3985" s="9">
        <f t="shared" si="312"/>
        <v>42096.410115740742</v>
      </c>
      <c r="T3985" s="9">
        <f t="shared" si="313"/>
        <v>42140.427777777775</v>
      </c>
      <c r="U3985">
        <f t="shared" si="314"/>
        <v>2015</v>
      </c>
    </row>
    <row r="3986" spans="1:21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8321</v>
      </c>
      <c r="R3986" t="s">
        <v>8325</v>
      </c>
      <c r="S3986" s="9">
        <f t="shared" si="312"/>
        <v>42383.933993055558</v>
      </c>
      <c r="T3986" s="9">
        <f t="shared" si="313"/>
        <v>42413.933993055558</v>
      </c>
      <c r="U3986">
        <f t="shared" si="314"/>
        <v>2016</v>
      </c>
    </row>
    <row r="3987" spans="1:21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8321</v>
      </c>
      <c r="R3987" t="s">
        <v>8339</v>
      </c>
      <c r="S3987" s="9">
        <f t="shared" si="312"/>
        <v>42228.629884259266</v>
      </c>
      <c r="T3987" s="9">
        <f t="shared" si="313"/>
        <v>42288.629884259266</v>
      </c>
      <c r="U3987">
        <f t="shared" si="314"/>
        <v>2015</v>
      </c>
    </row>
    <row r="3988" spans="1:21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8327</v>
      </c>
      <c r="R3988" t="s">
        <v>8328</v>
      </c>
      <c r="S3988" s="9">
        <f t="shared" si="312"/>
        <v>41211.688750000001</v>
      </c>
      <c r="T3988" s="9">
        <f t="shared" si="313"/>
        <v>41241.730416666665</v>
      </c>
      <c r="U3988">
        <f t="shared" si="314"/>
        <v>2012</v>
      </c>
    </row>
    <row r="3989" spans="1:21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8346</v>
      </c>
      <c r="R3989" t="s">
        <v>8347</v>
      </c>
      <c r="S3989" s="9">
        <f t="shared" si="312"/>
        <v>42319.851388888885</v>
      </c>
      <c r="T3989" s="9">
        <f t="shared" si="313"/>
        <v>42364.851388888885</v>
      </c>
      <c r="U3989">
        <f t="shared" si="314"/>
        <v>2015</v>
      </c>
    </row>
    <row r="3990" spans="1:21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8316</v>
      </c>
      <c r="R3990" t="s">
        <v>8344</v>
      </c>
      <c r="S3990" s="9">
        <f t="shared" si="312"/>
        <v>42212.624189814815</v>
      </c>
      <c r="T3990" s="9">
        <f t="shared" si="313"/>
        <v>42272.624189814815</v>
      </c>
      <c r="U3990">
        <f t="shared" si="314"/>
        <v>2015</v>
      </c>
    </row>
    <row r="3991" spans="1:21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8327</v>
      </c>
      <c r="R3991" t="s">
        <v>8330</v>
      </c>
      <c r="S3991" s="9">
        <f t="shared" si="312"/>
        <v>42272.087766203709</v>
      </c>
      <c r="T3991" s="9">
        <f t="shared" si="313"/>
        <v>42302.087766203709</v>
      </c>
      <c r="U3991">
        <f t="shared" si="314"/>
        <v>2015</v>
      </c>
    </row>
    <row r="3992" spans="1:21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8327</v>
      </c>
      <c r="R3992" t="s">
        <v>8330</v>
      </c>
      <c r="S3992" s="9">
        <f t="shared" si="312"/>
        <v>42171.817384259266</v>
      </c>
      <c r="T3992" s="9">
        <f t="shared" si="313"/>
        <v>42201.817384259266</v>
      </c>
      <c r="U3992">
        <f t="shared" si="314"/>
        <v>2015</v>
      </c>
    </row>
    <row r="3993" spans="1:21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8313</v>
      </c>
      <c r="R3993" t="s">
        <v>8314</v>
      </c>
      <c r="S3993" s="9">
        <f t="shared" si="312"/>
        <v>42172.906678240746</v>
      </c>
      <c r="T3993" s="9">
        <f t="shared" si="313"/>
        <v>42186.906678240746</v>
      </c>
      <c r="U3993">
        <f t="shared" si="314"/>
        <v>2015</v>
      </c>
    </row>
    <row r="3994" spans="1:21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8308</v>
      </c>
      <c r="R3994" t="s">
        <v>8342</v>
      </c>
      <c r="S3994" s="9">
        <f t="shared" si="312"/>
        <v>42060.001805555556</v>
      </c>
      <c r="T3994" s="9">
        <f t="shared" si="313"/>
        <v>42094.985416666663</v>
      </c>
      <c r="U3994">
        <f t="shared" si="314"/>
        <v>2015</v>
      </c>
    </row>
    <row r="3995" spans="1:21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9">
        <f t="shared" si="312"/>
        <v>41993.738298611104</v>
      </c>
      <c r="T3995" s="9">
        <f t="shared" si="313"/>
        <v>42053.738298611104</v>
      </c>
      <c r="U3995">
        <f t="shared" si="314"/>
        <v>2014</v>
      </c>
    </row>
    <row r="3996" spans="1:21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9">
        <f t="shared" si="312"/>
        <v>42388.589085648149</v>
      </c>
      <c r="T3996" s="9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8323</v>
      </c>
      <c r="R3997" t="s">
        <v>8326</v>
      </c>
      <c r="S3997" s="9">
        <f t="shared" si="312"/>
        <v>42115.11618055556</v>
      </c>
      <c r="T3997" s="9">
        <f t="shared" si="313"/>
        <v>42175.11618055556</v>
      </c>
      <c r="U3997">
        <f t="shared" si="314"/>
        <v>2015</v>
      </c>
    </row>
    <row r="3998" spans="1:21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8323</v>
      </c>
      <c r="R3998" t="s">
        <v>8324</v>
      </c>
      <c r="S3998" s="9">
        <f t="shared" si="312"/>
        <v>42077.129398148143</v>
      </c>
      <c r="T3998" s="9">
        <f t="shared" si="313"/>
        <v>42107.129398148143</v>
      </c>
      <c r="U3998">
        <f t="shared" si="314"/>
        <v>2015</v>
      </c>
    </row>
    <row r="3999" spans="1:21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8335</v>
      </c>
      <c r="S3999" s="9">
        <f t="shared" si="312"/>
        <v>41899.627071759263</v>
      </c>
      <c r="T3999" s="9">
        <f t="shared" si="313"/>
        <v>41917.208333333336</v>
      </c>
      <c r="U3999">
        <f t="shared" si="314"/>
        <v>2014</v>
      </c>
    </row>
    <row r="4000" spans="1:21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8323</v>
      </c>
      <c r="R4000" t="s">
        <v>8335</v>
      </c>
      <c r="S4000" s="9">
        <f t="shared" si="312"/>
        <v>42269.126226851848</v>
      </c>
      <c r="T4000" s="9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8323</v>
      </c>
      <c r="R4001" t="s">
        <v>8326</v>
      </c>
      <c r="S4001" s="9">
        <f t="shared" si="312"/>
        <v>41926.542303240742</v>
      </c>
      <c r="T4001" s="9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8323</v>
      </c>
      <c r="R4002" t="s">
        <v>8326</v>
      </c>
      <c r="S4002" s="9">
        <f t="shared" si="312"/>
        <v>42286.749780092592</v>
      </c>
      <c r="T4002" s="9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8323</v>
      </c>
      <c r="R4003" t="s">
        <v>8326</v>
      </c>
      <c r="S4003" s="9">
        <f t="shared" si="312"/>
        <v>42069.391446759255</v>
      </c>
      <c r="T4003" s="9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8323</v>
      </c>
      <c r="R4004" t="s">
        <v>8326</v>
      </c>
      <c r="S4004" s="9">
        <f t="shared" si="312"/>
        <v>42511.698101851856</v>
      </c>
      <c r="T4004" s="9">
        <f t="shared" si="313"/>
        <v>42535.787500000006</v>
      </c>
      <c r="U4004">
        <f t="shared" si="314"/>
        <v>2016</v>
      </c>
    </row>
    <row r="4005" spans="1:21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8327</v>
      </c>
      <c r="R4005" t="s">
        <v>8350</v>
      </c>
      <c r="S4005" s="9">
        <f t="shared" si="312"/>
        <v>40767.192395833335</v>
      </c>
      <c r="T4005" s="9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8323</v>
      </c>
      <c r="R4006" t="s">
        <v>8326</v>
      </c>
      <c r="S4006" s="9">
        <f t="shared" si="312"/>
        <v>41950.114108796297</v>
      </c>
      <c r="T4006" s="9">
        <f t="shared" si="313"/>
        <v>42010.114108796297</v>
      </c>
      <c r="U4006">
        <f t="shared" si="314"/>
        <v>2014</v>
      </c>
    </row>
    <row r="4007" spans="1:21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8342</v>
      </c>
      <c r="S4007" s="9">
        <f t="shared" si="312"/>
        <v>42282.71629629629</v>
      </c>
      <c r="T4007" s="9">
        <f t="shared" si="313"/>
        <v>42312.757962962962</v>
      </c>
      <c r="U4007">
        <f t="shared" si="314"/>
        <v>2015</v>
      </c>
    </row>
    <row r="4008" spans="1:21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8311</v>
      </c>
      <c r="R4008" t="s">
        <v>8352</v>
      </c>
      <c r="S4008" s="9">
        <f t="shared" si="312"/>
        <v>41594.207060185188</v>
      </c>
      <c r="T4008" s="9">
        <f t="shared" si="313"/>
        <v>41624.207060185188</v>
      </c>
      <c r="U4008">
        <f t="shared" si="314"/>
        <v>2013</v>
      </c>
    </row>
    <row r="4009" spans="1:21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8327</v>
      </c>
      <c r="R4009" t="s">
        <v>8350</v>
      </c>
      <c r="S4009" s="9">
        <f t="shared" si="312"/>
        <v>40340.801562499997</v>
      </c>
      <c r="T4009" s="9">
        <f t="shared" si="313"/>
        <v>40386.207638888889</v>
      </c>
      <c r="U4009">
        <f t="shared" si="314"/>
        <v>2010</v>
      </c>
    </row>
    <row r="4010" spans="1:21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8346</v>
      </c>
      <c r="R4010" t="s">
        <v>8347</v>
      </c>
      <c r="S4010" s="9">
        <f t="shared" si="312"/>
        <v>42231.7971875</v>
      </c>
      <c r="T4010" s="9">
        <f t="shared" si="313"/>
        <v>42261.7971875</v>
      </c>
      <c r="U4010">
        <f t="shared" si="314"/>
        <v>2015</v>
      </c>
    </row>
    <row r="4011" spans="1:21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8346</v>
      </c>
      <c r="R4011" t="s">
        <v>8347</v>
      </c>
      <c r="S4011" s="9">
        <f t="shared" si="312"/>
        <v>41831.851840277777</v>
      </c>
      <c r="T4011" s="9">
        <f t="shared" si="313"/>
        <v>41861.916666666664</v>
      </c>
      <c r="U4011">
        <f t="shared" si="314"/>
        <v>2014</v>
      </c>
    </row>
    <row r="4012" spans="1:21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8327</v>
      </c>
      <c r="R4012" t="s">
        <v>8354</v>
      </c>
      <c r="S4012" s="9">
        <f t="shared" si="312"/>
        <v>41110.680138888885</v>
      </c>
      <c r="T4012" s="9">
        <f t="shared" si="313"/>
        <v>41118.666666666664</v>
      </c>
      <c r="U4012">
        <f t="shared" si="314"/>
        <v>2012</v>
      </c>
    </row>
    <row r="4013" spans="1:21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8327</v>
      </c>
      <c r="R4013" t="s">
        <v>8354</v>
      </c>
      <c r="S4013" s="9">
        <f t="shared" si="312"/>
        <v>40883.962581018517</v>
      </c>
      <c r="T4013" s="9">
        <f t="shared" si="313"/>
        <v>40913.962581018517</v>
      </c>
      <c r="U4013">
        <f t="shared" si="314"/>
        <v>2011</v>
      </c>
    </row>
    <row r="4014" spans="1:21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8310</v>
      </c>
      <c r="S4014" s="9">
        <f t="shared" si="312"/>
        <v>41806.106770833336</v>
      </c>
      <c r="T4014" s="9">
        <f t="shared" si="313"/>
        <v>41836.106770833336</v>
      </c>
      <c r="U4014">
        <f t="shared" si="314"/>
        <v>2014</v>
      </c>
    </row>
    <row r="4015" spans="1:21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8308</v>
      </c>
      <c r="R4015" t="s">
        <v>8342</v>
      </c>
      <c r="S4015" s="9">
        <f t="shared" si="312"/>
        <v>42669.870173611111</v>
      </c>
      <c r="T4015" s="9">
        <f t="shared" si="313"/>
        <v>42699.911840277782</v>
      </c>
      <c r="U4015">
        <f t="shared" si="314"/>
        <v>2016</v>
      </c>
    </row>
    <row r="4016" spans="1:21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8352</v>
      </c>
      <c r="S4016" s="9">
        <f t="shared" si="312"/>
        <v>41411.866608796299</v>
      </c>
      <c r="T4016" s="9">
        <f t="shared" si="313"/>
        <v>41441.866608796299</v>
      </c>
      <c r="U4016">
        <f t="shared" si="314"/>
        <v>2013</v>
      </c>
    </row>
    <row r="4017" spans="1:21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8352</v>
      </c>
      <c r="S4017" s="9">
        <f t="shared" si="312"/>
        <v>42670.764039351852</v>
      </c>
      <c r="T4017" s="9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8323</v>
      </c>
      <c r="R4018" t="s">
        <v>8326</v>
      </c>
      <c r="S4018" s="9">
        <f t="shared" si="312"/>
        <v>41793.710231481484</v>
      </c>
      <c r="T4018" s="9">
        <f t="shared" si="313"/>
        <v>41823.710231481484</v>
      </c>
      <c r="U4018">
        <f t="shared" si="314"/>
        <v>2014</v>
      </c>
    </row>
    <row r="4019" spans="1:21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8321</v>
      </c>
      <c r="R4019" t="s">
        <v>8339</v>
      </c>
      <c r="S4019" s="9">
        <f t="shared" si="312"/>
        <v>42100.086145833338</v>
      </c>
      <c r="T4019" s="9">
        <f t="shared" si="313"/>
        <v>42130.086145833338</v>
      </c>
      <c r="U4019">
        <f t="shared" si="314"/>
        <v>2015</v>
      </c>
    </row>
    <row r="4020" spans="1:21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8327</v>
      </c>
      <c r="R4020" t="s">
        <v>8354</v>
      </c>
      <c r="S4020" s="9">
        <f t="shared" si="312"/>
        <v>41827.919166666667</v>
      </c>
      <c r="T4020" s="9">
        <f t="shared" si="313"/>
        <v>41858.291666666664</v>
      </c>
      <c r="U4020">
        <f t="shared" si="314"/>
        <v>2014</v>
      </c>
    </row>
    <row r="4021" spans="1:21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8311</v>
      </c>
      <c r="R4021" t="s">
        <v>8352</v>
      </c>
      <c r="S4021" s="9">
        <f t="shared" si="312"/>
        <v>41053.200960648144</v>
      </c>
      <c r="T4021" s="9">
        <f t="shared" si="313"/>
        <v>41111.618750000001</v>
      </c>
      <c r="U4021">
        <f t="shared" si="314"/>
        <v>2012</v>
      </c>
    </row>
    <row r="4022" spans="1:21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8311</v>
      </c>
      <c r="R4022" t="s">
        <v>8352</v>
      </c>
      <c r="S4022" s="9">
        <f t="shared" si="312"/>
        <v>40752.789710648147</v>
      </c>
      <c r="T4022" s="9">
        <f t="shared" si="313"/>
        <v>40782.789710648147</v>
      </c>
      <c r="U4022">
        <f t="shared" si="314"/>
        <v>2011</v>
      </c>
    </row>
    <row r="4023" spans="1:21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8327</v>
      </c>
      <c r="R4023" t="s">
        <v>8330</v>
      </c>
      <c r="S4023" s="9">
        <f t="shared" si="312"/>
        <v>42245.016736111109</v>
      </c>
      <c r="T4023" s="9">
        <f t="shared" si="313"/>
        <v>42256.666666666672</v>
      </c>
      <c r="U4023">
        <f t="shared" si="314"/>
        <v>2015</v>
      </c>
    </row>
    <row r="4024" spans="1:21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8313</v>
      </c>
      <c r="R4024" t="s">
        <v>8353</v>
      </c>
      <c r="S4024" s="9">
        <f t="shared" si="312"/>
        <v>42329.58839120371</v>
      </c>
      <c r="T4024" s="9">
        <f t="shared" si="313"/>
        <v>42359.58839120371</v>
      </c>
      <c r="U4024">
        <f t="shared" si="314"/>
        <v>2015</v>
      </c>
    </row>
    <row r="4025" spans="1:21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8334</v>
      </c>
      <c r="S4025" s="9">
        <f t="shared" si="312"/>
        <v>40355.024953703702</v>
      </c>
      <c r="T4025" s="9">
        <f t="shared" si="313"/>
        <v>40390</v>
      </c>
      <c r="U4025">
        <f t="shared" si="314"/>
        <v>2010</v>
      </c>
    </row>
    <row r="4026" spans="1:21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8308</v>
      </c>
      <c r="R4026" t="s">
        <v>8342</v>
      </c>
      <c r="S4026" s="9">
        <f t="shared" si="312"/>
        <v>42101.633703703701</v>
      </c>
      <c r="T4026" s="9">
        <f t="shared" si="313"/>
        <v>42161.633703703701</v>
      </c>
      <c r="U4026">
        <f t="shared" si="314"/>
        <v>2015</v>
      </c>
    </row>
    <row r="4027" spans="1:21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8308</v>
      </c>
      <c r="R4027" t="s">
        <v>8342</v>
      </c>
      <c r="S4027" s="9">
        <f t="shared" si="312"/>
        <v>42150.777731481481</v>
      </c>
      <c r="T4027" s="9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9">
        <f t="shared" si="312"/>
        <v>42453.806307870371</v>
      </c>
      <c r="T4028" s="9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9">
        <f t="shared" si="312"/>
        <v>42494.471666666665</v>
      </c>
      <c r="T4029" s="9">
        <f t="shared" si="313"/>
        <v>42524.471666666665</v>
      </c>
      <c r="U4029">
        <f t="shared" si="314"/>
        <v>2016</v>
      </c>
    </row>
    <row r="4030" spans="1:21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8311</v>
      </c>
      <c r="R4030" t="s">
        <v>8356</v>
      </c>
      <c r="S4030" s="9">
        <f t="shared" si="312"/>
        <v>41078.899826388886</v>
      </c>
      <c r="T4030" s="9">
        <f t="shared" si="313"/>
        <v>41090.833333333336</v>
      </c>
      <c r="U4030">
        <f t="shared" si="314"/>
        <v>2012</v>
      </c>
    </row>
    <row r="4031" spans="1:21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8349</v>
      </c>
      <c r="S4031" s="9">
        <f t="shared" si="312"/>
        <v>40990.050069444449</v>
      </c>
      <c r="T4031" s="9">
        <f t="shared" si="313"/>
        <v>41050.050069444449</v>
      </c>
      <c r="U4031">
        <f t="shared" si="314"/>
        <v>2012</v>
      </c>
    </row>
    <row r="4032" spans="1:21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8308</v>
      </c>
      <c r="R4032" t="s">
        <v>8310</v>
      </c>
      <c r="S4032" s="9">
        <f t="shared" si="312"/>
        <v>41836.595520833333</v>
      </c>
      <c r="T4032" s="9">
        <f t="shared" si="313"/>
        <v>41866.595520833333</v>
      </c>
      <c r="U4032">
        <f t="shared" si="314"/>
        <v>2014</v>
      </c>
    </row>
    <row r="4033" spans="1:21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8321</v>
      </c>
      <c r="R4033" t="s">
        <v>8325</v>
      </c>
      <c r="S4033" s="9">
        <f t="shared" si="312"/>
        <v>42191.824062500003</v>
      </c>
      <c r="T4033" s="9">
        <f t="shared" si="313"/>
        <v>42221.824062500003</v>
      </c>
      <c r="U4033">
        <f t="shared" si="314"/>
        <v>2015</v>
      </c>
    </row>
    <row r="4034" spans="1:21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8321</v>
      </c>
      <c r="R4034" t="s">
        <v>8325</v>
      </c>
      <c r="S4034" s="9">
        <f t="shared" si="312"/>
        <v>41857.18304398148</v>
      </c>
      <c r="T4034" s="9">
        <f t="shared" si="313"/>
        <v>41887.18304398148</v>
      </c>
      <c r="U4034">
        <f t="shared" si="314"/>
        <v>2014</v>
      </c>
    </row>
    <row r="4035" spans="1:21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8321</v>
      </c>
      <c r="R4035" t="s">
        <v>8339</v>
      </c>
      <c r="S4035" s="9">
        <f t="shared" ref="S4035:S4098" si="317">(((J4035/60)/60)/24)+DATE(1970,1,1)</f>
        <v>40987.83488425926</v>
      </c>
      <c r="T4035" s="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8308</v>
      </c>
      <c r="R4036" t="s">
        <v>8342</v>
      </c>
      <c r="S4036" s="9">
        <f t="shared" si="317"/>
        <v>41849.035370370373</v>
      </c>
      <c r="T4036" s="9">
        <f t="shared" si="318"/>
        <v>41879.035370370373</v>
      </c>
      <c r="U4036">
        <f t="shared" si="319"/>
        <v>2014</v>
      </c>
    </row>
    <row r="4037" spans="1:21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8327</v>
      </c>
      <c r="R4037" t="s">
        <v>8350</v>
      </c>
      <c r="S4037" s="9">
        <f t="shared" si="317"/>
        <v>41116.763275462967</v>
      </c>
      <c r="T4037" s="9">
        <f t="shared" si="318"/>
        <v>41146.763275462967</v>
      </c>
      <c r="U4037">
        <f t="shared" si="319"/>
        <v>2012</v>
      </c>
    </row>
    <row r="4038" spans="1:21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8311</v>
      </c>
      <c r="R4038" t="s">
        <v>8348</v>
      </c>
      <c r="S4038" s="9">
        <f t="shared" si="317"/>
        <v>42485.64534722222</v>
      </c>
      <c r="T4038" s="9">
        <f t="shared" si="318"/>
        <v>42515.64534722222</v>
      </c>
      <c r="U4038">
        <f t="shared" si="319"/>
        <v>2016</v>
      </c>
    </row>
    <row r="4039" spans="1:21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8311</v>
      </c>
      <c r="R4039" t="s">
        <v>8352</v>
      </c>
      <c r="S4039" s="9">
        <f t="shared" si="317"/>
        <v>41838.475219907406</v>
      </c>
      <c r="T4039" s="9">
        <f t="shared" si="318"/>
        <v>41898.475219907406</v>
      </c>
      <c r="U4039">
        <f t="shared" si="319"/>
        <v>2014</v>
      </c>
    </row>
    <row r="4040" spans="1:21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8313</v>
      </c>
      <c r="R4040" t="s">
        <v>8351</v>
      </c>
      <c r="S4040" s="9">
        <f t="shared" si="317"/>
        <v>42069.104421296302</v>
      </c>
      <c r="T4040" s="9">
        <f t="shared" si="318"/>
        <v>42099.062754629631</v>
      </c>
      <c r="U4040">
        <f t="shared" si="319"/>
        <v>2015</v>
      </c>
    </row>
    <row r="4041" spans="1:21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8313</v>
      </c>
      <c r="R4041" t="s">
        <v>8314</v>
      </c>
      <c r="S4041" s="9">
        <f t="shared" si="317"/>
        <v>41855.859814814816</v>
      </c>
      <c r="T4041" s="9">
        <f t="shared" si="318"/>
        <v>41876.859814814816</v>
      </c>
      <c r="U4041">
        <f t="shared" si="319"/>
        <v>2014</v>
      </c>
    </row>
    <row r="4042" spans="1:21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8308</v>
      </c>
      <c r="R4042" t="s">
        <v>8342</v>
      </c>
      <c r="S4042" s="9">
        <f t="shared" si="317"/>
        <v>41978.930972222224</v>
      </c>
      <c r="T4042" s="9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8326</v>
      </c>
      <c r="S4043" s="9">
        <f t="shared" si="317"/>
        <v>41784.952488425923</v>
      </c>
      <c r="T4043" s="9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8326</v>
      </c>
      <c r="S4044" s="9">
        <f t="shared" si="317"/>
        <v>42103.024398148147</v>
      </c>
      <c r="T4044" s="9">
        <f t="shared" si="318"/>
        <v>42112.9375</v>
      </c>
      <c r="U4044">
        <f t="shared" si="319"/>
        <v>2015</v>
      </c>
    </row>
    <row r="4045" spans="1:21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8335</v>
      </c>
      <c r="S4045" s="9">
        <f t="shared" si="317"/>
        <v>41766.692037037035</v>
      </c>
      <c r="T4045" s="9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8326</v>
      </c>
      <c r="S4046" s="9">
        <f t="shared" si="317"/>
        <v>42186.01116898148</v>
      </c>
      <c r="T4046" s="9">
        <f t="shared" si="318"/>
        <v>42230.818055555559</v>
      </c>
      <c r="U4046">
        <f t="shared" si="319"/>
        <v>2015</v>
      </c>
    </row>
    <row r="4047" spans="1:21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8327</v>
      </c>
      <c r="R4047" t="s">
        <v>8350</v>
      </c>
      <c r="S4047" s="9">
        <f t="shared" si="317"/>
        <v>40883.024178240739</v>
      </c>
      <c r="T4047" s="9">
        <f t="shared" si="318"/>
        <v>40926.833333333336</v>
      </c>
      <c r="U4047">
        <f t="shared" si="319"/>
        <v>2011</v>
      </c>
    </row>
    <row r="4048" spans="1:21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8321</v>
      </c>
      <c r="R4048" t="s">
        <v>8337</v>
      </c>
      <c r="S4048" s="9">
        <f t="shared" si="317"/>
        <v>42541.837511574078</v>
      </c>
      <c r="T4048" s="9">
        <f t="shared" si="318"/>
        <v>42557</v>
      </c>
      <c r="U4048">
        <f t="shared" si="319"/>
        <v>2016</v>
      </c>
    </row>
    <row r="4049" spans="1:21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8308</v>
      </c>
      <c r="R4049" t="s">
        <v>8310</v>
      </c>
      <c r="S4049" s="9">
        <f t="shared" si="317"/>
        <v>41837.984976851854</v>
      </c>
      <c r="T4049" s="9">
        <f t="shared" si="318"/>
        <v>41871.030555555553</v>
      </c>
      <c r="U4049">
        <f t="shared" si="319"/>
        <v>2014</v>
      </c>
    </row>
    <row r="4050" spans="1:21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8313</v>
      </c>
      <c r="R4050" t="s">
        <v>8351</v>
      </c>
      <c r="S4050" s="9">
        <f t="shared" si="317"/>
        <v>41779.649317129632</v>
      </c>
      <c r="T4050" s="9">
        <f t="shared" si="318"/>
        <v>41789.649317129632</v>
      </c>
      <c r="U4050">
        <f t="shared" si="319"/>
        <v>2014</v>
      </c>
    </row>
    <row r="4051" spans="1:21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8313</v>
      </c>
      <c r="R4051" t="s">
        <v>8351</v>
      </c>
      <c r="S4051" s="9">
        <f t="shared" si="317"/>
        <v>42256.984791666662</v>
      </c>
      <c r="T4051" s="9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8326</v>
      </c>
      <c r="S4052" s="9">
        <f t="shared" si="317"/>
        <v>42492.737847222219</v>
      </c>
      <c r="T4052" s="9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9">
        <f t="shared" si="317"/>
        <v>41793.814259259263</v>
      </c>
      <c r="T4053" s="9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8326</v>
      </c>
      <c r="S4054" s="9">
        <f t="shared" si="317"/>
        <v>42111.904097222221</v>
      </c>
      <c r="T4054" s="9">
        <f t="shared" si="318"/>
        <v>42171.904097222221</v>
      </c>
      <c r="U4054">
        <f t="shared" si="319"/>
        <v>2015</v>
      </c>
    </row>
    <row r="4055" spans="1:21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8319</v>
      </c>
      <c r="R4055" t="s">
        <v>8357</v>
      </c>
      <c r="S4055" s="9">
        <f t="shared" si="317"/>
        <v>41971.876863425925</v>
      </c>
      <c r="T4055" s="9">
        <f t="shared" si="318"/>
        <v>41986.876863425925</v>
      </c>
      <c r="U4055">
        <f t="shared" si="319"/>
        <v>2014</v>
      </c>
    </row>
    <row r="4056" spans="1:21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8321</v>
      </c>
      <c r="R4056" t="s">
        <v>8325</v>
      </c>
      <c r="S4056" s="9">
        <f t="shared" si="317"/>
        <v>42033.573009259257</v>
      </c>
      <c r="T4056" s="9">
        <f t="shared" si="318"/>
        <v>42063.573009259257</v>
      </c>
      <c r="U4056">
        <f t="shared" si="319"/>
        <v>2015</v>
      </c>
    </row>
    <row r="4057" spans="1:21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8346</v>
      </c>
      <c r="R4057" t="s">
        <v>8347</v>
      </c>
      <c r="S4057" s="9">
        <f t="shared" si="317"/>
        <v>42046.79</v>
      </c>
      <c r="T4057" s="9">
        <f t="shared" si="318"/>
        <v>42076.748333333337</v>
      </c>
      <c r="U4057">
        <f t="shared" si="319"/>
        <v>2015</v>
      </c>
    </row>
    <row r="4058" spans="1:21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8316</v>
      </c>
      <c r="R4058" t="s">
        <v>8334</v>
      </c>
      <c r="S4058" s="9">
        <f t="shared" si="317"/>
        <v>41775.713969907411</v>
      </c>
      <c r="T4058" s="9">
        <f t="shared" si="318"/>
        <v>41805.713969907411</v>
      </c>
      <c r="U4058">
        <f t="shared" si="319"/>
        <v>2014</v>
      </c>
    </row>
    <row r="4059" spans="1:21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8321</v>
      </c>
      <c r="R4059" t="s">
        <v>8325</v>
      </c>
      <c r="S4059" s="9">
        <f t="shared" si="317"/>
        <v>42712.011944444443</v>
      </c>
      <c r="T4059" s="9">
        <f t="shared" si="318"/>
        <v>42742.011944444443</v>
      </c>
      <c r="U4059">
        <f t="shared" si="319"/>
        <v>2016</v>
      </c>
    </row>
    <row r="4060" spans="1:21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8321</v>
      </c>
      <c r="R4060" t="s">
        <v>8325</v>
      </c>
      <c r="S4060" s="9">
        <f t="shared" si="317"/>
        <v>41911.934791666667</v>
      </c>
      <c r="T4060" s="9">
        <f t="shared" si="318"/>
        <v>41971.976458333331</v>
      </c>
      <c r="U4060">
        <f t="shared" si="319"/>
        <v>2014</v>
      </c>
    </row>
    <row r="4061" spans="1:21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8321</v>
      </c>
      <c r="R4061" t="s">
        <v>8339</v>
      </c>
      <c r="S4061" s="9">
        <f t="shared" si="317"/>
        <v>41456.36241898148</v>
      </c>
      <c r="T4061" s="9">
        <f t="shared" si="318"/>
        <v>41486.36241898148</v>
      </c>
      <c r="U4061">
        <f t="shared" si="319"/>
        <v>2013</v>
      </c>
    </row>
    <row r="4062" spans="1:21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8321</v>
      </c>
      <c r="R4062" t="s">
        <v>8339</v>
      </c>
      <c r="S4062" s="9">
        <f t="shared" si="317"/>
        <v>41113.968576388892</v>
      </c>
      <c r="T4062" s="9">
        <f t="shared" si="318"/>
        <v>41143.968576388892</v>
      </c>
      <c r="U4062">
        <f t="shared" si="319"/>
        <v>2012</v>
      </c>
    </row>
    <row r="4063" spans="1:21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8327</v>
      </c>
      <c r="R4063" t="s">
        <v>8328</v>
      </c>
      <c r="S4063" s="9">
        <f t="shared" si="317"/>
        <v>41026.958969907406</v>
      </c>
      <c r="T4063" s="9">
        <f t="shared" si="318"/>
        <v>41056.958969907406</v>
      </c>
      <c r="U4063">
        <f t="shared" si="319"/>
        <v>2012</v>
      </c>
    </row>
    <row r="4064" spans="1:21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8346</v>
      </c>
      <c r="R4064" t="s">
        <v>8347</v>
      </c>
      <c r="S4064" s="9">
        <f t="shared" si="317"/>
        <v>42583.030810185184</v>
      </c>
      <c r="T4064" s="9">
        <f t="shared" si="318"/>
        <v>42613.030810185184</v>
      </c>
      <c r="U4064">
        <f t="shared" si="319"/>
        <v>2016</v>
      </c>
    </row>
    <row r="4065" spans="1:21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8311</v>
      </c>
      <c r="R4065" t="s">
        <v>8348</v>
      </c>
      <c r="S4065" s="9">
        <f t="shared" si="317"/>
        <v>42180.390277777777</v>
      </c>
      <c r="T4065" s="9">
        <f t="shared" si="318"/>
        <v>42240.390277777777</v>
      </c>
      <c r="U4065">
        <f t="shared" si="319"/>
        <v>2015</v>
      </c>
    </row>
    <row r="4066" spans="1:21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8313</v>
      </c>
      <c r="R4066" t="s">
        <v>8355</v>
      </c>
      <c r="S4066" s="9">
        <f t="shared" si="317"/>
        <v>42053.051203703704</v>
      </c>
      <c r="T4066" s="9">
        <f t="shared" si="318"/>
        <v>42095.012499999997</v>
      </c>
      <c r="U4066">
        <f t="shared" si="319"/>
        <v>2015</v>
      </c>
    </row>
    <row r="4067" spans="1:21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8327</v>
      </c>
      <c r="R4067" t="s">
        <v>8330</v>
      </c>
      <c r="S4067" s="9">
        <f t="shared" si="317"/>
        <v>42152.906851851847</v>
      </c>
      <c r="T4067" s="9">
        <f t="shared" si="318"/>
        <v>42166.625</v>
      </c>
      <c r="U4067">
        <f t="shared" si="319"/>
        <v>2015</v>
      </c>
    </row>
    <row r="4068" spans="1:21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8308</v>
      </c>
      <c r="R4068" t="s">
        <v>8342</v>
      </c>
      <c r="S4068" s="9">
        <f t="shared" si="317"/>
        <v>42103.676180555558</v>
      </c>
      <c r="T4068" s="9">
        <f t="shared" si="318"/>
        <v>42115.676180555558</v>
      </c>
      <c r="U4068">
        <f t="shared" si="319"/>
        <v>2015</v>
      </c>
    </row>
    <row r="4069" spans="1:21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8308</v>
      </c>
      <c r="R4069" t="s">
        <v>8342</v>
      </c>
      <c r="S4069" s="9">
        <f t="shared" si="317"/>
        <v>42346.736400462964</v>
      </c>
      <c r="T4069" s="9">
        <f t="shared" si="318"/>
        <v>42386.958333333328</v>
      </c>
      <c r="U4069">
        <f t="shared" si="319"/>
        <v>2015</v>
      </c>
    </row>
    <row r="4070" spans="1:21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8319</v>
      </c>
      <c r="R4070" t="s">
        <v>8345</v>
      </c>
      <c r="S4070" s="9">
        <f t="shared" si="317"/>
        <v>41831.884108796294</v>
      </c>
      <c r="T4070" s="9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8326</v>
      </c>
      <c r="S4071" s="9">
        <f t="shared" si="317"/>
        <v>41954.545081018514</v>
      </c>
      <c r="T4071" s="9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8326</v>
      </c>
      <c r="S4072" s="9">
        <f t="shared" si="317"/>
        <v>41867.652280092596</v>
      </c>
      <c r="T4072" s="9">
        <f t="shared" si="318"/>
        <v>41875.291666666664</v>
      </c>
      <c r="U4072">
        <f t="shared" si="319"/>
        <v>2014</v>
      </c>
    </row>
    <row r="4073" spans="1:21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8348</v>
      </c>
      <c r="S4073" s="9">
        <f t="shared" si="317"/>
        <v>42461.447662037041</v>
      </c>
      <c r="T4073" s="9">
        <f t="shared" si="318"/>
        <v>42481.447662037041</v>
      </c>
      <c r="U4073">
        <f t="shared" si="319"/>
        <v>2016</v>
      </c>
    </row>
    <row r="4074" spans="1:21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8308</v>
      </c>
      <c r="R4074" t="s">
        <v>8310</v>
      </c>
      <c r="S4074" s="9">
        <f t="shared" si="317"/>
        <v>42491.781319444446</v>
      </c>
      <c r="T4074" s="9">
        <f t="shared" si="318"/>
        <v>42551.781319444446</v>
      </c>
      <c r="U4074">
        <f t="shared" si="319"/>
        <v>2016</v>
      </c>
    </row>
    <row r="4075" spans="1:21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8308</v>
      </c>
      <c r="R4075" t="s">
        <v>8342</v>
      </c>
      <c r="S4075" s="9">
        <f t="shared" si="317"/>
        <v>42057.883159722223</v>
      </c>
      <c r="T4075" s="9">
        <f t="shared" si="318"/>
        <v>42087.841493055559</v>
      </c>
      <c r="U4075">
        <f t="shared" si="319"/>
        <v>2015</v>
      </c>
    </row>
    <row r="4076" spans="1:21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8313</v>
      </c>
      <c r="R4076" t="s">
        <v>8355</v>
      </c>
      <c r="S4076" s="9">
        <f t="shared" si="317"/>
        <v>42241.613796296297</v>
      </c>
      <c r="T4076" s="9">
        <f t="shared" si="318"/>
        <v>42264.708333333328</v>
      </c>
      <c r="U4076">
        <f t="shared" si="319"/>
        <v>2015</v>
      </c>
    </row>
    <row r="4077" spans="1:21" ht="57.6" hidden="1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8326</v>
      </c>
      <c r="S4077" s="9">
        <f t="shared" si="317"/>
        <v>42808.358287037037</v>
      </c>
      <c r="T4077" s="9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9">
        <f t="shared" si="317"/>
        <v>42534.866875</v>
      </c>
      <c r="T4079" s="9">
        <f t="shared" si="318"/>
        <v>42564.866875</v>
      </c>
      <c r="U4079">
        <f t="shared" si="319"/>
        <v>2016</v>
      </c>
    </row>
    <row r="4080" spans="1:21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8335</v>
      </c>
      <c r="S4080" s="9">
        <f t="shared" si="317"/>
        <v>42007.016458333332</v>
      </c>
      <c r="T4080" s="9">
        <f t="shared" si="318"/>
        <v>42028.041666666672</v>
      </c>
      <c r="U4080">
        <f t="shared" si="319"/>
        <v>2015</v>
      </c>
    </row>
    <row r="4081" spans="1:21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8321</v>
      </c>
      <c r="R4081" t="s">
        <v>8337</v>
      </c>
      <c r="S4081" s="9">
        <f t="shared" si="317"/>
        <v>41778.915416666663</v>
      </c>
      <c r="T4081" s="9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9">
        <f t="shared" si="317"/>
        <v>42730.903726851851</v>
      </c>
      <c r="T4082" s="9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9">
        <f t="shared" si="317"/>
        <v>42096.544548611113</v>
      </c>
      <c r="T4083" s="9">
        <f t="shared" si="318"/>
        <v>42126.544548611113</v>
      </c>
      <c r="U4083">
        <f t="shared" si="319"/>
        <v>2015</v>
      </c>
    </row>
    <row r="4084" spans="1:21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8321</v>
      </c>
      <c r="R4084" t="s">
        <v>8339</v>
      </c>
      <c r="S4084" s="9">
        <f t="shared" si="317"/>
        <v>41407.84684027778</v>
      </c>
      <c r="T4084" s="9">
        <f t="shared" si="318"/>
        <v>41427.84684027778</v>
      </c>
      <c r="U4084">
        <f t="shared" si="319"/>
        <v>2013</v>
      </c>
    </row>
    <row r="4085" spans="1:21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8316</v>
      </c>
      <c r="R4085" t="s">
        <v>8334</v>
      </c>
      <c r="S4085" s="9">
        <f t="shared" si="317"/>
        <v>41829.912083333329</v>
      </c>
      <c r="T4085" s="9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9">
        <f t="shared" si="317"/>
        <v>42421.141469907408</v>
      </c>
      <c r="T4086" s="9">
        <f t="shared" si="318"/>
        <v>42481.099803240737</v>
      </c>
      <c r="U4086">
        <f t="shared" si="319"/>
        <v>2016</v>
      </c>
    </row>
    <row r="4087" spans="1:21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8313</v>
      </c>
      <c r="R4087" t="s">
        <v>8351</v>
      </c>
      <c r="S4087" s="9">
        <f t="shared" si="317"/>
        <v>42005.24998842593</v>
      </c>
      <c r="T4087" s="9">
        <f t="shared" si="318"/>
        <v>42035.841666666667</v>
      </c>
      <c r="U4087">
        <f t="shared" si="319"/>
        <v>2015</v>
      </c>
    </row>
    <row r="4088" spans="1:21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8308</v>
      </c>
      <c r="R4088" t="s">
        <v>8342</v>
      </c>
      <c r="S4088" s="9">
        <f t="shared" si="317"/>
        <v>42242.122210648144</v>
      </c>
      <c r="T4088" s="9">
        <f t="shared" si="318"/>
        <v>42272.122210648144</v>
      </c>
      <c r="U4088">
        <f t="shared" si="319"/>
        <v>2015</v>
      </c>
    </row>
    <row r="4089" spans="1:21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8327</v>
      </c>
      <c r="R4089" t="s">
        <v>8350</v>
      </c>
      <c r="S4089" s="9">
        <f t="shared" si="317"/>
        <v>40978.238067129627</v>
      </c>
      <c r="T4089" s="9">
        <f t="shared" si="318"/>
        <v>41008.196400462963</v>
      </c>
      <c r="U4089">
        <f t="shared" si="319"/>
        <v>2012</v>
      </c>
    </row>
    <row r="4090" spans="1:21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8346</v>
      </c>
      <c r="R4090" t="s">
        <v>8347</v>
      </c>
      <c r="S4090" s="9">
        <f t="shared" si="317"/>
        <v>41850.014178240745</v>
      </c>
      <c r="T4090" s="9">
        <f t="shared" si="318"/>
        <v>41878.014178240745</v>
      </c>
      <c r="U4090">
        <f t="shared" si="319"/>
        <v>2014</v>
      </c>
    </row>
    <row r="4091" spans="1:21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8316</v>
      </c>
      <c r="R4091" t="s">
        <v>8344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8313</v>
      </c>
      <c r="R4092" t="s">
        <v>8351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8335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8321</v>
      </c>
      <c r="R4096" t="s">
        <v>8339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8321</v>
      </c>
      <c r="R4097" t="s">
        <v>8339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8308</v>
      </c>
      <c r="R4098" t="s">
        <v>8342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8308</v>
      </c>
      <c r="R4099" t="s">
        <v>8342</v>
      </c>
      <c r="S4099" s="9">
        <f t="shared" ref="S4099:S4115" si="322">(((J4099/60)/60)/24)+DATE(1970,1,1)</f>
        <v>42317.810219907406</v>
      </c>
      <c r="T4099" s="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8324</v>
      </c>
      <c r="S4100" s="9">
        <f t="shared" si="322"/>
        <v>42027.832800925928</v>
      </c>
      <c r="T4100" s="9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9">
        <f t="shared" si="322"/>
        <v>41948.957465277781</v>
      </c>
      <c r="T4101" s="9">
        <f t="shared" si="323"/>
        <v>41963.957465277781</v>
      </c>
      <c r="U4101">
        <f t="shared" si="324"/>
        <v>2014</v>
      </c>
    </row>
    <row r="4102" spans="1:21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8344</v>
      </c>
      <c r="S4102" s="9">
        <f t="shared" si="322"/>
        <v>41776.284780092588</v>
      </c>
      <c r="T4102" s="9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9">
        <f t="shared" si="322"/>
        <v>41927.124884259261</v>
      </c>
      <c r="T4103" s="9">
        <f t="shared" si="323"/>
        <v>41937.124884259261</v>
      </c>
      <c r="U4103">
        <f t="shared" si="324"/>
        <v>2014</v>
      </c>
    </row>
    <row r="4104" spans="1:21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8342</v>
      </c>
      <c r="S4104" s="9">
        <f t="shared" si="322"/>
        <v>42300.825648148151</v>
      </c>
      <c r="T4104" s="9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9">
        <f t="shared" si="322"/>
        <v>42732.787523148145</v>
      </c>
      <c r="T4105" s="9">
        <f t="shared" si="323"/>
        <v>42762.787523148145</v>
      </c>
      <c r="U4105">
        <f t="shared" si="324"/>
        <v>2016</v>
      </c>
    </row>
    <row r="4106" spans="1:21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8321</v>
      </c>
      <c r="R4106" t="s">
        <v>8325</v>
      </c>
      <c r="S4106" s="9">
        <f t="shared" si="322"/>
        <v>42438.961273148147</v>
      </c>
      <c r="T4106" s="9">
        <f t="shared" si="323"/>
        <v>42468.919606481482</v>
      </c>
      <c r="U4106">
        <f t="shared" si="324"/>
        <v>2016</v>
      </c>
    </row>
    <row r="4107" spans="1:21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8308</v>
      </c>
      <c r="R4107" t="s">
        <v>8342</v>
      </c>
      <c r="S4107" s="9">
        <f t="shared" si="322"/>
        <v>42466.858888888892</v>
      </c>
      <c r="T4107" s="9">
        <f t="shared" si="323"/>
        <v>42490.916666666672</v>
      </c>
      <c r="U4107">
        <f t="shared" si="324"/>
        <v>2016</v>
      </c>
    </row>
    <row r="4108" spans="1:21" ht="57.6" hidden="1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9">
        <f t="shared" si="322"/>
        <v>42809.645914351851</v>
      </c>
      <c r="T4108" s="9">
        <f t="shared" si="323"/>
        <v>42828.645914351851</v>
      </c>
      <c r="U4108">
        <f t="shared" si="324"/>
        <v>2017</v>
      </c>
    </row>
    <row r="4109" spans="1:21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8308</v>
      </c>
      <c r="R4109" t="s">
        <v>8342</v>
      </c>
      <c r="S4109" s="9">
        <f t="shared" si="322"/>
        <v>42248.934675925921</v>
      </c>
      <c r="T4109" s="9">
        <f t="shared" si="323"/>
        <v>42303.934675925921</v>
      </c>
      <c r="U4109">
        <f t="shared" si="324"/>
        <v>2015</v>
      </c>
    </row>
    <row r="4110" spans="1:21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8316</v>
      </c>
      <c r="R4110" t="s">
        <v>8334</v>
      </c>
      <c r="S4110" s="9">
        <f t="shared" si="322"/>
        <v>42295.753391203703</v>
      </c>
      <c r="T4110" s="9">
        <f t="shared" si="323"/>
        <v>42325.795057870375</v>
      </c>
      <c r="U4110">
        <f t="shared" si="324"/>
        <v>2015</v>
      </c>
    </row>
    <row r="4111" spans="1:21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8344</v>
      </c>
      <c r="S4111" s="9">
        <f t="shared" si="322"/>
        <v>42035.029224537036</v>
      </c>
      <c r="T4111" s="9">
        <f t="shared" si="323"/>
        <v>42064.029224537036</v>
      </c>
      <c r="U4111">
        <f t="shared" si="324"/>
        <v>2015</v>
      </c>
    </row>
    <row r="4112" spans="1:21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8346</v>
      </c>
      <c r="R4112" t="s">
        <v>8347</v>
      </c>
      <c r="S4112" s="9">
        <f t="shared" si="322"/>
        <v>41831.060092592597</v>
      </c>
      <c r="T4112" s="9">
        <f t="shared" si="323"/>
        <v>41851.060092592597</v>
      </c>
      <c r="U4112">
        <f t="shared" si="324"/>
        <v>2014</v>
      </c>
    </row>
    <row r="4113" spans="1:21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8313</v>
      </c>
      <c r="R4113" t="s">
        <v>8351</v>
      </c>
      <c r="S4113" s="9">
        <f t="shared" si="322"/>
        <v>42046.072743055556</v>
      </c>
      <c r="T4113" s="9">
        <f t="shared" si="323"/>
        <v>42091.031076388885</v>
      </c>
      <c r="U4113">
        <f t="shared" si="324"/>
        <v>2015</v>
      </c>
    </row>
    <row r="4114" spans="1:21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8313</v>
      </c>
      <c r="R4114" t="s">
        <v>8355</v>
      </c>
      <c r="S4114" s="9">
        <f t="shared" si="322"/>
        <v>42782.426875000005</v>
      </c>
      <c r="T4114" s="9">
        <f t="shared" si="323"/>
        <v>42789.426875000005</v>
      </c>
      <c r="U4114">
        <f t="shared" si="324"/>
        <v>2017</v>
      </c>
    </row>
    <row r="4115" spans="1:21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8319</v>
      </c>
      <c r="R4115" t="s">
        <v>8345</v>
      </c>
      <c r="S4115" s="9">
        <f t="shared" si="322"/>
        <v>41829.896562499998</v>
      </c>
      <c r="T4115" s="9">
        <f t="shared" si="323"/>
        <v>41859.896562499998</v>
      </c>
      <c r="U4115">
        <f t="shared" si="324"/>
        <v>2014</v>
      </c>
    </row>
  </sheetData>
  <autoFilter ref="A1:T4115" xr:uid="{00000000-0009-0000-0000-000003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:U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6"/>
  <sheetViews>
    <sheetView workbookViewId="0">
      <selection activeCell="D20" sqref="D20"/>
    </sheetView>
  </sheetViews>
  <sheetFormatPr defaultRowHeight="14.4" x14ac:dyDescent="0.3"/>
  <cols>
    <col min="1" max="8" width="20.44140625" customWidth="1"/>
    <col min="9" max="9" width="12.33203125" customWidth="1"/>
  </cols>
  <sheetData>
    <row r="1" spans="1:11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11" x14ac:dyDescent="0.3">
      <c r="A2" t="s">
        <v>8417</v>
      </c>
      <c r="B2">
        <f>COUNTIFS(Kickstarter!$D:$D,"&lt;1000",Kickstarter!$F:$F,B$16,Kickstarter!$R:$R,"plays")</f>
        <v>141</v>
      </c>
      <c r="C2">
        <f>COUNTIFS(Kickstarter!$D:$D,"&lt;1000",Kickstarter!$F:$F,C$16,Kickstarter!$R:$R,"plays")</f>
        <v>45</v>
      </c>
      <c r="D2">
        <f>COUNTIFS(Kickstarter!$D:$D,"&lt;1000",Kickstarter!$F:$F,D$16,Kickstarter!$R:$R,"plays")</f>
        <v>0</v>
      </c>
      <c r="E2">
        <f>SUM(B2:D2)</f>
        <v>186</v>
      </c>
      <c r="F2" s="17">
        <f>IFERROR(B2/$E2,0)</f>
        <v>0.75806451612903225</v>
      </c>
      <c r="G2" s="17">
        <f>IFERROR(C2/$E2,0)</f>
        <v>0.24193548387096775</v>
      </c>
      <c r="H2" s="17">
        <f>IFERROR(D2/$E2,0)</f>
        <v>0</v>
      </c>
    </row>
    <row r="3" spans="1:11" x14ac:dyDescent="0.3">
      <c r="A3" t="s">
        <v>8406</v>
      </c>
      <c r="B3">
        <f>COUNTIFS(Kickstarter!$D:$D,"&gt;999",Kickstarter!$D:$D,"&lt;4999",Kickstarter!$F:$F,B$16,Kickstarter!$R:$R,"plays")</f>
        <v>387</v>
      </c>
      <c r="C3">
        <f>COUNTIFS(Kickstarter!$D:$D,"&gt;999",Kickstarter!$D:$D,"&lt;4999",Kickstarter!$F:$F,C$16,Kickstarter!$R:$R,"plays")</f>
        <v>146</v>
      </c>
      <c r="D3">
        <f>COUNTIFS(Kickstarter!$D:$D,"&gt;999",Kickstarter!$D:$D,"&lt;4999",Kickstarter!$F:$F,D$16,Kickstarter!$R:$R,"plays")</f>
        <v>0</v>
      </c>
      <c r="E3">
        <f t="shared" ref="E3:E13" si="0">SUM(B3:D3)</f>
        <v>533</v>
      </c>
      <c r="F3" s="17">
        <f t="shared" ref="F3:F13" si="1">IFERROR(B3/$E3,0)</f>
        <v>0.726078799249531</v>
      </c>
      <c r="G3" s="17">
        <f t="shared" ref="G3:G13" si="2">IFERROR(C3/$E3,0)</f>
        <v>0.27392120075046905</v>
      </c>
      <c r="H3" s="17">
        <f t="shared" ref="H3:H13" si="3">IFERROR(D3/$E3,0)</f>
        <v>0</v>
      </c>
      <c r="J3">
        <v>1000</v>
      </c>
      <c r="K3">
        <v>4999</v>
      </c>
    </row>
    <row r="4" spans="1:11" x14ac:dyDescent="0.3">
      <c r="A4" t="s">
        <v>8407</v>
      </c>
      <c r="B4">
        <f>COUNTIFS(Kickstarter!$D:$D,"&gt;4999",Kickstarter!$D:$D,"&lt;9999",Kickstarter!$F:$F,B$16,Kickstarter!$R:$R,"plays")</f>
        <v>93</v>
      </c>
      <c r="C4">
        <f>COUNTIFS(Kickstarter!$D:$D,"&gt;4999",Kickstarter!$D:$D,"&lt;9999",Kickstarter!$F:$F,C$16,Kickstarter!$R:$R,"plays")</f>
        <v>76</v>
      </c>
      <c r="D4">
        <f>COUNTIFS(Kickstarter!$D:$D,"&gt;4999",Kickstarter!$D:$D,"&lt;9999",Kickstarter!$F:$F,D$16,Kickstarter!$R:$R,"plays")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J4">
        <f>K3+1</f>
        <v>5000</v>
      </c>
      <c r="K4">
        <f>J4+4999</f>
        <v>9999</v>
      </c>
    </row>
    <row r="5" spans="1:11" x14ac:dyDescent="0.3">
      <c r="A5" t="s">
        <v>8408</v>
      </c>
      <c r="B5">
        <f>COUNTIFS(Kickstarter!$D:$D,"&gt;9999",Kickstarter!$D:$D,"&lt;14999",Kickstarter!$F:$F,B$16,Kickstarter!$R:$R,"plays")</f>
        <v>39</v>
      </c>
      <c r="C5">
        <f>COUNTIFS(Kickstarter!$D:$D,"&gt;9999",Kickstarter!$D:$D,"&lt;14999",Kickstarter!$F:$F,C$16,Kickstarter!$R:$R,"plays")</f>
        <v>33</v>
      </c>
      <c r="D5">
        <f>COUNTIFS(Kickstarter!$D:$D,"&gt;9999",Kickstarter!$D:$D,"&lt;14999",Kickstarter!$F:$F,D$16,Kickstarter!$R:$R,"plays")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J5">
        <f t="shared" ref="J5:J12" si="4">K4+1</f>
        <v>10000</v>
      </c>
      <c r="K5">
        <f t="shared" ref="K5:K12" si="5">J5+4999</f>
        <v>14999</v>
      </c>
    </row>
    <row r="6" spans="1:11" x14ac:dyDescent="0.3">
      <c r="A6" t="s">
        <v>8409</v>
      </c>
      <c r="B6">
        <f>COUNTIFS(Kickstarter!$D:$D,"&gt;14999",Kickstarter!$D:$D,"&lt;19999",Kickstarter!$F:$F,B$16,Kickstarter!$R:$R,"plays")</f>
        <v>12</v>
      </c>
      <c r="C6">
        <f>COUNTIFS(Kickstarter!$D:$D,"&gt;14999",Kickstarter!$D:$D,"&lt;19999",Kickstarter!$F:$F,C$16,Kickstarter!$R:$R,"plays")</f>
        <v>12</v>
      </c>
      <c r="D6">
        <f>COUNTIFS(Kickstarter!$D:$D,"&gt;14999",Kickstarter!$D:$D,"&lt;19999",Kickstarter!$F:$F,D$16,Kickstarter!$R:$R,"plays")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J6">
        <f t="shared" si="4"/>
        <v>15000</v>
      </c>
      <c r="K6">
        <f t="shared" si="5"/>
        <v>19999</v>
      </c>
    </row>
    <row r="7" spans="1:11" x14ac:dyDescent="0.3">
      <c r="A7" t="s">
        <v>8410</v>
      </c>
      <c r="B7">
        <f>COUNTIFS(Kickstarter!$D:$D,"&gt;19999",Kickstarter!$D:$D,"&lt;24999",Kickstarter!$F:$F,B$16,Kickstarter!$R:$R,"plays")</f>
        <v>9</v>
      </c>
      <c r="C7">
        <f>COUNTIFS(Kickstarter!$D:$D,"&gt;19999",Kickstarter!$D:$D,"&lt;24999",Kickstarter!$F:$F,C$16,Kickstarter!$R:$R,"plays")</f>
        <v>11</v>
      </c>
      <c r="D7">
        <f>COUNTIFS(Kickstarter!$D:$D,"&gt;19999",Kickstarter!$D:$D,"&lt;24999",Kickstarter!$F:$F,D$16,Kickstarter!$R:$R,"plays")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J7">
        <f t="shared" si="4"/>
        <v>20000</v>
      </c>
      <c r="K7">
        <f t="shared" si="5"/>
        <v>24999</v>
      </c>
    </row>
    <row r="8" spans="1:11" x14ac:dyDescent="0.3">
      <c r="A8" t="s">
        <v>8411</v>
      </c>
      <c r="B8">
        <f>COUNTIFS(Kickstarter!$D:$D,"&gt;24999",Kickstarter!$D:$D,"&lt;29999",Kickstarter!$F:$F,B$16,Kickstarter!$R:$R,"plays")</f>
        <v>1</v>
      </c>
      <c r="C8">
        <f>COUNTIFS(Kickstarter!$D:$D,"&gt;24999",Kickstarter!$D:$D,"&lt;29999",Kickstarter!$F:$F,C$16,Kickstarter!$R:$R,"plays")</f>
        <v>4</v>
      </c>
      <c r="D8">
        <f>COUNTIFS(Kickstarter!$D:$D,"&gt;24999",Kickstarter!$D:$D,"&lt;29999",Kickstarter!$F:$F,D$16,Kickstarter!$R:$R,"plays")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J8">
        <f t="shared" si="4"/>
        <v>25000</v>
      </c>
      <c r="K8">
        <f t="shared" si="5"/>
        <v>29999</v>
      </c>
    </row>
    <row r="9" spans="1:11" x14ac:dyDescent="0.3">
      <c r="A9" t="s">
        <v>8412</v>
      </c>
      <c r="B9">
        <f>COUNTIFS(Kickstarter!$D:$D,"&gt;29999",Kickstarter!$D:$D,"&lt;34999",Kickstarter!$F:$F,B$16,Kickstarter!$R:$R,"plays")</f>
        <v>3</v>
      </c>
      <c r="C9">
        <f>COUNTIFS(Kickstarter!$D:$D,"&gt;29999",Kickstarter!$D:$D,"&lt;34999",Kickstarter!$F:$F,C$16,Kickstarter!$R:$R,"plays")</f>
        <v>8</v>
      </c>
      <c r="D9">
        <f>COUNTIFS(Kickstarter!$D:$D,"&gt;29999",Kickstarter!$D:$D,"&lt;34999",Kickstarter!$F:$F,D$16,Kickstarter!$R:$R,"plays")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J9">
        <f t="shared" si="4"/>
        <v>30000</v>
      </c>
      <c r="K9">
        <f t="shared" si="5"/>
        <v>34999</v>
      </c>
    </row>
    <row r="10" spans="1:11" x14ac:dyDescent="0.3">
      <c r="A10" t="s">
        <v>8413</v>
      </c>
      <c r="B10">
        <f>COUNTIFS(Kickstarter!$D:$D,"&gt;34999",Kickstarter!$D:$D,"&lt;39999",Kickstarter!$F:$F,B$16,Kickstarter!$R:$R,"plays")</f>
        <v>4</v>
      </c>
      <c r="C10">
        <f>COUNTIFS(Kickstarter!$D:$D,"&gt;34999",Kickstarter!$D:$D,"&lt;39999",Kickstarter!$F:$F,C$16,Kickstarter!$R:$R,"plays")</f>
        <v>2</v>
      </c>
      <c r="D10">
        <f>COUNTIFS(Kickstarter!$D:$D,"&gt;34999",Kickstarter!$D:$D,"&lt;39999",Kickstarter!$F:$F,D$16,Kickstarter!$R:$R,"plays")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J10">
        <f t="shared" si="4"/>
        <v>35000</v>
      </c>
      <c r="K10">
        <f t="shared" si="5"/>
        <v>39999</v>
      </c>
    </row>
    <row r="11" spans="1:11" x14ac:dyDescent="0.3">
      <c r="A11" t="s">
        <v>8414</v>
      </c>
      <c r="B11">
        <f>COUNTIFS(Kickstarter!$D:$D,"&gt;39999",Kickstarter!$D:$D,"&lt;44999",Kickstarter!$F:$F,B$16,Kickstarter!$R:$R,"plays")</f>
        <v>2</v>
      </c>
      <c r="C11">
        <f>COUNTIFS(Kickstarter!$D:$D,"&gt;39999",Kickstarter!$D:$D,"&lt;44999",Kickstarter!$F:$F,C$16,Kickstarter!$R:$R,"plays")</f>
        <v>1</v>
      </c>
      <c r="D11">
        <f>COUNTIFS(Kickstarter!$D:$D,"&gt;39999",Kickstarter!$D:$D,"&lt;44999",Kickstarter!$F:$F,D$16,Kickstarter!$R:$R,"plays")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J11">
        <f t="shared" si="4"/>
        <v>40000</v>
      </c>
      <c r="K11">
        <f t="shared" si="5"/>
        <v>44999</v>
      </c>
    </row>
    <row r="12" spans="1:11" x14ac:dyDescent="0.3">
      <c r="A12" t="s">
        <v>8415</v>
      </c>
      <c r="B12">
        <f>COUNTIFS(Kickstarter!$D:$D,"&gt;44999",Kickstarter!$D:$D,"&lt;49999",Kickstarter!$F:$F,B$16,Kickstarter!$R:$R,"plays")</f>
        <v>0</v>
      </c>
      <c r="C12">
        <f>COUNTIFS(Kickstarter!$D:$D,"&gt;44999",Kickstarter!$D:$D,"&lt;49999",Kickstarter!$F:$F,C$16,Kickstarter!$R:$R,"plays")</f>
        <v>1</v>
      </c>
      <c r="D12">
        <f>COUNTIFS(Kickstarter!$D:$D,"&gt;44999",Kickstarter!$D:$D,"&lt;49999",Kickstarter!$F:$F,D$16,Kickstarter!$R:$R,"plays")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J12">
        <f t="shared" si="4"/>
        <v>45000</v>
      </c>
      <c r="K12">
        <f t="shared" si="5"/>
        <v>49999</v>
      </c>
    </row>
    <row r="13" spans="1:11" x14ac:dyDescent="0.3">
      <c r="A13" t="s">
        <v>8416</v>
      </c>
      <c r="B13">
        <f>COUNTIFS(Kickstarter!$D:$D,"&gt;49999",Kickstarter!$F:$F,B$16,Kickstarter!$R:$R,"plays")</f>
        <v>2</v>
      </c>
      <c r="C13">
        <f>COUNTIFS(Kickstarter!$D:$D,"&gt;49999",Kickstarter!$F:$F,C$16,Kickstarter!$R:$R,"plays")</f>
        <v>14</v>
      </c>
      <c r="D13">
        <f>COUNTIFS(Kickstarter!$D:$D,"&gt;49999",Kickstarter!$F:$F,D$16,Kickstarter!$R:$R,"plays")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J13" t="s">
        <v>8418</v>
      </c>
    </row>
    <row r="16" spans="1:11" x14ac:dyDescent="0.3">
      <c r="B16" t="s">
        <v>8384</v>
      </c>
      <c r="C16" t="s">
        <v>8385</v>
      </c>
      <c r="D16" t="s">
        <v>8419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tabSelected="1" workbookViewId="0">
      <selection activeCell="C3" sqref="C3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8390</v>
      </c>
      <c r="B4" s="16" t="e">
        <f>#VALUE!</f>
        <v>#VALUE!</v>
      </c>
      <c r="C4" s="16" t="e">
        <f>#VALUE!</f>
        <v>#VALUE!</v>
      </c>
    </row>
    <row r="5" spans="1:3" x14ac:dyDescent="0.3">
      <c r="A5" t="s">
        <v>8391</v>
      </c>
      <c r="B5" s="16" t="e">
        <f>#VALUE!</f>
        <v>#VALUE!</v>
      </c>
      <c r="C5" s="16" t="e">
        <f>#VALUE!</f>
        <v>#VALUE!</v>
      </c>
    </row>
    <row r="6" spans="1:3" x14ac:dyDescent="0.3">
      <c r="A6" t="s">
        <v>8392</v>
      </c>
      <c r="B6" s="16" t="e">
        <f>#VALUE!</f>
        <v>#VALUE!</v>
      </c>
      <c r="C6" s="16" t="e">
        <f>#VALUE!</f>
        <v>#VALUE!</v>
      </c>
    </row>
    <row r="7" spans="1:3" x14ac:dyDescent="0.3">
      <c r="A7" t="s">
        <v>8393</v>
      </c>
      <c r="B7" s="16" t="e">
        <f>B5-B6</f>
        <v>#VALUE!</v>
      </c>
      <c r="C7" s="16" t="e">
        <f>C5-C6</f>
        <v>#VALUE!</v>
      </c>
    </row>
    <row r="8" spans="1:3" x14ac:dyDescent="0.3">
      <c r="B8" s="16"/>
      <c r="C8" s="16"/>
    </row>
    <row r="9" spans="1:3" x14ac:dyDescent="0.3">
      <c r="B9" s="16"/>
      <c r="C9" s="16"/>
    </row>
    <row r="10" spans="1:3" x14ac:dyDescent="0.3">
      <c r="A10" t="s">
        <v>8388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8389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8394</v>
      </c>
      <c r="B12" s="16" t="e">
        <f>#VALUE!</f>
        <v>#VALUE!</v>
      </c>
      <c r="C12" s="16" t="e">
        <f>#VALUE!</f>
        <v>#VALUE!</v>
      </c>
    </row>
    <row r="13" spans="1:3" x14ac:dyDescent="0.3">
      <c r="A13" t="s">
        <v>8395</v>
      </c>
      <c r="B13" s="16" t="e">
        <f>#VALUE!</f>
        <v>#VALUE!</v>
      </c>
      <c r="C13" s="16" t="e">
        <f>#VALUE!</f>
        <v>#VALUE!</v>
      </c>
    </row>
    <row r="14" spans="1:3" x14ac:dyDescent="0.3">
      <c r="A14" t="s">
        <v>8396</v>
      </c>
      <c r="B14" s="16" t="e">
        <f>#VALUE!</f>
        <v>#VALUE!</v>
      </c>
      <c r="C14" s="16" t="e">
        <f>#VALUE!</f>
        <v>#VALUE!</v>
      </c>
    </row>
    <row r="15" spans="1:3" x14ac:dyDescent="0.3">
      <c r="A15" t="s">
        <v>8397</v>
      </c>
      <c r="B15" s="16" t="e">
        <f>B13-B14</f>
        <v>#VALUE!</v>
      </c>
      <c r="C15" s="16" t="e">
        <f>C13-C14</f>
        <v>#VALUE!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E6" sqref="E6"/>
    </sheetView>
  </sheetViews>
  <sheetFormatPr defaultRowHeight="14.4" x14ac:dyDescent="0.3"/>
  <sheetData>
    <row r="1" spans="1:5" x14ac:dyDescent="0.3">
      <c r="A1" t="s">
        <v>8379</v>
      </c>
      <c r="B1" t="s">
        <v>8380</v>
      </c>
      <c r="C1" t="s">
        <v>8382</v>
      </c>
      <c r="D1" t="s">
        <v>8383</v>
      </c>
      <c r="E1" t="s">
        <v>8381</v>
      </c>
    </row>
    <row r="2" spans="1:5" x14ac:dyDescent="0.3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>
        <f>VLOOKUP(A2,Kickstarter!B:F,3,FALSE)</f>
        <v>2000</v>
      </c>
      <c r="D2">
        <f>VLOOKUP(A2,Kickstarter!B:G,4,FALSE)</f>
        <v>2020</v>
      </c>
      <c r="E2">
        <f>VLOOKUP(A2,Kickstarter!B:P,15,FALSE)</f>
        <v>51.79</v>
      </c>
    </row>
    <row r="3" spans="1:5" x14ac:dyDescent="0.3">
      <c r="A3" t="s">
        <v>3616</v>
      </c>
      <c r="B3" t="str">
        <f>VLOOKUP(A3,Kickstarter!B:E,2,FALSE)</f>
        <v>The play yet to be described as "A surefire Edinburgh Fringe Festival Cult Hit". Coming to the Underbelly, Edinburgh, 5th-30th August.</v>
      </c>
      <c r="C3">
        <f>VLOOKUP(A3,Kickstarter!B:F,3,FALSE)</f>
        <v>2000</v>
      </c>
      <c r="D3">
        <f>VLOOKUP(A3,Kickstarter!B:G,4,FALSE)</f>
        <v>2020</v>
      </c>
      <c r="E3">
        <f>VLOOKUP(A3,Kickstarter!B:P,15,FALSE)</f>
        <v>36.07</v>
      </c>
    </row>
    <row r="4" spans="1:5" x14ac:dyDescent="0.3">
      <c r="A4" t="s">
        <v>3178</v>
      </c>
      <c r="B4" t="str">
        <f>VLOOKUP(A4,Kickstarter!B:E,2,FALSE)</f>
        <v>Cutting Off Kate Bush is a one-woman show written &amp; performed by Lucy Benson-Brown, premiering at the Edinburgh Fringe Festival 2014</v>
      </c>
      <c r="C4">
        <f>VLOOKUP(A4,Kickstarter!B:F,3,FALSE)</f>
        <v>1500</v>
      </c>
      <c r="D4">
        <f>VLOOKUP(A4,Kickstarter!B:G,4,FALSE)</f>
        <v>2576</v>
      </c>
      <c r="E4">
        <f>VLOOKUP(A4,Kickstarter!B:P,15,FALSE)</f>
        <v>33.03</v>
      </c>
    </row>
    <row r="5" spans="1:5" x14ac:dyDescent="0.3">
      <c r="A5" t="s">
        <v>3329</v>
      </c>
      <c r="B5" t="str">
        <f>VLOOKUP(A5,Kickstarter!B:E,2,FALSE)</f>
        <v>Jestia and Raedon is a brand new romantic comedy play going to the Edinburgh Fringe Festival this summer.</v>
      </c>
      <c r="C5">
        <f>VLOOKUP(A5,Kickstarter!B:F,3,FALSE)</f>
        <v>1000</v>
      </c>
      <c r="D5">
        <f>VLOOKUP(A5,Kickstarter!B:G,4,FALSE)</f>
        <v>1168</v>
      </c>
      <c r="E5">
        <f>VLOOKUP(A5,Kickstarter!B:P,15,FALSE)</f>
        <v>44.92</v>
      </c>
    </row>
    <row r="6" spans="1:5" x14ac:dyDescent="0.3">
      <c r="A6" t="s">
        <v>3221</v>
      </c>
      <c r="B6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VLOOKUP(A6,Kickstarter!B:F,3,FALSE)</f>
        <v>4000</v>
      </c>
      <c r="D6">
        <f>VLOOKUP(A6,Kickstarter!B:G,4,FALSE)</f>
        <v>4137</v>
      </c>
      <c r="E6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7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Newman, Elisabeth</cp:lastModifiedBy>
  <dcterms:created xsi:type="dcterms:W3CDTF">2017-04-20T15:17:24Z</dcterms:created>
  <dcterms:modified xsi:type="dcterms:W3CDTF">2021-08-29T23:36:59Z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7de70ee2-0cb4-4d60-aee5-75ef2c4c8a90_Enabled">
    <vt:lpwstr>True</vt:lpwstr>
  </property>
  <property fmtid="{D5CDD505-2E9C-101B-9397-08002B2CF9AE}" pid="5" name="MSIP_Label_7de70ee2-0cb4-4d60-aee5-75ef2c4c8a90_SiteId">
    <vt:lpwstr>945c199a-83a2-4e80-9f8c-5a91be5752dd</vt:lpwstr>
  </property>
  <property fmtid="{D5CDD505-2E9C-101B-9397-08002B2CF9AE}" pid="6" name="MSIP_Label_7de70ee2-0cb4-4d60-aee5-75ef2c4c8a90_Owner">
    <vt:lpwstr>Elisabeth_Newman@Dell.com</vt:lpwstr>
  </property>
  <property fmtid="{D5CDD505-2E9C-101B-9397-08002B2CF9AE}" pid="7" name="MSIP_Label_7de70ee2-0cb4-4d60-aee5-75ef2c4c8a90_SetDate">
    <vt:lpwstr>2021-08-16T20:07:35.8597992Z</vt:lpwstr>
  </property>
  <property fmtid="{D5CDD505-2E9C-101B-9397-08002B2CF9AE}" pid="8" name="MSIP_Label_7de70ee2-0cb4-4d60-aee5-75ef2c4c8a90_Name">
    <vt:lpwstr>Internal Use</vt:lpwstr>
  </property>
  <property fmtid="{D5CDD505-2E9C-101B-9397-08002B2CF9AE}" pid="9" name="MSIP_Label_7de70ee2-0cb4-4d60-aee5-75ef2c4c8a90_Application">
    <vt:lpwstr>Microsoft Azure Information Protection</vt:lpwstr>
  </property>
  <property fmtid="{D5CDD505-2E9C-101B-9397-08002B2CF9AE}" pid="10" name="MSIP_Label_7de70ee2-0cb4-4d60-aee5-75ef2c4c8a90_ActionId">
    <vt:lpwstr>b84b430d-b4ee-4ab4-b578-7991eeb01c70</vt:lpwstr>
  </property>
  <property fmtid="{D5CDD505-2E9C-101B-9397-08002B2CF9AE}" pid="11" name="MSIP_Label_7de70ee2-0cb4-4d60-aee5-75ef2c4c8a90_Extended_MSFT_Method">
    <vt:lpwstr>Manual</vt:lpwstr>
  </property>
  <property fmtid="{D5CDD505-2E9C-101B-9397-08002B2CF9AE}" pid="12" name="MSIP_Label_c6e0e3e8-8921-4906-b77b-3374d4e05132_Enabled">
    <vt:lpwstr>True</vt:lpwstr>
  </property>
  <property fmtid="{D5CDD505-2E9C-101B-9397-08002B2CF9AE}" pid="13" name="MSIP_Label_c6e0e3e8-8921-4906-b77b-3374d4e05132_SiteId">
    <vt:lpwstr>945c199a-83a2-4e80-9f8c-5a91be5752dd</vt:lpwstr>
  </property>
  <property fmtid="{D5CDD505-2E9C-101B-9397-08002B2CF9AE}" pid="14" name="MSIP_Label_c6e0e3e8-8921-4906-b77b-3374d4e05132_Owner">
    <vt:lpwstr>Elisabeth_Newman@Dell.com</vt:lpwstr>
  </property>
  <property fmtid="{D5CDD505-2E9C-101B-9397-08002B2CF9AE}" pid="15" name="MSIP_Label_c6e0e3e8-8921-4906-b77b-3374d4e05132_SetDate">
    <vt:lpwstr>2021-08-16T20:07:35.8597992Z</vt:lpwstr>
  </property>
  <property fmtid="{D5CDD505-2E9C-101B-9397-08002B2CF9AE}" pid="16" name="MSIP_Label_c6e0e3e8-8921-4906-b77b-3374d4e05132_Name">
    <vt:lpwstr>No Visual Marking</vt:lpwstr>
  </property>
  <property fmtid="{D5CDD505-2E9C-101B-9397-08002B2CF9AE}" pid="17" name="MSIP_Label_c6e0e3e8-8921-4906-b77b-3374d4e05132_Application">
    <vt:lpwstr>Microsoft Azure Information Protection</vt:lpwstr>
  </property>
  <property fmtid="{D5CDD505-2E9C-101B-9397-08002B2CF9AE}" pid="18" name="MSIP_Label_c6e0e3e8-8921-4906-b77b-3374d4e05132_ActionId">
    <vt:lpwstr>b84b430d-b4ee-4ab4-b578-7991eeb01c70</vt:lpwstr>
  </property>
  <property fmtid="{D5CDD505-2E9C-101B-9397-08002B2CF9AE}" pid="19" name="MSIP_Label_c6e0e3e8-8921-4906-b77b-3374d4e05132_Parent">
    <vt:lpwstr>7de70ee2-0cb4-4d60-aee5-75ef2c4c8a90</vt:lpwstr>
  </property>
  <property fmtid="{D5CDD505-2E9C-101B-9397-08002B2CF9AE}" pid="20" name="MSIP_Label_c6e0e3e8-8921-4906-b77b-3374d4e05132_Extended_MSFT_Method">
    <vt:lpwstr>Manual</vt:lpwstr>
  </property>
  <property fmtid="{D5CDD505-2E9C-101B-9397-08002B2CF9AE}" pid="21" name="aiplabel">
    <vt:lpwstr>Internal Use No Visual Marking</vt:lpwstr>
  </property>
</Properties>
</file>