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Promotion\Dissertation\Material\Konzeptdesign\"/>
    </mc:Choice>
  </mc:AlternateContent>
  <bookViews>
    <workbookView xWindow="0" yWindow="0" windowWidth="28800" windowHeight="12300" tabRatio="719"/>
  </bookViews>
  <sheets>
    <sheet name="Title-Abstract-Screening" sheetId="1" r:id="rId1"/>
    <sheet name="Volltext-Screening" sheetId="2" r:id="rId2"/>
    <sheet name="Datenextraktion" sheetId="4" r:id="rId3"/>
    <sheet name="a) Klinische Daten" sheetId="5" r:id="rId4"/>
    <sheet name="b) Abrechnungsdaten" sheetId="6" r:id="rId5"/>
    <sheet name="c) Klinische + Abrechnungsdaten" sheetId="7" r:id="rId6"/>
    <sheet name="Generischer Prozess" sheetId="8" r:id="rId7"/>
  </sheets>
  <definedNames>
    <definedName name="_xlnm._FilterDatabase" localSheetId="0" hidden="1">'Title-Abstract-Screening'!$A$4:$S$132</definedName>
    <definedName name="_xlnm._FilterDatabase" localSheetId="1" hidden="1">'Volltext-Screening'!$A$1:$S$44</definedName>
    <definedName name="Review_OMOP_Prozess" localSheetId="0">'Title-Abstract-Screening'!$A$4:$N$132</definedName>
    <definedName name="Review_OMOP_Prozess" localSheetId="1">'Volltext-Screening'!$A$1:$N$44</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F22" i="5" l="1"/>
  <c r="AE22" i="5"/>
  <c r="AD22" i="5"/>
  <c r="AC22" i="5"/>
  <c r="AB22" i="5"/>
  <c r="AA22" i="5"/>
  <c r="Z22" i="5"/>
  <c r="AF7" i="6"/>
  <c r="AE7" i="6"/>
  <c r="AD7" i="6"/>
  <c r="AC7" i="6"/>
  <c r="AB7" i="6"/>
  <c r="AA7" i="6"/>
  <c r="Z7" i="6"/>
  <c r="AF25" i="7"/>
  <c r="AE25" i="7"/>
  <c r="AD25" i="7"/>
  <c r="AC25" i="7"/>
  <c r="AB25" i="7"/>
  <c r="AA25" i="7"/>
  <c r="Z25" i="7"/>
  <c r="AF25" i="4" l="1"/>
  <c r="AE25" i="4"/>
  <c r="AD25" i="4"/>
  <c r="AC25" i="4"/>
  <c r="AB25" i="4"/>
  <c r="AA25" i="4"/>
  <c r="Z25" i="4"/>
  <c r="Y7" i="6" l="1"/>
  <c r="K18" i="6" s="1"/>
  <c r="X7" i="6"/>
  <c r="K17" i="6" s="1"/>
  <c r="W7" i="6"/>
  <c r="K12" i="6" s="1"/>
  <c r="V7" i="6"/>
  <c r="K14" i="6" s="1"/>
  <c r="U7" i="6"/>
  <c r="K13" i="6" s="1"/>
  <c r="T7" i="6"/>
  <c r="K20" i="6" s="1"/>
  <c r="S7" i="6"/>
  <c r="K15" i="6" s="1"/>
  <c r="R7" i="6"/>
  <c r="K19" i="6" s="1"/>
  <c r="Q7" i="6"/>
  <c r="K16" i="6" s="1"/>
  <c r="G15" i="6" l="1"/>
  <c r="C15" i="6"/>
  <c r="E15" i="6"/>
  <c r="H15" i="6"/>
  <c r="I15" i="6"/>
  <c r="J15" i="6"/>
  <c r="B15" i="6"/>
  <c r="D15" i="6"/>
  <c r="F15" i="6"/>
  <c r="H16" i="6"/>
  <c r="J16" i="6"/>
  <c r="B16" i="6"/>
  <c r="D16" i="6"/>
  <c r="E16" i="6"/>
  <c r="G16" i="6"/>
  <c r="I16" i="6"/>
  <c r="C16" i="6"/>
  <c r="F16" i="6"/>
  <c r="F14" i="6"/>
  <c r="H14" i="6"/>
  <c r="I14" i="6"/>
  <c r="J14" i="6"/>
  <c r="C14" i="6"/>
  <c r="E14" i="6"/>
  <c r="G14" i="6"/>
  <c r="B14" i="6"/>
  <c r="D14" i="6"/>
  <c r="C19" i="6"/>
  <c r="B19" i="6"/>
  <c r="E19" i="6"/>
  <c r="H19" i="6"/>
  <c r="J19" i="6"/>
  <c r="D19" i="6"/>
  <c r="F19" i="6"/>
  <c r="I19" i="6"/>
  <c r="G19" i="6"/>
  <c r="E13" i="6"/>
  <c r="J13" i="6"/>
  <c r="C13" i="6"/>
  <c r="F13" i="6"/>
  <c r="G13" i="6"/>
  <c r="H13" i="6"/>
  <c r="I13" i="6"/>
  <c r="B13" i="6"/>
  <c r="D13" i="6"/>
  <c r="D12" i="6"/>
  <c r="G12" i="6"/>
  <c r="I12" i="6"/>
  <c r="J12" i="6"/>
  <c r="C12" i="6"/>
  <c r="E12" i="6"/>
  <c r="F12" i="6"/>
  <c r="H12" i="6"/>
  <c r="B12" i="6"/>
  <c r="J18" i="6"/>
  <c r="D18" i="6"/>
  <c r="F18" i="6"/>
  <c r="G18" i="6"/>
  <c r="C18" i="6"/>
  <c r="B18" i="6"/>
  <c r="E18" i="6"/>
  <c r="H18" i="6"/>
  <c r="I18" i="6"/>
  <c r="D20" i="6"/>
  <c r="G20" i="6"/>
  <c r="J20" i="6"/>
  <c r="C20" i="6"/>
  <c r="E20" i="6"/>
  <c r="F20" i="6"/>
  <c r="I20" i="6"/>
  <c r="B20" i="6"/>
  <c r="H20" i="6"/>
  <c r="I17" i="6"/>
  <c r="D17" i="6"/>
  <c r="G17" i="6"/>
  <c r="H17" i="6"/>
  <c r="J17" i="6"/>
  <c r="C17" i="6"/>
  <c r="B17" i="6"/>
  <c r="E17" i="6"/>
  <c r="F17" i="6"/>
  <c r="Q25" i="7"/>
  <c r="K34" i="7" s="1"/>
  <c r="R25" i="7"/>
  <c r="K37" i="7" s="1"/>
  <c r="S25" i="7"/>
  <c r="K33" i="7" s="1"/>
  <c r="T25" i="7"/>
  <c r="K38" i="7" s="1"/>
  <c r="U25" i="7"/>
  <c r="K31" i="7" s="1"/>
  <c r="V25" i="7"/>
  <c r="K32" i="7" s="1"/>
  <c r="W25" i="7"/>
  <c r="K30" i="7" s="1"/>
  <c r="X25" i="7"/>
  <c r="K35" i="7" s="1"/>
  <c r="Y25" i="7"/>
  <c r="K36" i="7" s="1"/>
  <c r="Y22" i="5"/>
  <c r="K33" i="5" s="1"/>
  <c r="X22" i="5"/>
  <c r="K32" i="5" s="1"/>
  <c r="W22" i="5"/>
  <c r="K27" i="5" s="1"/>
  <c r="V22" i="5"/>
  <c r="K29" i="5" s="1"/>
  <c r="U22" i="5"/>
  <c r="K28" i="5" s="1"/>
  <c r="T22" i="5"/>
  <c r="K35" i="5" s="1"/>
  <c r="S22" i="5"/>
  <c r="K30" i="5" s="1"/>
  <c r="R22" i="5"/>
  <c r="K34" i="5" s="1"/>
  <c r="Q22" i="5"/>
  <c r="K31" i="5" s="1"/>
  <c r="J30" i="7" l="1"/>
  <c r="B30" i="7"/>
  <c r="G30" i="7"/>
  <c r="C30" i="7"/>
  <c r="F30" i="7"/>
  <c r="H30" i="7"/>
  <c r="D30" i="7"/>
  <c r="E30" i="7"/>
  <c r="I30" i="7"/>
  <c r="J32" i="7"/>
  <c r="F32" i="7"/>
  <c r="C32" i="7"/>
  <c r="G32" i="7"/>
  <c r="H32" i="7"/>
  <c r="D32" i="7"/>
  <c r="E32" i="7"/>
  <c r="I32" i="7"/>
  <c r="B32" i="7"/>
  <c r="J33" i="7"/>
  <c r="G33" i="7"/>
  <c r="H33" i="7"/>
  <c r="C33" i="7"/>
  <c r="E33" i="7"/>
  <c r="F33" i="7"/>
  <c r="I33" i="7"/>
  <c r="D33" i="7"/>
  <c r="B33" i="7"/>
  <c r="J37" i="7"/>
  <c r="E37" i="7"/>
  <c r="H37" i="7"/>
  <c r="C37" i="7"/>
  <c r="B37" i="7"/>
  <c r="F37" i="7"/>
  <c r="D37" i="7"/>
  <c r="G37" i="7"/>
  <c r="I37" i="7"/>
  <c r="J31" i="7"/>
  <c r="I31" i="7"/>
  <c r="C31" i="7"/>
  <c r="E31" i="7"/>
  <c r="B31" i="7"/>
  <c r="D31" i="7"/>
  <c r="F31" i="7"/>
  <c r="G31" i="7"/>
  <c r="H31" i="7"/>
  <c r="J36" i="7"/>
  <c r="F36" i="7"/>
  <c r="I36" i="7"/>
  <c r="C36" i="7"/>
  <c r="G36" i="7"/>
  <c r="H36" i="7"/>
  <c r="D36" i="7"/>
  <c r="B36" i="7"/>
  <c r="E36" i="7"/>
  <c r="B34" i="7"/>
  <c r="J34" i="7"/>
  <c r="E34" i="7"/>
  <c r="C34" i="7"/>
  <c r="D34" i="7"/>
  <c r="F34" i="7"/>
  <c r="G34" i="7"/>
  <c r="I34" i="7"/>
  <c r="H34" i="7"/>
  <c r="C38" i="7"/>
  <c r="B38" i="7"/>
  <c r="F38" i="7"/>
  <c r="G38" i="7"/>
  <c r="I38" i="7"/>
  <c r="D38" i="7"/>
  <c r="H38" i="7"/>
  <c r="J38" i="7"/>
  <c r="E38" i="7"/>
  <c r="J35" i="7"/>
  <c r="G35" i="7"/>
  <c r="C35" i="7"/>
  <c r="E35" i="7"/>
  <c r="B35" i="7"/>
  <c r="F35" i="7"/>
  <c r="I35" i="7"/>
  <c r="D35" i="7"/>
  <c r="H35" i="7"/>
  <c r="H34" i="5"/>
  <c r="F34" i="5"/>
  <c r="I34" i="5"/>
  <c r="J34" i="5"/>
  <c r="G34" i="5"/>
  <c r="C34" i="5"/>
  <c r="B34" i="5"/>
  <c r="D34" i="5"/>
  <c r="E34" i="5"/>
  <c r="J28" i="5"/>
  <c r="I28" i="5"/>
  <c r="C28" i="5"/>
  <c r="B28" i="5"/>
  <c r="D28" i="5"/>
  <c r="E28" i="5"/>
  <c r="H28" i="5"/>
  <c r="F28" i="5"/>
  <c r="G28" i="5"/>
  <c r="C29" i="5"/>
  <c r="B29" i="5"/>
  <c r="I29" i="5"/>
  <c r="D29" i="5"/>
  <c r="E29" i="5"/>
  <c r="F29" i="5"/>
  <c r="H29" i="5"/>
  <c r="G29" i="5"/>
  <c r="J29" i="5"/>
  <c r="E31" i="5"/>
  <c r="F31" i="5"/>
  <c r="D31" i="5"/>
  <c r="G31" i="5"/>
  <c r="B31" i="5"/>
  <c r="H31" i="5"/>
  <c r="J31" i="5"/>
  <c r="C31" i="5"/>
  <c r="I31" i="5"/>
  <c r="D30" i="5"/>
  <c r="E30" i="5"/>
  <c r="F30" i="5"/>
  <c r="B30" i="5"/>
  <c r="G30" i="5"/>
  <c r="C30" i="5"/>
  <c r="H30" i="5"/>
  <c r="I30" i="5"/>
  <c r="J30" i="5"/>
  <c r="I27" i="5"/>
  <c r="J27" i="5"/>
  <c r="C27" i="5"/>
  <c r="G27" i="5"/>
  <c r="B27" i="5"/>
  <c r="D27" i="5"/>
  <c r="F27" i="5"/>
  <c r="H27" i="5"/>
  <c r="E27" i="5"/>
  <c r="F32" i="5"/>
  <c r="E32" i="5"/>
  <c r="G32" i="5"/>
  <c r="D32" i="5"/>
  <c r="H32" i="5"/>
  <c r="I32" i="5"/>
  <c r="J32" i="5"/>
  <c r="C32" i="5"/>
  <c r="B32" i="5"/>
  <c r="G33" i="5"/>
  <c r="H33" i="5"/>
  <c r="I33" i="5"/>
  <c r="J33" i="5"/>
  <c r="D33" i="5"/>
  <c r="C33" i="5"/>
  <c r="B33" i="5"/>
  <c r="E33" i="5"/>
  <c r="F33" i="5"/>
  <c r="I35" i="5"/>
  <c r="J35" i="5"/>
  <c r="C35" i="5"/>
  <c r="B35" i="5"/>
  <c r="D35" i="5"/>
  <c r="F35" i="5"/>
  <c r="G35" i="5"/>
  <c r="H35" i="5"/>
  <c r="E35" i="5"/>
  <c r="Y25" i="4"/>
  <c r="X25" i="4"/>
  <c r="W25" i="4"/>
  <c r="V25" i="4"/>
  <c r="U25" i="4"/>
  <c r="T25" i="4"/>
  <c r="S25" i="4"/>
  <c r="R25" i="4"/>
  <c r="Q25" i="4"/>
</calcChain>
</file>

<file path=xl/sharedStrings.xml><?xml version="1.0" encoding="utf-8"?>
<sst xmlns="http://schemas.openxmlformats.org/spreadsheetml/2006/main" count="4153" uniqueCount="1007">
  <si>
    <t>Key</t>
  </si>
  <si>
    <t>Item Type</t>
  </si>
  <si>
    <t>Publication Year</t>
  </si>
  <si>
    <t>Author</t>
  </si>
  <si>
    <t>Title</t>
  </si>
  <si>
    <t>Publication Title</t>
  </si>
  <si>
    <t>ISBN</t>
  </si>
  <si>
    <t>ISSN</t>
  </si>
  <si>
    <t>DOI</t>
  </si>
  <si>
    <t>Abstract Note</t>
  </si>
  <si>
    <t>Date</t>
  </si>
  <si>
    <t>Pages</t>
  </si>
  <si>
    <t>Issue</t>
  </si>
  <si>
    <t>Volume</t>
  </si>
  <si>
    <t>24KBPBPF</t>
  </si>
  <si>
    <t>journalArticle</t>
  </si>
  <si>
    <t>Tan, Eng Hooi; Sena, Anthony G.; Prats-Uribe, Albert; You, Seng Chan; Ahmed, Waheed-Ul-Rahman; Kostka, Kristin; Reich, Christian; Duvall, Scott L.; Lynch, Kristine E.; Matheny, Michael E.; Duarte-Salles, Talita; Bertolin, Sergio Fernandez; Hripcsak, George; Natarajan, Karthik; Falconer, Thomas; Spotnitz, Matthew; Ostropolets, Anna; Blacketer, Clair; Alshammari, Thamir M.; Alghoul, Heba; Alser, Osaid; Lane, Jennifer C. E.; Dawoud, Dalia M.; Shah, Karishma; Yang, Yue; Zhang, Lin; Areia, Carlos; Golozar, Asieh; Recalde, Martina; Casajust, Paula; Jonnagaddala, Jitendra; Subbian, Vignesh; Vizcaya, David; Lai, Lana Y. H.; Nyberg, Fredrik; Morales, Daniel R.; Posada, Jose D.; Shah, Nigam H.; Gong, Mengchun; Vivekanantham, Arani; Abend, Aaron; Minty, Evan P.; Suchard, Marc; Rijnbeek, Peter; Ryan, Patrick B.; Prieto-Alhambra, Daniel</t>
  </si>
  <si>
    <t>COVID-19 in patients with autoimmune diseases: characteristics and outcomes in a multinational network of cohorts across three countries</t>
  </si>
  <si>
    <t>Rheumatology (Oxford, England)</t>
  </si>
  <si>
    <t>1462-0332</t>
  </si>
  <si>
    <t>10.1093/rheumatology/keab250</t>
  </si>
  <si>
    <t>OBJECTIVE: Patients with autoimmune diseases were advised to shield to avoid coronavirus disease 2019 (COVID-19), but information on their prognosis is lacking. We characterized 30-day outcomes and mortality after hospitalization with COVID-19 among patients with prevalent autoimmune diseases, and compared outcomes after hospital admissions among similar patients with seasonal influenza. METHODS: A multinational network cohort study was conducted using electronic health records data from Columbia University Irving Medical Center [USA, Optum (USA), Department of Veterans Affairs (USA), Information System for Research in Primary Care-Hospitalization Linked Data (Spain) and claims data from IQVIA Open Claims (USA) and Health Insurance and Review Assessment (South Korea). All patients with prevalent autoimmune diseases, diagnosed and/or hospitalized between January and June 2020 with COVID-19, and similar patients hospitalized with influenza in 2017-18 were included. Outcomes were death and complications within 30 days of hospitalization. RESULTS: We studied 133 589 patients diagnosed and 48 418 hospitalized with COVID-19 with prevalent autoimmune diseases. Most patients were female, aged ≥50 years with previous comorbidities. The prevalence of hypertension (45.5-93.2%), chronic kidney disease (14.0-52.7%) and heart disease (29.0-83.8%) was higher in hospitalized vs diagnosed patients with COVID-19. Compared with 70 660 hospitalized with influenza, those admitted with COVID-19 had more respiratory complications including pneumonia and acute respiratory distress syndrome, and higher 30-day mortality (2.2-4.3% vs 6.32-24.6%). CONCLUSION: Compared with influenza, COVID-19 is a more severe disease, leading to more complications and higher mortality.</t>
  </si>
  <si>
    <t>SI37-SI50</t>
  </si>
  <si>
    <t>SI</t>
  </si>
  <si>
    <t>2CQZAGBW</t>
  </si>
  <si>
    <t>Ahmadi, N; Peng, Y; Wolfien, M; Zoch, M; Sedlmayr, M</t>
  </si>
  <si>
    <t>OMOP CDM Can Facilitate Data-Driven Studies for Cancer Prediction: A Systematic Review</t>
  </si>
  <si>
    <t>INTERNATIONAL JOURNAL OF MOLECULAR SCIENCES</t>
  </si>
  <si>
    <t>1422-0067</t>
  </si>
  <si>
    <t>10.3390/ijms231911834</t>
  </si>
  <si>
    <t>The current generation of sequencing technologies has led to significant advances in identifying novel disease-associated mutations and generated large amounts of data in a high-throughput manner. Such data in conjunction with clinical routine data are proven to be highly useful in deriving population-level and patient-level predictions, especially in the field of cancer precision medicine. However, data harmonization across multiple national and international clinical sites is an essential step for the assessment of events and outcomes associated with patients, which is currently not adequately addressed. The Observational Medical Outcomes Partnership (OMOP) Common Data Model (CDM) is an internationally established research data repository introduced by the Observational Health Data Science and Informatics (OHDSI) community to overcome this issue. To address the needs of cancer research, the genomic vocabulary extension was introduced in 2020 to support the standardization of subsequent data analysis. In this review, we evaluate the current potential of the OMOP CDM to be applicable in cancer prediction and how comprehensively the genomic vocabulary extension of the OMOP can serve current needs of AI-based predictions. For this, we systematically screened the literature for articles that use the OMOP CDM in predictive analyses in cancer and investigated the underlying predictive models/tools. Interestingly, we found 248 articles, of which most use the OMOP for harmonizing their data, but only 5 make use of predictive algorithms on OMOP-based data and fulfill our criteria. The studies present multicentric investigations, in which the OMOP played an essential role in discovering and optimizing machine learning (ML)-based models. Ultimately, the use of the OMOP CDM leads to standardized data-driven studies for multiple clinical sites and enables a more solid basis utilizing, e.g., ML models that can be reused and combined in early prediction, diagnosis, and improvement of personalized cancer care and biomarker discovery.</t>
  </si>
  <si>
    <t>2022-10</t>
  </si>
  <si>
    <t>2IACS54L</t>
  </si>
  <si>
    <t>Lamer, Antoine; Moussa, Mouhamed Djahoum; Marcilly, Romaric; Logier, Régis; Vallet, Benoit; Tavernier, Benoît</t>
  </si>
  <si>
    <t>Development and usage of an anesthesia data warehouse: lessons learnt from a 10-year project</t>
  </si>
  <si>
    <t>Journal of Clinical Monitoring and Computing</t>
  </si>
  <si>
    <t>1573-2614</t>
  </si>
  <si>
    <t>10.1007/s10877-022-00898-y</t>
  </si>
  <si>
    <t>This paper describes the development and implementation of an anesthesia data warehouse in the Lille University Hospital. We share the lessons learned from a ten-year project and provide guidance for the implementation of such a project. Our clinical data warehouse is mainly fed with data collected by the anesthesia information management system and hospital discharge reports. The data warehouse stores historical and accurate data with an accuracy level of the day for administrative data, and of the second for monitoring data. Datamarts complete the architecture and provide secondary computed data and indicators, in order to execute queries faster and easily. Between 2010 and 2021, 636 784 anesthesia records were integrated for 353 152 patients. We reported the main concerns and barriers during the development of this project and we provided 8 tips to handle them. We have implemented our data warehouse into the OMOP common data model as a complementary downstream data model. The next step of the project will be to disseminate the use of the OMOP data model for anesthesia and critical care, and drive the trend towards federated learning to enhance collaborations and multicenter studies.</t>
  </si>
  <si>
    <t>2023-04</t>
  </si>
  <si>
    <t>461-472</t>
  </si>
  <si>
    <t>2N4AQQB7</t>
  </si>
  <si>
    <t>Fortin, Stephen P.; Reps, Jenna; Ryan, Patrick</t>
  </si>
  <si>
    <t>Adaptation and validation of a coding algorithm for the Charlson Comorbidity Index in administrative claims data using the SNOMED CT standardized vocabulary</t>
  </si>
  <si>
    <t>BMC medical informatics and decision making</t>
  </si>
  <si>
    <t>1472-6947</t>
  </si>
  <si>
    <t>10.1186/s12911-022-02006-1</t>
  </si>
  <si>
    <t>OBJECTIVES: The Charlson comorbidity index (CCI), the most ubiquitous comorbid risk score, predicts one-year mortality among hospitalized patients and provides a single aggregate measure of patient comorbidity. The Quan adaptation of the CCI revised the CCI coding algorithm for applications to administrative claims data using the International Classification of Diseases (ICD). The purpose of the current study is to adapt and validate a coding algorithm for the CCI using the SNOMED CT standardized vocabulary, one of the most commonly used vocabularies for data collection in healthcare databases in the U.S. METHODS: The SNOMED CT coding algorithm for the CCI was adapted through the direct translation of the Quan coding algorithms followed by manual curation by clinical experts. The performance of the SNOMED CT and Quan coding algorithms were compared in the context of a retrospective cohort study of inpatient visits occurring during the calendar years of 2013 and 2018 contained in two U.S. administrative claims databases. Differences in the CCI or frequency of individual comorbid conditions were assessed using standardized mean differences (SMD). Performance in predicting one-year mortality among hospitalized patients was measured based on the c-statistic of logistic regression models. RESULTS: For each database and calendar year combination, no significant differences in the CCI or frequency of individual comorbid conditions were observed between vocabularies (SMD ≤ 0.10). Specifically, the difference in CCI measured using the SNOMED CT vs. Quan coding algorithms was highest in MDCD in 2013 (3.75 vs. 3.6; SMD = 0.03) and lowest in DOD in 2018 (3.93 vs. 3.86; SMD = 0.02). Similarly, as indicated by the c-statistic, there was no evidence of a difference in the performance between coding algorithms in predicting one-year mortality (SNOMED CT vs. Quan coding algorithms, range: 0.725-0.789 vs. 0.723-0.787, respectively). A total of 700 of 5,348 (13.1%) ICD code mappings were inconsistent between coding algorithms. The most common cause of discrepant codes was multiple ICD codes mapping to a SNOMED CT code (n = 560) of which 213 were deemed clinically relevant thereby leading to information gain. CONCLUSION: The current study repurposed an important tool for conducting observational research to use the SNOMED CT standardized vocabulary.</t>
  </si>
  <si>
    <t>3BTTH73F</t>
  </si>
  <si>
    <t>Glicksberg, Benjamin S.; Oskotsky, Boris; Thangaraj, Phyllis M.; Giangreco, Nicholas; Badgeley, Marcus A.; Johnson, Kipp W.; Datta, Debajyoti; Rudrapatna, Vivek A.; Rappoport, Nadav; Shervey, Mark M.; Miotto, Riccardo; Goldstein, Theodore C.; Rutenberg, Eugenia; Frazier, Remi; Lee, Nelson; Israni, Sharat; Larsen, Rick; Percha, Bethany; Li, Li; Dudley, Joel T.; Tatonetti, Nicholas P.; Butte, Atul J.</t>
  </si>
  <si>
    <t>PatientExploreR: an extensible application for dynamic visualization of patient clinical history from electronic health records in the OMOP common data model</t>
  </si>
  <si>
    <t>Bioinformatics (Oxford, England)</t>
  </si>
  <si>
    <t>1367-4811</t>
  </si>
  <si>
    <t>10.1093/bioinformatics/btz409</t>
  </si>
  <si>
    <t>MOTIVATION: Electronic health records (EHRs) are quickly becoming omnipresent in healthcare, but interoperability issues and technical demands limit their use for biomedical and clinical research. Interactive and flexible software that interfaces directly with EHR data structured around a common data model (CDM) could accelerate more EHR-based research by making the data more accessible to researchers who lack computational expertise and/or domain knowledge. RESULTS: We present PatientExploreR, an extensible application built on the R/Shiny framework that interfaces with a relational database of EHR data in the Observational Medical Outcomes Partnership CDM format. PatientExploreR produces patient-level interactive and dynamic reports and facilitates visualization of clinical data without any programming required. It allows researchers to easily construct and export patient cohorts from the EHR for analysis with other software. This application could enable easier exploration of patient-level data for physicians and researchers. PatientExploreR can incorporate EHR data from any institution that employs the CDM for users with approved access. The software code is free and open source under the MIT license, enabling institutions to install and users to expand and modify the application for their own purposes. AVAILABILITY AND IMPLEMENTATION: PatientExploreR can be freely obtained from GitHub: https://github.com/BenGlicksberg/PatientExploreR. We provide instructions for how researchers with approved access to their institutional EHR can use this package. We also release an open sandbox server of synthesized patient data for users without EHR access to explore: http://patientexplorer.ucsf.edu. SUPPLEMENTARY INFORMATION: Supplementary data are available at Bioinformatics online.</t>
  </si>
  <si>
    <t>4515-4518</t>
  </si>
  <si>
    <t>3HF3VW9X</t>
  </si>
  <si>
    <t>Ostropolets, Anna; Reich, Christian; Ryan, Patrick; Shang, Ning; Hripcsak, George; Weng, Chunhua</t>
  </si>
  <si>
    <t>Adapting electronic health records-derived phenotypes to claims data: Lessons learned in using limited clinical data for phenotyping</t>
  </si>
  <si>
    <t>Journal of Biomedical Informatics</t>
  </si>
  <si>
    <t>1532-0480</t>
  </si>
  <si>
    <t>10.1016/j.jbi.2019.103363</t>
  </si>
  <si>
    <t>Algorithms for identifying patients of interest from observational data must address missing and inaccurate data and are desired to achieve comparable performance on both administrative claims and electronic health records data. However, administrative claims data do not contain the necessary information to develop accurate algorithms for disorders that require laboratory results, and this omission can result in insensitive diagnostic code-based algorithms. In this paper, we tested our assertion that the performance of a diagnosis code-based algorithm for chronic kidney disorder (CKD) can be improved by adding other codes indirectly related to CKD (e.g., codes for dialysis, kidney transplant, suspicious kidney disorders). Following the best practices from Observational Health Data Sciences and Informatics (OHDSI), we adapted an electronic health record-based gold standard algorithm for CKD and then created algorithms that can be executed on administrative claims data and account for related data quality issues. We externally validated our algorithms on four electronic health record datasets in the OHDSI network. Compared to the algorithm that uses CKD diagnostic codes only, positive predictive value of the algorithms that use additional codes was slightly increased (47.4% vs. 47.9-48.5% respectively). The algorithms adapted from the gold standard algorithm can be used to infer chronic kidney disorder based on administrative claims data. We succeeded in improving the generalizability and consistency of the CKD phenotypes by using data and vocabulary standardized across the OHDSI network, although performance variability across datasets remains. We showed that identifying and addressing coding and data heterogeneity can improve the performance of the algorithms.</t>
  </si>
  <si>
    <t>2020-02</t>
  </si>
  <si>
    <t>3JE8W8A3</t>
  </si>
  <si>
    <t>Bardenheuer, K; Van Speybroeck, M; Hague, C; Nikai, E; Price, M</t>
  </si>
  <si>
    <t>Haematology Outcomes Network in Europe (HONEUR)-A collaborative, interdisciplinary platform to harness the potential of real-world data in hematology</t>
  </si>
  <si>
    <t>EUROPEAN JOURNAL OF HAEMATOLOGY</t>
  </si>
  <si>
    <t>0902-4441</t>
  </si>
  <si>
    <t>10.1111/ejh.13780</t>
  </si>
  <si>
    <t>Introduction There remains a need to optimize treatments and improve outcomes among patients with hematologic malignancies. The timely synthesis and analysis of real-world data could play a key role. Objectives The Haematology Outcomes Network in Europe (HONEUR) is a federated data network (FDN) that aims to overcome the challenges of heterogenous data collected from different registries, hospitals, and other databases in different countries. It has the functionality required to analyze data from various sources in a time efficient manner, while preserving local data security and governance. With this, research studies can be performed that can increase knowledge and understanding of the management of patients with hematologic malignancies. Methods HONEUR uses the Observational Medical Outcomes Partnership (OMOP) common data model, which allows analysis scripts to be run by multiple sites using their own data, ultimately generating aggregated results. Furthermore, distributed analytics can be used to run statistical analyses across multiple sites, as if data were pooled. The external governance model ensures high-quality standards, while data ownership is retained locally. Twenty partners from nine countries are now participating, with data from more than 26 000 patients available for analysis. Research questions that can be addressed through HONEUR include assessments of natural disease history, treatment patterns, and clinical effectiveness. Conclusions The HONEUR FDN marks an important step forward in increasing the value of information routinely captured by individual hospitals, registries and other database holders, thus enabling larger-scale studies to be undertaken rapidly and efficiently.</t>
  </si>
  <si>
    <t>2022-08</t>
  </si>
  <si>
    <t>138-145</t>
  </si>
  <si>
    <t>3KBNY8LU</t>
  </si>
  <si>
    <t>Ta, CN; Dumontier, M; Hripcsak, G; Tatonetti, NP; Weng, CH</t>
  </si>
  <si>
    <t>Columbia Open Health Data, clinical concept prevalence and co-occurrence from electronic health records</t>
  </si>
  <si>
    <t>SCIENTIFIC DATA</t>
  </si>
  <si>
    <t>2052-4463</t>
  </si>
  <si>
    <t>10.1038/sdata.2018.273</t>
  </si>
  <si>
    <t>Columbia Open Health Data (COHD) is a publicly accessible database of electronic health record (EHR) prevalence and co-occurrence frequencies between conditions, drugs, procedures, and demographics. COHD was derived from Columbia University Irving Medical Center's Observational Health Data Sciences and Informatics (OHDSI) database. The lifetime dataset, derived from all records, contains 36,578 single concepts (11,952 conditions, 12,334 drugs, and 10,816 procedures) and 32,788,901 concept pairs from 5,364,781 patients. The 5-year dataset, derived from records from 2013-2017, contains 29,964 single concepts (10,159 conditions, 10,264 drugs, and 8,270 procedures) and 15,927,195 concept pairs from 1,790,431 patients. Exclusion of rare concepts (count &lt;= 10) and Poisson randomization enable data sharing by eliminating risks to patient privacy. EHR prevalences are informative of healthcare consumption rates. Analysis of co-occurrence frequencies via relative frequency analysis and observed-expected frequency ratio are informative of associations between clinical concepts, useful for biomedical research tasks such as drug repurposing and pharmacovigilance. COHD is publicly accessible through a web application-programming interface (API) and downloadable from the Figshare repository. The code is available on GitHub.</t>
  </si>
  <si>
    <t>3TNPUXMF</t>
  </si>
  <si>
    <t>Gruendner, J; Schwachhofer, T; Sippl, P; Wolf, N; Erpenbeck, M; Gulden, C; Kapsner, LA; Zierk, J; Mate, S; Sturzl, M; Croner, R; Prokosch, HU; Toddenroth, D</t>
  </si>
  <si>
    <t>KETOS: Clinical decision support and machine learning as a service - A training and deployment platform based on Docker, OMOP-CDM, and FHIR Web Services</t>
  </si>
  <si>
    <t>PLOS ONE</t>
  </si>
  <si>
    <t>1932-6203</t>
  </si>
  <si>
    <t>10.1371/journal.pone.0223010</t>
  </si>
  <si>
    <t>Background and objective To take full advantage of decision support, machine learning, and patient-level prediction models, it is important that models are not only created, but also deployed in a clinical setting. The KETOS platform demonstrated in this work implements a tool for researchers allowing them to perform statistical analyses and deploy resulting models in a secure environment. Methods The proposed system uses Docker virtualization to provide researchers with reproducible data analysis and development environments, accessible via Jupyter Notebook, to perform statistical analysis and develop, train and deploy models based on standardized input data. The platform is built in a modular fashion and interfaces with web services using the Health Level 7 (HL7) Fast Healthcare Interoperability Resources (FHIR) standard to access patient data. In our prototypical implementation we use an OMOP common data model (OMOP-CDM) database. The architecture supports the entire research lifecycle from creating a data analysis environment, retrieving data, and training to final deployment in a hospital setting. Results We evaluated the platform by establishing and deploying an analysis and end user application for hemoglobin reference intervals within the University Hospital Erlangen. To demonstrate the potential of the system to deploy arbitrary models, we loaded a colorectal cancer dataset into an OMOP database and built machine learning models to predict patient outcomes and made them available via a web service. We demonstrated both the integration with FHIR as well as an example end user application. Finally, we integrated the platform with the open source DataSHIELD architecture to allow for distributed privacy preserving data analysis and training across networks of hospitals. Conclusion The KETOS platform takes a novel approach to data analysis, training and deploying decision support models in a hospital or healthcare setting. It does so in a secure and privacy-preserving manner, combining the flexibility of Docker virtualization with the advantages of standardized vocabularies, a widely applied database schema (OMOP-CDM), and a standardized way to exchange medical data (FHIR).</t>
  </si>
  <si>
    <t>42ADYWW3</t>
  </si>
  <si>
    <t>Haberson, Andrea; Rinner, Christoph; Gall, Walter</t>
  </si>
  <si>
    <t>Standardizing Austrians Claims Data Using the OMOP Common Data Model: A Feasibility Study</t>
  </si>
  <si>
    <t>Studies in Health Technology and Informatics</t>
  </si>
  <si>
    <t>1879-8365</t>
  </si>
  <si>
    <t>The suitability of the Observational Medical Outcomes Partnership (OMOP) common data model (CDM) for Austrian pseudonymized claims data from social security institutions and information about hospital stays is evaluated. 1,023 (99.7%) of ATC codes and 3,695 (98.6%) of ICD10 codes coincide with the OMOP vocabulary. Mappings for the local vocabularies like the Austrian pharmaceutical registration numbers, the Socio-Economic Index and professional groups, to the OMOP vocabulary do not exist. A standardization with the OMOP CDM is possible, however an initial, not negligible effort is required to adapt and incorporate the vocabulary.</t>
  </si>
  <si>
    <t>151-152</t>
  </si>
  <si>
    <t>45SEV5QZ</t>
  </si>
  <si>
    <t>conferencePaper</t>
  </si>
  <si>
    <t>Sharma, H; Mao, CS; Zhang, YZ; Vatani, H; Yao, L; Zhong, YZ; Rasmussen, L; Jiang, GQ; Pathak, J; Luo, Y; IEEE COMP SOC</t>
  </si>
  <si>
    <t>Portable Phenotyping System A portable machine-learning approach to i2b2 Obesity Challenge</t>
  </si>
  <si>
    <t>University of Illinois System</t>
  </si>
  <si>
    <t>2575-2634</t>
  </si>
  <si>
    <t>10.1109/ICHI-W.2018.00032</t>
  </si>
  <si>
    <t>This paper presents a portable phenotyping system that is capable of integrating both rule-based and statistical machine learning based approaches. Our system utilizes UMLS to extract clinically relevant features from the unstructured text and then facilitates portability across different institutions and data systems by incorporating ODHSI's OMOP Common Data Model (CDM) to standardize necessary data elements. Our system can also store the key components of rule-based systems (e.g., regular expression matches) in the format of OMOP CDM, thus enabling the reuse, adaptation and extension of many existing rule-based clinical NLP systems. We experimented our system on the corpus from i2b2's Obesity Challenge as a pilot study. Our system facilitates portable phenotyping of obesity and its 15 comorbidities based on the unstructured patient discharge summaries, while achieving a performance that often ranked among the top 10 of the challenge participants. This standardization enables a consistent application of numerous rule-based and machine learning based classification techniques downstream.</t>
  </si>
  <si>
    <t>86-87</t>
  </si>
  <si>
    <t>4F9LXMQX</t>
  </si>
  <si>
    <t>Fajarda, O; Trifan, A; Van Speybroeck, M; Rijnbeek, PR; Oliveira, JL</t>
  </si>
  <si>
    <t>Exploring the Value of Electronic Health Records from Multiple Datasets</t>
  </si>
  <si>
    <t>Universidade de Aveiro</t>
  </si>
  <si>
    <t>1865-0929</t>
  </si>
  <si>
    <t>10.1007/978-3-030-29196-9_19</t>
  </si>
  <si>
    <t>During the last decades, most European countries dedicated huge efforts in collecting and maintaining Electronic Health Records (EHR). With the continuous grow of these datasets, it became obvious that its secondary use for research may lead to new insights about diseases and treatments outcomes. EHR databases can be used to speed up and reduce the cost of health research studies, which are essential for the advance and improvement of health services. However, many times, a single observational data source is not enough for a clinical study, thus data interoperability has a major impact on the exploration of value of EHRs. Despite the recognized benefit of data sharing, database owners remain reluctant in conceding access to the contents of their databases, mainly due to ownership, privacy and security issues. In this paper, we exploit two major international initiatives, the European Medical Information Framework (EMIF) and the Observational Health Data Sciences and Informatics (OHDSI), to provide a methodology through which multiple longitudinal clinical repositories can be queried, without the data leaving its original repository.</t>
  </si>
  <si>
    <t>367-383</t>
  </si>
  <si>
    <t>4FY6NBGJ</t>
  </si>
  <si>
    <t>Castano, VG; Spotnitz, M; Waldman, GJ; Joiner, EF; Choi, H; Ostropolets, A; Natarajan, K; McKhann, GM; Ottman, R; Neugut, AI; Hripcsak, G; Youngerman, BE</t>
  </si>
  <si>
    <t>Identification of patients with drug-resistant epilepsy in electronic medical record data using the Observational Medical Outcomes Partnership Common Data Model</t>
  </si>
  <si>
    <t>EPILEPSIA</t>
  </si>
  <si>
    <t>0013-9580</t>
  </si>
  <si>
    <t>10.1111/epi.17409</t>
  </si>
  <si>
    <t>Objective More than one third of appropriately treated patients with epilepsy have continued seizures despite two or more medication trials, meeting criteria for drug-resistant epilepsy (DRE). Accurate and reliable identification of patients with DRE in observational data would enable large-scale, real-world comparative effectiveness research and improve access to specialized epilepsy care. In the present study, we aim to develop and compare the performance of computable phenotypes for DRE using the Observational Medical Outcomes Partnership (OMOP) Common Data Model. Methods We randomly sampled 600 patients from our academic medical center's electronic health record (EHR)-derived OMOP database meeting previously validated criteria for epilepsy (January 2015-August 2021). Two reviewers manually classified patients as having DRE, drug-responsive epilepsy, undefined drug responsiveness, or no epilepsy as of the last EHR encounter in the study period based on consensus definitions. Demographic characteristics and codes for diagnoses, antiseizure medications (ASMs), and procedures were tested for association with DRE. Algorithms combining permutations of these factors were applied to calculate sensitivity, specificity, positive predictive value (PPV), and negative predictive value (NPV) for DRE. The F1 score was used to compare overall performance. Results Among 412 patients with source record-confirmed epilepsy, 62 (15.0%) had DRE, 163 (39.6%) had drug-responsive epilepsy, 124 (30.0%) had undefined drug responsiveness, and 63 (15.3%) had insufficient records. The best performing phenotype for DRE in terms of the F1 score was the presence of &gt;= 1 intractable epilepsy code and &gt;= 2 unique non-gabapentinoid ASM exposures each with &gt;= 90-day drug era (sensitivity = .661, specificity = .937, PPV = .594, NPV = .952, F1 score = .626). Several phenotypes achieved higher sensitivity at the expense of specificity and vice versa. Significance OMOP algorithms can identify DRE in EHR-derived data with varying tradeoffs between sensitivity and specificity. These computable phenotypes can be applied across the largest international network of standardized clinical databases for further validation, reproducible observational research, and improving access to appropriate care.</t>
  </si>
  <si>
    <t>2022-11</t>
  </si>
  <si>
    <t>2981-2993</t>
  </si>
  <si>
    <t>575DR4DH</t>
  </si>
  <si>
    <t>Wang, JQ; Abu-el-Rub, N; Gray, J; Pham, HA; Zhou, YJ; Manion, FJ; Liu, M; Song, X; Xu, H; Rouhizadeh, M; Zhang, YY</t>
  </si>
  <si>
    <t>COVID-19 SignSym: a fast adaptation of a general clinical NLP tool to identify and normalize COVID-19 signs and symptoms to OMOP common data model</t>
  </si>
  <si>
    <t>JOURNAL OF THE AMERICAN MEDICAL INFORMATICS ASSOCIATION</t>
  </si>
  <si>
    <t>1067-5027</t>
  </si>
  <si>
    <t>10.1093/jamia/ocab015</t>
  </si>
  <si>
    <t>The COVID-19 pandemic swept across the world rapidly, infecting millions of people. An efficient tool that can accurately recognize important clinical concepts of COVID-19 from free text in electronic health records (EHRs) will be valuable to accelerate COVID-19 clinical research. To this end, this study aims at adapting the existing CLAMP natural language processing tool to quickly build COVID-19 SignSym, which can extract COVID-19 signs/symptoms and their 8 attributes (body location, severity, temporal expression, subject, condition, uncertainty, negation, and course) from clinical text. The extracted information is also mapped to standard concepts in the Observational Medical Outcomes Partnership common data model. A hybrid approach of combining deep learning-based models, curated lexicons, and pattern-based rules was applied to quickly build the COVID-19 SignSym from CLAMP, with optimized performance. Our extensive evaluation using 3 external sites with clinical notes of COVID-19 patients, as well as the online medical dialogues of COVID-19, shows COVID-19 SignSym can achieve high performance across data sources. The workflow used for this study can be generalized to other use cases, where existing clinical natural language processing tools need to be customized for specific information needs within a short time. COVID-19 SignSym is freely accessible to the research community as a downloadable package (https://clamp.uth.edu/covid/nlp.php) and has been used by 16 healthcare organizations to support clinical research of COVID-19.</t>
  </si>
  <si>
    <t>2021-06</t>
  </si>
  <si>
    <t>1275-1283</t>
  </si>
  <si>
    <t>5IL3ZD7B</t>
  </si>
  <si>
    <t>Sathappan, Selva Muthu Kumaran; Jeon, Young Seok; Dang, Trung Kien; Lim, Su Chi; Shao, Yi-Ming; Tai, E. Shyong; Feng, Mengling</t>
  </si>
  <si>
    <t>Transformation of Electronic Health Records and Questionnaire Data to OMOP CDM: A Feasibility Study Using SG_T2DM Dataset</t>
  </si>
  <si>
    <t>Applied Clinical Informatics</t>
  </si>
  <si>
    <t>1869-0327</t>
  </si>
  <si>
    <t>10.1055/s-0041-1732301</t>
  </si>
  <si>
    <t>BACKGROUND: Diabetes mellitus (DM) is an important public health concern in Singapore and places a massive burden on health care spending. Tackling chronic diseases such as DM requires innovative strategies to integrate patients' data from diverse sources and use scientific discovery to inform clinical practice that can help better manage the disease. The Observational Medical Outcomes Partnership (OMOP) Common Data Model (CDM) was chosen as the framework for integrating data with disparate formats. OBJECTIVE: The study aimed to evaluate the feasibility of converting Singapore based data source, comprising of electronic health records (EHR), cognitive and depression assessment questionnaire data to OMOP CDM standard. Additionally, we also validate whether our OMOP CDM instance is fit for the purpose of research by executing a simple treatment pathways study using Atlas, a graphical user interface tool to conduct analysis on OMOP CDM data as a proof of concept. METHODS: We used de-identified EHR, cognitive, and depression assessment questionnaires data from a tertiary care hospital in Singapore to convert it to version 5.3.1 of OMOP CDM standard. We evaluate the OMOP CDM conversion by (1) assessing the mapping coverage (that is the percentage of source terms mapped to OMOP CDM standard); (2) local raw dataset versus CDM dataset analysis; and (3) Implementing Harmonized Intrinsic Data Quality Framework using an open-source R package called Data Quality Dashboard. RESULTS: The content coverage of OMOP CDM vocabularies is more than 90% for clinical data, but only around 11% for questionnaire data. The comparison of characteristics between source and target data returned consistent results and our transformed data did not pass 38 (1.4%) out of 2,622 quality checks. CONCLUSION: Adoption of OMOP CDM at our site demonstrated that EHR data are feasible for standardization with minimal information loss, whereas challenges remain for standardizing cognitive and depression assessment questionnaire data that requires further work.</t>
  </si>
  <si>
    <t>2021-08</t>
  </si>
  <si>
    <t>757-767</t>
  </si>
  <si>
    <t>5JZFVY85</t>
  </si>
  <si>
    <t>Henke, Elisa; Zoch, Michéle; Reinecke, Ines; Spoden, Melissa; Ruhnke, Thomas; Günster, Christian; Sedlmayr, Martin; Bathelt, Franziska</t>
  </si>
  <si>
    <t>German Claims Data for Real-World Research: Content Coverage Evaluation in OMOP CDM</t>
  </si>
  <si>
    <t>10.3233/SHTI230053</t>
  </si>
  <si>
    <t>Research on real-world data is becoming increasingly important. The current restriction to clinical data in Germany limits the view of the patient. To gain comprehensive insights, claims data can be added to the existing knowledge. However, standardized transfer of German claims data into OMOP CDM is currently not possible. In this paper, we conducted an evaluation regarding the coverage of source vocabularies and data elements of German claims data in OMOP CDM. We point out the need to extend vocabularies and mappings to support research on German claims data.</t>
  </si>
  <si>
    <t>5L89FPNU</t>
  </si>
  <si>
    <t>Xiao, Guohui; Pfaff, Emily; Prud'hommeaux, Eric; Booth, David; Sharma, Deepak K.; Huo, Nan; Yu, Yue; Zong, Nansu; Ruddy, Kathryn J.; Chute, Christopher G.; Jiang, Guoqian</t>
  </si>
  <si>
    <t>FHIR-Ontop-OMOP: Building clinical knowledge graphs in FHIR RDF with the OMOP Common data Model</t>
  </si>
  <si>
    <t>10.1016/j.jbi.2022.104201</t>
  </si>
  <si>
    <t>BACKGROUND: Knowledge graphs (KGs) play a key role to enable explainable artificial intelligence (AI) applications in healthcare. Constructing clinical knowledge graphs (CKGs) against heterogeneous electronic health records (EHRs) has been desired by the research and healthcare AI communities. From the standardization perspective, community-based standards such as the Fast Healthcare Interoperability Resources (FHIR) and the Observational Medical Outcomes Partnership (OMOP) Common Data Model (CDM) are increasingly used to represent and standardize EHR data for clinical data analytics, however, the potential of such a standard on building CKG has not been well investigated. OBJECTIVE: To develop and evaluate methods and tools that expose the OMOP CDM-based clinical data repositories into virtual clinical KGs that are compliant with FHIR Resource Description Framework (RDF) specification. METHODS: We developed a system called FHIR-Ontop-OMOP to generate virtual clinical KGs from the OMOP relational databases. We leveraged an OMOP CDM-based Medical Information Mart for Intensive Care (MIMIC-III) data repository to evaluate the FHIR-Ontop-OMOP system in terms of the faithfulness of data transformation and the conformance of the generated CKGs to the FHIR RDF specification. RESULTS: A beta version of the system has been released. A total of more than 100 data element mappings from 11 OMOP CDM clinical data, health system and vocabulary tables were implemented in the system, covering 11 FHIR resources. The generated virtual CKG from MIMIC-III contains 46,520 instances of FHIR Patient, 716,595 instances of Condition, 1,063,525 instances of Procedure, 24,934,751 instances of MedicationStatement, 365,181,104 instances of Observations, and 4,779,672 instances of CodeableConcept. Patient counts identified by five pairs of SQL (over the MIMIC database) and SPARQL (over the virtual CKG) queries were identical, ensuring the faithfulness of the data transformation. Generated CKG in RDF triples for 100 patients were fully conformant with the FHIR RDF specification. CONCLUSION: The FHIR-Ontop-OMOP system can expose OMOP database as a FHIR-compliant RDF graph. It provides a meaningful use case demonstrating the potentials that can be enabled by the interoperability between FHIR and OMOP CDM. Generated clinical KGs in FHIR RDF provide a semantic foundation to enable explainable AI applications in healthcare.</t>
  </si>
  <si>
    <t>5TQY32ZJ</t>
  </si>
  <si>
    <t>Elkin, PL; Mullin, S; Sakilay, S</t>
  </si>
  <si>
    <t>Biomedical Informatics Investigator</t>
  </si>
  <si>
    <t>State University of New York (SUNY) System</t>
  </si>
  <si>
    <t>0926-9630</t>
  </si>
  <si>
    <t>10.3233/978-1-61499-921-8-195</t>
  </si>
  <si>
    <t>The BMI Investigator is a computer human interface built in. Net which allows simultaneous query of structured data such as demographics, administrative codes, medications (coded in RxNorm), laboratory test results (coded in LOINC) and formerly unstructured data in clinical notes (coded in SNOMED CT). The ontology terms identified using SNOMED are all coded as either positive, negative or uncertain assertions. They are then where applicable built into compositional expressions and stored in both a graph database and a triple store. The SNOMED CT codes are stored in a NOSQL database, Berkley DB, and the structured data is stored in SQL using the OMOP / MIDST format. The BMI investigator also lets you develop models for cohort selection (data driven recruitment to clinical trials) and automated retrospective research using genomic criteria and we are adding image feature data currently to the system. We performed a usability experiment and the users identified some usability flaws which were used to improve the software. Overall, the BMI Investigator was felt to be usable by subject matter experts. Next steps for the software are to integrate genomic criteria and image features into the query engine.</t>
  </si>
  <si>
    <t>195-199</t>
  </si>
  <si>
    <t>63YDH5Y3</t>
  </si>
  <si>
    <t>Khera, R; Schuemie, MJ; Lu, Y; Ostropolets, A; Chen, RJ; Hripcsak, G; Ryan, PB; Krumholz, HM; Suchard, MA</t>
  </si>
  <si>
    <t>Large-scale evidence generation and evaluation across a network of databases for type 2 diabetes mellitus (LEGEND-T2DM): a protocol for a series of multinational, real-world comparative cardiovascular effectiveness and safety studies</t>
  </si>
  <si>
    <t>BMJ OPEN</t>
  </si>
  <si>
    <t>2044-6055</t>
  </si>
  <si>
    <t>10.1136/bmjopen-2021-057977</t>
  </si>
  <si>
    <t>Introduction Therapeutic options for type 2 diabetes mellitus (T2DM) have expanded over the last decade with the emergence of cardioprotective novel agents, but without such data for older drugs, leaving a critical gap in our understanding of the relative effects of T2DM agents on cardiovascular risk. Methods and analysis The large-scale evidence generations across a network of databases for T2DM (LEGEND-T2DM) initiative is a series of systematic, large-scale, multinational, real-world comparative cardiovascular effectiveness and safety studies of all four major second-line anti-hyperglycaemic agents, including sodium-glucose co-transporter-2 inhibitor, glucagon-like peptide-1 receptor agonist, dipeptidyl peptidase-4 inhibitor and sulfonylureas. LEGEND-T2DM will leverage the Observational Health Data Sciences and Informatics (OHDSI) community that provides access to a global network of administrative claims and electronic health record data sources, representing 190 million patients in the USA and about 50 million internationally. LEGEND-T2DM will identify all adult, patients with T2DM who newly initiate a traditionally second-line T2DM agent. Using an active comparator, new-user cohort design, LEGEND-T2DM will execute all pairwise class-versus-class and drug-versus-drug comparisons in each data source, producing extensive study diagnostics that assess reliability and generalisability through cohort balance and equipoise to examine the relative risk of cardiovascular and safety outcomes. The primary cardiovascular outcomes include a composite of major adverse cardiovascular events and a series of safety outcomes. The study will pursue data-driven, large-scale propensity adjustment for measured confounding, a large set of negative control outcome experiments to address unmeasured and systematic bias. Ethics and dissemination The study ensures data safety through a federated analytic approach and follows research best practices, including prespecification and full disclosure of results. LEGEND-T2DM is dedicated to open science and transparency and will publicly share all analytic code from reproducible cohort definitions through turn-key software, enabling other research groups to leverage our methods, data and results to verify and extend our findings.</t>
  </si>
  <si>
    <t>2022-06</t>
  </si>
  <si>
    <t>68IF9BCV</t>
  </si>
  <si>
    <t>Meystre, SM; Heider, PM; Cates, A; Bastian, G; Pittman, T; Gentilin, S; Kelechi, TJ</t>
  </si>
  <si>
    <t>Piloting an automated clinical trial eligibility surveillance and provider alert system based on artificial intelligence and standard data models</t>
  </si>
  <si>
    <t>BMC MEDICAL RESEARCH METHODOLOGY</t>
  </si>
  <si>
    <t>1471-2288</t>
  </si>
  <si>
    <t>10.1186/s12874-023-01916-6</t>
  </si>
  <si>
    <t>BackgroundTo advance new therapies into clinical care, clinical trials must recruit enough participants. Yet, many trials fail to do so, leading to delays, early trial termination, and wasted resources. Under-enrolling trials make it impossible to draw conclusions about the efficacy of new therapies. An oft-cited reason for insufficient enrollment is lack of study team and provider awareness about patient eligibility. Automating clinical trial eligibility surveillance and study team and provider notification could offer a solution.MethodsTo address this need for an automated solution, we conducted an observational pilot study of our TAES (TriAl Eligibility Surveillance) system. We tested the hypothesis that an automated system based on natural language processing and machine learning algorithms could detect patients eligible for specific clinical trials by linking the information extracted from trial descriptions to the corresponding clinical information in the electronic health record (EHR). To evaluate the TAES information extraction and matching prototype (i.e., TAES prototype), we selected five open cardiovascular and cancer trials at the Medical University of South Carolina and created a new reference standard of 21,974 clinical text notes from a random selection of 400 patients (including at least 100 enrolled in the selected trials), with a small subset of 20 notes annotated in detail. We also developed a simple web interface for a new database that stores all trial eligibility criteria, corresponding clinical information, and trial-patient match characteristics using the Observational Medical Outcomes Partnership (OMOP) common data model. Finally, we investigated options for integrating an automated clinical trial eligibility system into the EHR and for notifying health care providers promptly of potential patient eligibility without interrupting their clinical workflow.ResultsAlthough the rapidly implemented TAES prototype achieved only moderate accuracy (recall up to 0.778; precision up to 1.000), it enabled us to assess options for integrating an automated system successfully into the clinical workflow at a healthcare system.ConclusionsOnce optimized, the TAES system could exponentially enhance identification of patients potentially eligible for clinical trials, while simultaneously decreasing the burden on research teams of manual EHR review. Through timely notifications, it could also raise physician awareness of patient eligibility for clinical trials.</t>
  </si>
  <si>
    <t>6M956NXC</t>
  </si>
  <si>
    <t>Sun, YC; Butler, A; Stewart, LA; Liu, H; Yuan, C; Southard, CT; Kim, JH; Weng, CH</t>
  </si>
  <si>
    <t>Building an OMOP common data model-compliant annotated corpus for COVID-19 clinical trials</t>
  </si>
  <si>
    <t>JOURNAL OF BIOMEDICAL INFORMATICS</t>
  </si>
  <si>
    <t>1532-0464</t>
  </si>
  <si>
    <t>10.1016/j.jbi.2021.103790</t>
  </si>
  <si>
    <t>Clinical trials are essential for generating reliable medical evidence, but often suffer from expensive and delayed patient recruitment because the unstructured eligibility criteria description prevents automatic query generation for eligibility screening. In response to the COVID-19 pandemic, many trials have been created but their information is not computable. We included 700 COVID-19 trials available at the point of study and developed a semi-automatic approach to generate an annotated corpus for COVID-19 clinical trial eligibility criteria called COVIC. A hierarchical annotation schema based on the OMOP Common Data Model was developed to accommodate four levels of annotation granularity: i.e., study cohort, eligibility criteria, named entity and standard concept. In COVIC, 39 trials with more than one study cohorts were identified and labelled with an identifier for each cohort. 1,943 criteria for non-clinical characteristics such as "informed consent", "exclusivity of participation" were annotated. 9767 criteria were represented by 18,161 entities in 8 domains, 7,743 attributes of 7 attribute types and 16,443 relationships of 11 relationship types. 17,171 entities were mapped to standard medical concepts and 1,009 attributes were normalized into computable representations. COVIC can serve as a corpus indexed by semantic tags for COVID-19 trial search and analytics, and a benchmark for machine learning based criteria extraction.</t>
  </si>
  <si>
    <t>7DC9CWJR</t>
  </si>
  <si>
    <t>Shin, SJ; You, SC; Roh, J; Park, YR; Park, RW</t>
  </si>
  <si>
    <t>Genomic Common Data Model for Biomedical Data in Clinical Practice</t>
  </si>
  <si>
    <t>Ajou University</t>
  </si>
  <si>
    <t>10.3233/SHT1190676</t>
  </si>
  <si>
    <t>A common data model for clinical NGS panel data that is used in a distributed research network to achieve large scale to make evidence for improving patient care should be developed. This study developed OMOP-CDM extension for NGS panel data and confirmed the feasibility of the model by finding the differences between a database generated by research purpose and clinical practice. We believe this data model can be used in distributed research model and will facilitate the usage of the clinical NGS data in patient care.</t>
  </si>
  <si>
    <t>1843-1844</t>
  </si>
  <si>
    <t>7DPQQSIW</t>
  </si>
  <si>
    <t>Reps, Jenna M.; Rijnbeek, Peter R.; Ryan, Patrick B.</t>
  </si>
  <si>
    <t>Supplementing claims data analysis using self-reported data to develop a probabilistic phenotype model for current smoking status</t>
  </si>
  <si>
    <t>10.1016/j.jbi.2019.103264</t>
  </si>
  <si>
    <t>OBJECTIVES: Smoking status is poorly record in US claims data. IBM MarketScan Commercial is a claims database that can be linked to an additional health risk assessment with self-reported smoking status for a subset of 1,966,174 patients. We investigate whether this subset could be used to learn a smoking status phenotype model generalizable to all US claims data that calculates the probability of being a current smoker. METHODS: 251,643 (12.8%) had self-reported their smoking status as 'current smoker'. A regularized logistic regression model, the Current Risk of Smoking Status (CROSS), was trained using the subset of patients with self-reported smoking status. CROSS considered 53,027 candidate covariates including demographics and conditions/drugs/measurements/procedures/observations recorded in the prior 365 days, The CROSS phenotype model was validated across multiple other claims data. RESULTS: The internal validation showed the CROSS model achieved an area under the receiver operating characteristic curve (AUC) of 0.76 and the calibration plots indicated it was well calibrated. The external validation across three US claims databases obtained AUCs ranging between 0.82 and 0.87 showing the model appears to be transportable across Claims data. CONCLUSION: CROSS predicts current smoking status based on the claims records in the prior year. CROSS can be readily implemented to any US insurance claims mapped to the OMOP common data model and will be a useful way to impute smoking status when conducting epidemiology studies where smoking is a known confounder but smoking status is not recorded. CROSS is available from https://github.com/OHDSI/StudyProtocolSandbox/tree/master/SmokingModel.</t>
  </si>
  <si>
    <t>2019-09</t>
  </si>
  <si>
    <t>7HQIP4UT</t>
  </si>
  <si>
    <t>Syed, Shorabuddin; Baghal, Ahmad; Prior, Fred; Zozus, Meredith; Al-Shukri, Shaymaa; Syeda, Hafsa Bareen; Garza, Maryam; Begum, Salma; Gates, Kim; Syed, Mahanazuddin; Sexton, Kevin W.</t>
  </si>
  <si>
    <t>Toolkit to Compute Time-Based Elixhauser Comorbidity Indices and Extension to Common Data Models</t>
  </si>
  <si>
    <t>Healthcare Informatics Research</t>
  </si>
  <si>
    <t>2093-3681</t>
  </si>
  <si>
    <t>10.4258/hir.2020.26.3.193</t>
  </si>
  <si>
    <t>OBJECTIVE: The time-dependent study of comorbidities provides insight into disease progression and trajectory. We hypothesize that understanding longitudinal disease characteristics can lead to more timely intervention and improve clinical outcomes. As a first step, we developed an efficient and easy-to-install toolkit, the Time-based Elixhauser Comorbidity Index (TECI), which pre-calculates time-based Elixhauser comorbidities and can be extended to common data models (CDMs). METHODS: A Structured Query Language (SQL)-based toolkit, TECI, was built to pre-calculate time-specific Elixhauser comorbidity indices using data from a clinical data repository (CDR). Then it was extended to the Informatics for Integrating Biology and the Bedside (I2B2) and Observational Medical Outcomes Partnership (OMOP) CDMs. RESULTS: At the University of Arkansas for Medical Sciences (UAMS), the TECI toolkit was successfully installed to compute the indices from CDR data, and the scores were integrated into the I2B2 and OMOP CDMs. Comorbidity scores calculated by TECI were validated against: scores available in the 2015 quarter 1-3 Nationwide Readmissions Database (NRD) and scores calculated using the comorbidities using a previously validated algorithm on the 2015 quarter 4 NRD. Furthermore, TECI identified 18,846 UAMS patients that had changes in comorbidity scores over time (year 2013 to 2019). Comorbidities for a random sample of patients were independently reviewed, and in all cases, the results were found to be 100% accurate. CONCLUSION: TECI facilitates the study of comorbidities within a time-dependent context, allowing better understanding of disease associations and trajectories, which has the potential to improve clinical outcomes.</t>
  </si>
  <si>
    <t>2020-07</t>
  </si>
  <si>
    <t>193-200</t>
  </si>
  <si>
    <t>7LQLXSSG</t>
  </si>
  <si>
    <t>Ji, H; Kim, S; Yi, S; Hwang, H; Kim, JW; Yoo, S</t>
  </si>
  <si>
    <t>Converting clinical document architecture documents to the common data model for incorporating health information exchange data in observational health studies: CDA to CDM</t>
  </si>
  <si>
    <t>10.1016/j.jbi.2020.103459</t>
  </si>
  <si>
    <t>Background: Utilization of standard health information exchange (HIE) data is growing due to the high adoption rate and interoperability of electronic health record (EHR) systems. However, integration of HIE data into an EHR system is not yet fully adopted in clinical research. In addition, data quality should be verified for the secondary use of these data. Thus, the aims of this study were to convert referral documents in a Health Level 7 (HL7) clinical document architecture (CDA) to the common data model (CDM) to facilitate HIE data availability for longitudinal data analysis, and to identify data quality levels for application in future clinical studies. Methods: A total of 21,492 referral CDA documents accumulated for over 10 years in a tertiary general hospital in South Korea were analyzed. To convert CDA documents to the Observational Medical Outcomes Partnership (OMOP) CDM, processes such as CDA parsing, data cleaning, standard vocabulary mapping, CDA-to-CDM mapping, and CDM conversion were performed. The quality of CDM data was then evaluated using the Achilles Heel and visualized with the Achilles tool. Results: Mapping five CDA elements (document header, problem, medication, laboratory, and procedure) into an OMOP CDM table resulted in population of 9 CDM tables (person, visit occurrence, condition_occurrence, drug_exposure, measurement, observation, procedure_occurrence, care_site, and provider). Three CDM tables (drug_era, condition_era, and observation_period) were derived from the converted table. From vocabulary mapping codes in CDA documents according to domain, 98.6% of conditions, 68.8% of drugs, 35.7% of measurements, 100% of observation, and 56.4% of procedures were mapped as standard concepts. The conversion rates of the CDA to the OMOP CDM were 96.3% for conditions, 97.2% for drug exposure, 98.1% for procedure occurrence, 55.1% for measurements, and 100% for observation. Conclusions: We examined the possibility of CDM conversion by defining mapping rules for CDA-to-CDM conversion using the referral CDA documents collected from clinics in actual medical practice. Although mapping standard vocabulary for CDM conversion requires further improvement, the conversion could facilitate further research on the usage patterns of medical resources and referral patterns.</t>
  </si>
  <si>
    <t>7Z3HM7ZZ</t>
  </si>
  <si>
    <t>Bradwell, KR; Wooldridge, JT; Amor, B; Bennett, TD; Anand, A; Bremer, C; Yoo, YJ; Qian, ZL; Johnson, SG; Pfaff, ER; Girvin, AT; Manna, A; Niehaus, EA; Hong, SS; Zhang, XT; Zhu, RL; Bissell, M; Qureshi, N; Saltz, J; Haendel, MA; Chute, CG; Lehmann, HP; Moffitt, RA; N3C Consortium</t>
  </si>
  <si>
    <t>Harmonizing units and values of quantitative data elements in a very large nationally pooled electronic health record (EHR) dataset</t>
  </si>
  <si>
    <t>10.1093/jamia/ocac054</t>
  </si>
  <si>
    <t>Objective The goals of this study were to harmonize data from electronic health records (EHRs) into common units, and impute units that were missing. Materials and Methods The National COVID Cohort Collaborative (N3C) table of laboratory measurement data-over 3.1 billion patient records and over 19 000 unique measurement concepts in the Observational Medical Outcomes Partnership (OMOP) common-data-model format from 55 data partners. We grouped ontologically similar OMOP concepts together for 52 variables relevant to COVID-19 research, and developed a unit-harmonization pipeline comprised of (1) selecting a canonical unit for each measurement variable, (2) arriving at a formula for conversion, (3) obtaining clinical review of each formula, (4) applying the formula to convert data values in each unit into the target canonical unit, and (5) removing any harmonized value that fell outside of accepted value ranges for the variable. For data with missing units for all the results within a lab test for a data partner, we compared values with pooled values of all data partners, using the Kolmogorov-Smirnov test. Results Of the concepts without missing values, we harmonized 88.1% of the values, and imputed units for 78.2% of records where units were absent (41% of contributors' records lacked units). Discussion The harmonization and inference methods developed herein can serve as a resource for initiatives aiming to extract insight from heterogeneous EHR collections. Unique properties of centralized data are harnessed to enable unit inference. Conclusion The pipeline we developed for the pooled N3C data enables use of measurements that would otherwise be unavailable for analysis.</t>
  </si>
  <si>
    <t>1172-1182</t>
  </si>
  <si>
    <t>895EVYA3</t>
  </si>
  <si>
    <t>Lenert, Leslie A.; Ilatovskiy, Andrey V.; Agnew, James; Rudisill, Patricia; Jacobs, Jeff; Weatherston, Duncan; Deans, Kenneth R.</t>
  </si>
  <si>
    <t>Automated production of research data marts from a canonical fast healthcare interoperability resource data repository: applications to COVID-19 research</t>
  </si>
  <si>
    <t>Journal of the American Medical Informatics Association: JAMIA</t>
  </si>
  <si>
    <t>1527-974X</t>
  </si>
  <si>
    <t>10.1093/jamia/ocab108</t>
  </si>
  <si>
    <t>OBJECTIVE: The rapidly evolving COVID-19 pandemic has created a need for timely data from the healthcare systems for research. To meet this need, several large new data consortia have been developed that require frequent updating and sharing of electronic health record (EHR) data in different common data models (CDMs) to create multi-institutional databases for research. Traditionally, each CDM has had a custom pipeline for extract, transform, and load operations for production and incremental updates of data feeds to the networks from raw EHR data. However, the demands of COVID-19 research for timely data are far higher, and the requirements for updating faster than previous collaborative research using national data networks have increased. New approaches need to be developed to address these demands. METHODS: In this article, we describe the use of the Fast Healthcare Interoperability Resource (FHIR) data model as a canonical data model and the automated transformation of clinical data to the Patient-Centered Outcomes Research Network (PCORnet) and Observational Medical Outcomes Partnership (OMOP) CDMs for data sharing and research collaboration on COVID-19. RESULTS: FHIR data resources could be transformed to operational PCORnet and OMOP CDMs with minimal production delays through a combination of real-time and postprocessing steps, leveraging the FHIR data subscription feature. CONCLUSIONS: The approach leverages evolving standards for the availability of EHR data developed to facilitate data exchange under the 21st Century Cures Act and could greatly enhance the availability of standardized datasets for research.</t>
  </si>
  <si>
    <t>1605-1611</t>
  </si>
  <si>
    <t>8B8X9PTD</t>
  </si>
  <si>
    <t>Prieto-Alhambra, D; Kostka, K; Duarte-Salles, T; Prats-Uribe, A; Sena, A; Pistillo, A; Khalid, S; Lai, LN; Golozar, A; Alshammari, TM; Dawoud, D; Nyberg, F; Wilcox, A; Andryc, A; Williams, A; Ostropolets, A; Areia, C; Jung, CY; Harle, C; Reich, C; Blacketer, C; Morales, D; Dorr, DA; Burn, E; Roel, E; Tan, EH; Minty, E; DeFalco, F; de Maeztu, G; Lipori, G; Alghoul, H; Zhu, H; Thomas, J; Bian, J; Park, J; Roldan, JM; Posada, J; Banda, JM; Horcajada, JP; Kohler, J; Shah, K; Natarajan, K; Lynch, K; Liu, L; Schilling, L; Recalde, M; Spotnitz, M; Gong, MC; Matheny, M; Valveny, N; Weiskopf, N; Shah, N; Alser, O; Casajust, P; Park, RW; Schuff, R; Seager, S; DuVall, S; You, SC; Song, S; Fernandez-Bertolin, S; Fortin, S; Magoc, T; Falconer, T; Subbian, V; Huser, V; Ahmed, WUR; Carter, W; Guan, Y; Galvan, Y; He, X; Rijnbeek, P; Hripcsak, G; Ryan, P; Suchard, M; Prieto-Alhambra, D</t>
  </si>
  <si>
    <t>Unraveling COVID-19: A Large-Scale Characterization of 4.5 Million COVID-19 Cases Using CHARYBDIS</t>
  </si>
  <si>
    <t>CLINICAL EPIDEMIOLOGY</t>
  </si>
  <si>
    <t>1179-1349</t>
  </si>
  <si>
    <t>10.2147/CLEP.S323292</t>
  </si>
  <si>
    <t>Purpose: Routinely collected real world data (RWD) have great utility in aiding the novel coronavirus disease (COVID-19) pandemic response. Here we present the international Observational Health Data Sciences and Informatics (OHDSI) Characterizing Health Associated Risks and Your Baseline Disease In SARS-COV-2 (CHARYBDIS) framework for standardisation and analysis of COVID19 RWD. Patients and Methods: We conducted a descriptive retrospective database study using a federated network of data partners in the United States, Europe (the Netherlands, Spain, the UK, Germany, France and Italy) and Asia (South Korea and China). The study protocol and analytical package were released on 11th June 2020 and are iteratively updated via GitHub. We identified three non mutually exclusive cohorts of 4,537,153 individuals with a clinical COVID-19 diagnosis or positive test, 886,193 hospitalized with COVID-19, and 113,627 hospitalized with COVID-19 requiring intensive services. Results: We aggregated over 22,000 unique characteristics describing patients with COVID-19. All comorbidities, symptoms, medications, and outcomes are described by cohort in aggregate counts and are readily available online. Globally, we observed similarities in the USA and Europe: more women diagnosed than men but more men hospitalized than women, most diagnosed cases between 25 and 60 years of age versus most hospitalized cases between 60 and 80 years of age. South Korea differed with more women than men hospitalized. Common comorbidities included type 2 diabetes, hypertension, chronic kidney disease and heart disease. Common presenting symptoms were dyspnea, cough and fever. Symptom data availability was more common in hospitalized cohorts than diagnosed. Conclusion: We constructed a global, multi-centre view to describe trends in COVID-19 progression, management and evolution over time. By characterising baseline variability in patients and geography, our work provides critical context that may otherwise be misconstrued as data quality issues. This is important as we perform studies on adverse events of special interest in COVID-19 vaccine surveillance.</t>
  </si>
  <si>
    <t>369-384</t>
  </si>
  <si>
    <t>8MRC9EVS</t>
  </si>
  <si>
    <t>Oh, S; Sung, MD; Rhee, Y; Hong, N; Park, YR</t>
  </si>
  <si>
    <t>Evaluation of the Privacy Risks of Personal Health Identifiers and Quasi-Identifiers in a Distributed Research Network: Development and Validation Study</t>
  </si>
  <si>
    <t>JMIR MEDICAL INFORMATICS</t>
  </si>
  <si>
    <t>2291-9694</t>
  </si>
  <si>
    <t>10.2196/24940</t>
  </si>
  <si>
    <t>Background: Privacy should be protected in medical data that include patient information. A distributed research network (DRN) is one of the challenges in privacy protection and in the encouragement of multi-institutional clinical research. A DRN standardizes multi-institutional data into a common structure and terminology called a common data model (CDM), and it only shares analysis results. It is necessary to measure how a DRN protects patient information privacy even without sharing data in practice. Objective: This study aimed to quantify the privacy risk of a DRN by comparing different deidentification levels focusing on personal health identifiers (PHIs) and quasi-identifiers (QIs). Methods: We detected PHIs and QIs in an Observational Medical Outcomes Partnership (OMOP) CDM as threatening privacy, based on 18 Health Insurance Portability and Accountability Act of 1996 (HIPPA) identifiers and previous studies. To compare the privacy risk according to the different privacy policies, we generated limited and safe harbor data sets based on 16 PHIs and 12 QIs as threatening privacy from the Synthetic Public Use File 5 Percent (SynPUF5PCT) data set, which is a public data set of the OMOP CDM. With minimum cell size and equivalence class methods, we measured the privacy risk reduction with a trust differential gap obtained by comparing the two data sets. We also measured the gap in randomly sampled records from the two data sets to adjust the number of PHI or QI records. Results: The gaps averaged 31.448% and 73.798% for PHIs and QIs, respectively, with a minimum cell size of one, which represents a unique record in a data set. Among PHIs, the national provider identifier had the highest gap of 71.236% (71.244% and 0.007% in the limited and safe harbor data sets, respectively). The maximum size of the equivalence class, which has the largest size of an indistinguishable set of records, averaged 771. In 1000 random samples of PHIs, Device_exposure_start_date had the highest gap of 33.730% (87.705% and 53.975% in the data sets). Among QIs, Death had the highest gap of 99.212% (99.997% and 0.784% in the data sets). In 1000, 10,000, and 100,000 random samples of QIs, Device_treatment had the highest gaps of 12.980% (99.980% and 87.000% in the data sets), 60.118% (99.831% and 39.713%), and 93.597% (98.805% and 5.207%), respectively, and in 1 million random samples, Death had the highest gap of 99.063% (99.998% and 0.934% in the data sets). Conclusions: In this study, we verified and quantified the privacy risk of PHIs and QIs in the DRN. Although this study used limited PHIs and QIs for verification, the privacy limitations found in this study could be used as a quality measurement index for deidentification of multi-institutional collaboration research, thereby increasing DRN safety.</t>
  </si>
  <si>
    <t>2021-05</t>
  </si>
  <si>
    <t>8TM7NJ3X</t>
  </si>
  <si>
    <t>Nestsiarovich, A; Reps, JM; Matheny, ME; DuVall, SL; Lynch, KE; Beaton, M; Jiang, XZ; Spotnitz, M; Pfohl, SR; Shah, NH; Torre, CO; Reich, CG; Lee, DY; Son, SJ; You, SC; Park, RW; Ryan, PB; Lambert, CG</t>
  </si>
  <si>
    <t>Predictors of diagnostic transition from major depressive disorder to bipolar disorder: a retrospective observational network study</t>
  </si>
  <si>
    <t>TRANSLATIONAL PSYCHIATRY</t>
  </si>
  <si>
    <t>2158-3188</t>
  </si>
  <si>
    <t>10.1038/s41398-021-01760-6</t>
  </si>
  <si>
    <t>Many patients with bipolar disorder (BD) are initially misdiagnosed with major depressive disorder (MDD) and are treated with antidepressants, whose potential iatrogenic effects are widely discussed. It is unknown whether MDD is a comorbidity of BD or its earlier stage, and no consensus exists on individual conversion predictors, delaying BD's timely recognition and treatment. We aimed to build a predictive model of MDD to BD conversion and to validate it across a multi-national network of patient databases using the standardization afforded by the Observational Medical Outcomes Partnership (OMOP) common data model. Five "training" US databases were retrospectively analyzed: IBM MarketScan CCAE, MDCR, MDCD, Optum EHR, and Optum Claims. Cyclops regularized logistic regression models were developed on one-year MDD-BD conversion with all standard covariates from the HADES PatientLevelPrediction package. Time-to-conversion Kaplan-Meier analysis was performed up to a decade after MDD, stratified by model-estimated risk. External validation of the final prediction model was performed across 9 patient record databases within the Observational Health Data Sciences and Informatics (OHDSI) network internationally. The model's area under the curve (AUC) varied 0.633-0.745 (mu = 0.689) across the five US training databases. Nine variables predicted one-year MDD-BD transition. Factors that increased risk were: younger age, severe depression, psychosis, anxiety, substance misuse, self-harm thoughts/actions, and prior mental disorder. AUCs of the validation datasets ranged 0.570-0.785 (mu = 0.664). An assessment algorithm was built for MDD to BD conversion that allows distinguishing as much as 100-fold risk differences among patients and validates well across multiple international data sources.</t>
  </si>
  <si>
    <t>8U3N9RTN</t>
  </si>
  <si>
    <t>Recalde, Martina; Roel, Elena; Pistillo, Andrea; Sena, Anthony G.; Prats-Uribe, Albert; Ahmed, Waheed-Ul-Rahman; Alghoul, Heba; Alshammari, Thamir M.; Alser, Osaid; Areia, Carlos; Burn, Edward; Casajust, Paula; Dawoud, Dalia; DuVall, Scott L.; Falconer, Thomas; Fernández-Bertolín, Sergio; Golozar, Asieh; Gong, Mengchun; Lai, Lana Yin Hui; Lane, Jennifer C. E.; Lynch, Kristine E.; Matheny, Michael E.; Mehta, Paras P.; Morales, Daniel R.; Natarjan, Karthik; Nyberg, Fredrik; Posada, Jose D.; Reich, Christian G.; Rijnbeek, Peter R.; Schilling, Lisa M.; Shah, Karishma; Shah, Nigam H.; Subbian, Vignesh; Zhang, Lin; Zhu, Hong; Ryan, Patrick; Prieto-Alhambra, Daniel; Kostka, Kristin; Duarte-Salles, Talita</t>
  </si>
  <si>
    <t>Characteristics and outcomes of 627 044 COVID-19 patients living with and without obesity in the United States, Spain, and the United Kingdom</t>
  </si>
  <si>
    <t>International Journal of Obesity (2005)</t>
  </si>
  <si>
    <t>1476-5497</t>
  </si>
  <si>
    <t>10.1038/s41366-021-00893-4</t>
  </si>
  <si>
    <t>BACKGROUND: A detailed characterization of patients with COVID-19 living with obesity has not yet been undertaken. We aimed to describe and compare the demographics, medical conditions, and outcomes of COVID-19 patients living with obesity (PLWO) to those of patients living without obesity. METHODS: We conducted a cohort study based on outpatient/inpatient care and claims data from January to June 2020 from Spain, the UK, and the US. We used six databases standardized to the OMOP common data model. We defined two non-mutually exclusive cohorts of patients diagnosed and/or hospitalized with COVID-19; patients were followed from index date to 30 days or death. We report the frequency of demographics, prior medical conditions, and 30-days outcomes (hospitalization, events, and death) by obesity status. RESULTS: We included 627 044 (Spain: 122 058, UK: 2336, and US: 502 650) diagnosed and 160 013 (Spain: 18 197, US: 141 816) hospitalized patients with COVID-19. The prevalence of obesity was higher among patients hospitalized (39.9%, 95%CI: 39.8-40.0) than among those diagnosed with COVID-19 (33.1%; 95%CI: 33.0-33.2). In both cohorts, PLWO were more often female. Hospitalized PLWO were younger than patients without obesity. Overall, COVID-19 PLWO were more likely to have prior medical conditions, present with cardiovascular and respiratory events during hospitalization, or require intensive services compared to COVID-19 patients without obesity. CONCLUSION: We show that PLWO differ from patients without obesity in a wide range of medical conditions and present with more severe forms of COVID-19, with higher hospitalization rates and intensive services requirements. These findings can help guiding preventive strategies of COVID-19 infection and complications and generating hypotheses for causal inference studies.</t>
  </si>
  <si>
    <t>2021-11</t>
  </si>
  <si>
    <t>2347-2357</t>
  </si>
  <si>
    <t>9CU7WD9R</t>
  </si>
  <si>
    <t>Kim, Tae-Hoon; Noh, SiHyeong; Kim, Youe Ree; Lee, ChungSub; Kim, Ji Eon; Jeong, Chang-Won; Yoon, Kwon-Ha</t>
  </si>
  <si>
    <t>Development and validation of a management system and dataset quality assessment tool for the Radiology Common Data Model (R_CDM): A case study in liver disease</t>
  </si>
  <si>
    <t>International Journal of Medical Informatics</t>
  </si>
  <si>
    <t>1872-8243</t>
  </si>
  <si>
    <t>10.1016/j.ijmedinf.2022.104759</t>
  </si>
  <si>
    <t>BACKGROUND: The Observational Medical Outcomes Partnership-Common Data Model (OMOP-CDM), a distributed research network, has low clinical data coverage. Radiological data are valuable, but imaging metadata are often incomplete, and a standardized recording format in the OMOP-CDM is lacking. We developed a web-based management system and data quality assessment (RQA) tool for a radiology_CDM (R_CDM) and evaluated the feasibility of clinically applying this dataset. METHODS: We designed an R_CDM with Radiology_Occurrence and Radiology_Image tables. This was seamlessly linked to the OMOP-CDM clinical data. We adopted the standardized terminology using the RadLex playbook and mapped 5,753 radiology protocol terms to the OMOP vocabulary. An extract, transform, and load (ETL) process was developed to extract detailed information that was difficult to extract from metadata and to compensate for missing values. Image-based quantification was performed to measure liver surface nodularity (LSN), using customized Wonkwang abdomen and liver total solution (WALTS) software. RESULTS: On a PACS, 368,333,676 DICOM files (1,001,797 cases) were converted to R_CDM chronic liver disease (CLD) data (316,596 MR images, 228 cases; 926,753 CT images, 782 cases) and uploaded to a web-based management system. Acquisition date and resolution were extracted accurately, but other information, such as "contrast administration status" and "photography direction", could not be extracted from the metadata. Using WALTS, 9,609 pre-contrast axial-plane abdominal MR images (197 CLD cases) were assigned LSN scores by METAVIR fibrosis grades, which differed significantly by ANOVA (p &lt; 0.001). The mean RQA score (83.5) indicated good quality. CONCLUSION: This study developed a web-based system for management of the R_CDM dataset, RQA tool, and constructed a CLD R_CDM dataset, with good quality for clinical application. Our management system and R_CDM CLD dataset would be useful for multicentric and image-based quantification researches.</t>
  </si>
  <si>
    <t>9DTEY5T2</t>
  </si>
  <si>
    <t>Blacketer, C; Voss, EA; DeFalco, F; Hughes, N; Schuemie, MJ; Moinat, M; Rijnbeek, PR</t>
  </si>
  <si>
    <t>Using the Data Quality Dashboard to Improve the EHDEN Network</t>
  </si>
  <si>
    <t>APPLIED SCIENCES-BASEL</t>
  </si>
  <si>
    <t>2076-3417</t>
  </si>
  <si>
    <t>10.3390/app112411920</t>
  </si>
  <si>
    <t>Federated networks of observational health databases have the potential to be a rich resource to inform clinical practice and regulatory decision making. However, the lack of standard data quality processes makes it difficult to know if these data are research ready. The EHDEN COVID-19 Rapid Collaboration Call presented the opportunity to assess how the newly developed open-source tool Data Quality Dashboard (DQD) informs the quality of data in a federated network. Fifteen Data Partners (DPs) from 10 different countries worked with the EHDEN taskforce to map their data to the OMOP CDM. Throughout the process at least two DQD results were collected and compared for each DP. All DPs showed an improvement in their data quality between the first and last run of the DQD. The DQD excelled at helping DPs identify and fix conformance issues but showed less of an impact on completeness and plausibility checks. This is the first study to apply the DQD on multiple, disparate databases across a network. While study-specific checks should still be run, we recommend that all data holders converting their data to the OMOP CDM use the DQD as it ensures conformance to the model specifications and that a database meets a baseline level of completeness and plausibility for use in research.</t>
  </si>
  <si>
    <t>2021-12</t>
  </si>
  <si>
    <t>9JKT3D3Z</t>
  </si>
  <si>
    <t>Majeed, Raphael W.; Fischer, Patrick; Günther, Andreas</t>
  </si>
  <si>
    <t>Accessing OMOP Common Data Model Repositories with the i2b2 Webclient - Algorithm for Automatic Query Translation</t>
  </si>
  <si>
    <t>10.3233/SHTI210077</t>
  </si>
  <si>
    <t>In the era of translational research, data integration and clinical data warehouses are important enabling technologies for clinical researchers. The OMOP common data model is a wide-spread choice as a target for data integration in medical informatics. It's portability of queries and analyses across different institutions and data are ideal also from the viewpoint of the FAIR principles. Yet, the OMOP CDM lacks a simple and intuitive user interface for untrained users to run simple queries for feasibility analysis. Aim of this study is to provide an algorithm to translate any given i2b2 query to an equivalent query which can then be run on the OMOP CDM database. The provided algorithm is able to convert queries created in the i2b2 webclient to SQL statements which can be executed on a standard OMOP CDM database programmatically.</t>
  </si>
  <si>
    <t>251-259</t>
  </si>
  <si>
    <t>9JLDRXYQ</t>
  </si>
  <si>
    <t>Yu, Y; Jiang, GQ; Brandt, E; Forsyth, T; Dhruva, SS; Zhang, SM; Chen, JJ; Noseworthy, PA; Doshi, AA; Collison-Farr, K; Kim, D; Ross, JS; Coplan, PM; Drozda, JP</t>
  </si>
  <si>
    <t>Integrating real-world data to assess cardiac ablation device outcomes in a multicenter study using the OMOP common data model for regulatory decisions: implementation and evaluation</t>
  </si>
  <si>
    <t>JAMIA OPEN</t>
  </si>
  <si>
    <t>2574-2531</t>
  </si>
  <si>
    <t>10.1093/jamiaopen/ooac108</t>
  </si>
  <si>
    <t>The objective of this study is to describe application of the Observational Medical Outcomes Partnership (OMOP) common data model (CDM) to support medical device real-world evaluation in a National Evaluation System for health Technology Coordinating Center (NESTcc) Test-Case involving 2 healthcare systems, Mercy Health and Mayo Clinic. CDM implementation was coordinated across 2 healthcare systems with multiple hospitals to aggregate both medical device data from supply chain databases and patient outcomes and covariates from electronic health record data. Several data quality assurance (QA) analyses were implemented on the OMOP CDM to validate the data extraction, transformation, and load (ETL) process. OMOP CDM-based data of relevant patient encounters were successfully established to support studies for FDA regulatory submissions. QA analyses verified that the data transformation was robust between data sources and OMOP CDM. Our efforts provided useful insights in real-world data integration using OMOP CDM for medical device evaluation coordinated across multiple healthcare systems. Lay Summary Data standardization is essential for integrating and linking medical device identification information to diverse data sources across different institutions for research use. A common data model (CDM) could facilitate medical device data standardization and integration. In this study, we described the application of the Observational Medical Outcomes Partnership (OMOP) CDM to support ThermoCool medical device real-world evaluation involving 2 healthcare systems, Mercy Health and Mayo Clinic. Specifically, we collected the device data from the supply chain database by unique device identifiers and related patients' clinical data from the electronic health record (EHR) database. Then, OMOP CDM-based database was designed and implemented to standardize and integrate device data and EHR data together in both Mercy Health and Mayo Clinic. Quality assurance verified that the data transformation was robust between data sources and OMOP CDM. Our efforts provided useful insights into real-world data integration using OMOP CDM for medical device evaluation coordinated across multiple healthcare systems. And our process could be generalized for use by other institutions.</t>
  </si>
  <si>
    <t>9ZZQI7CV</t>
  </si>
  <si>
    <t>Unberath, Philipp; Prokosch, Hans Ulrich; Gründner, Julian; Erpenbeck, Marcel; Maier, Christian; Christoph, Jan</t>
  </si>
  <si>
    <t>EHR-Independent Predictive Decision Support Architecture Based on OMOP</t>
  </si>
  <si>
    <t>10.1055/s-0040-1710393</t>
  </si>
  <si>
    <t>BACKGROUND: The increasing availability of molecular and clinical data of cancer patients combined with novel machine learning techniques has the potential to enhance clinical decision support, example, for assessing a patient's relapse risk. While these prediction models often produce promising results, a deployment in clinical settings is rarely pursued. OBJECTIVES: In this study, we demonstrate how prediction tools can be integrated generically into a clinical setting and provide an exemplary use case for predicting relapse risk in melanoma patients. METHODS: To make the decision support architecture independent of the electronic health record (EHR) and transferable to different hospital environments, it was based on the widely used Observational Medical Outcomes Partnership (OMOP) common data model (CDM) rather than on a proprietary EHR data structure. The usability of our exemplary implementation was evaluated by means of conducting user interviews including the thinking-aloud protocol and the system usability scale (SUS) questionnaire. RESULTS: An extract-transform-load process was developed to extract relevant clinical and molecular data from their original sources and map them to OMOP. Further, the OMOP WebAPI was adapted to retrieve all data for a single patient and transfer them into the decision support Web application for enabling physicians to easily consult the prediction service including monitoring of transferred data. The evaluation of the application resulted in a SUS score of 86.7. CONCLUSION: This work proposes an EHR-independent means of integrating prediction models for deployment in clinical settings, utilizing the OMOP CDM. The usability evaluation revealed that the application is generally suitable for routine use while also illustrating small aspects for improvement.</t>
  </si>
  <si>
    <t>2020-05</t>
  </si>
  <si>
    <t>399-404</t>
  </si>
  <si>
    <t>A2R9BX6F</t>
  </si>
  <si>
    <t>Michael, Chelsea L.; Sholle, Evan T.; Wulff, Regina T.; Roboz, Gail J.; Campion, Thomas R.</t>
  </si>
  <si>
    <t>Mapping Local Biospecimen Records to the OMOP Common Data Model</t>
  </si>
  <si>
    <t>AMIA Joint Summits on Translational Science proceedings. AMIA Joint Summits on Translational Science</t>
  </si>
  <si>
    <t>2153-4063</t>
  </si>
  <si>
    <t>Research to support precision medicine for leukemia patients requires integration of biospecimen and clinical data. The Observational Medical Outcomes Partnership common data model (OMOP CDM) and its Specimen table presents a potential solution. Although researchers have described progress and challenges in mapping electronic health record (EHR) data to populate the OMOP CDM, to our knowledge no studies have described populating the OMOP CDM with biospecimen data. Using biobank data from our institution, we mapped 26% of biospecimen records to the OMOP Specimen table. Records failed mapping due to local codes for time point that were incompatible with the OMOP reference terminology. We recommend expanding allowable codes to encompass research data, adding foreign keys to leverage additional OMOP tables with data from other sources or to store additional specimen details, and considering a new table to represent processed samples and inventory.</t>
  </si>
  <si>
    <t>422-429</t>
  </si>
  <si>
    <t>A4EYA9JN</t>
  </si>
  <si>
    <t>Sun, Y. X.; Pei, Z. C.; Zhan, S. Y.</t>
  </si>
  <si>
    <t>Data harmonization and sharing in study cohorts of respiratory diseases</t>
  </si>
  <si>
    <t>Zhonghua Liu Xing Bing Xue Za Zhi = Zhonghua Liuxingbingxue Zazhi</t>
  </si>
  <si>
    <t>0254-6450</t>
  </si>
  <si>
    <t>10.3760/cma.j.issn.0254-6450.2018.02.019</t>
  </si>
  <si>
    <t>Objective: Chronic obstructive pulmonary disease, asthma, interstitial lung disease and pulmonary thromboembolism are the most common and severe respiratory diseases, which seriously jeopardizing the health of the Chinese citizens. Large-scale prospective cohort studies are needed to explore the relationships between potential risk factors and respiratory disease outcomes and to observe disease prognoses through long-term follow-ups. We aimed to develop a common data model (CDM) for cohort studies on respiratory diseases, in order to harmonize and facilitate the exchange, pooling, sharing, and storing of data from multiple sources to serve the purpose of reusing or uniforming those follow-up data appeared in the cohorts. Methods: The process of developing this CDM of respiratory diseases would follow the steps as: ①Reviewing the international standards, including the Clinical Data Interchange Standards Consortium (CDISC), Clinical Data Acquisition Standards Harmonization (CDASH) and the Observational Medical Outcomes Partnership (OMOP) CDM; ②Summarizing four cohort studies of respiratory diseases recruited in this research and assessing the data availability; ③Developing a CDM related to respiratory diseases. Results: Data on recruited cohorts shared a few similar domains but with various schema. The cohorts also shared homogeneous data collection purposes for future follow-up studies, making the harmonization of current and future data feasible. The derived CDM would include two parts: ①thirteen common domains for all the four cohorts and derived variables from disparate questions with a common schema, ②additional domains designed upon disease-specific research needs, as well as additional variables that were disease-specific but not initially included in the common domains. Conclusion: Data harmonization appeared essential for sharing, comparing and pooled analyses, both retrospectively and prospectively. CDM was needed to convert heterogeneous data from multiple studies into one harmonized dataset. The use of a CDM in multicenter respiratory cohort studies would make the constant collection of uniformed data possible, so to guarantee the data exchange and sharing in the future.</t>
  </si>
  <si>
    <t>233-239</t>
  </si>
  <si>
    <t>ANGM39TT</t>
  </si>
  <si>
    <t>Yu, Yue; Ruddy, Kathryn J.; Wen, Andrew; Zong, Nansu; Tsuji, Shintaro; Chen, Jun; Shah, Nilay D.; Jiang, Guoqian</t>
  </si>
  <si>
    <t>Integrating Electronic Health Record Data into the ADEpedia-on-OHDSI Platform for Improved Signal Detection: A Case Study of Immune-related Adverse Events</t>
  </si>
  <si>
    <t>With widespread adoption of electronic health records (EHRs), Real World Data and Real World Evidence (RWE) have been increasingly used by FDA for evaluating drug safety and effectiveness. However, integration of heterogeneous drug safety data sources and systems remains an impediment for effective pharmacovigilance studies. In an ongoing project, we have developed a next generation pharmacovigilance signal detection framework known as ADEpedia-on-OHDSI using the OMOP common data model (CDM). The objective of the study is to demonstrate the feasibility of the framework for integrating both spontaneous reporting data and EHR data for improved signal detection with a case study of immune-related adverse events. We first loaded the OMOP CDM with both recent and legacy FAERS (FDA Adverse Event Reporting System) data (from the time period between Jan. 2004 and Dec. 2018). We also integrated the clinical data from the Mayo Clinic EHR system for six oncological immunotherapy drugs. We implemented a signal detection algorithm and compared the timelines of positive signals detected from both FAERS and EHR data. We found that the signals detected from EHRs are 4 months earlier than signals detected from FAERS database (depending on the signal detection methods used) for the ipilimumab-induced hypopituitarism. Our CDM-based approach would be useful to provide a scalable solution to integrate both drug safety data and EHR data to generate RWE for improved signal detection.</t>
  </si>
  <si>
    <t>710-719</t>
  </si>
  <si>
    <t>ARXZZ5MD</t>
  </si>
  <si>
    <t>Sharma, H; Mao, CS; Zhang, YZ; Vatani, H; Yao, L; Zhong, YZ; Rasmussen, L; Jiang, GQ; Pathak, J; Luo, Y</t>
  </si>
  <si>
    <t>Developing a portable natural language processing based phenotyping system</t>
  </si>
  <si>
    <t>BMC MEDICAL INFORMATICS AND DECISION MAKING</t>
  </si>
  <si>
    <t>10.1186/s12911-019-0786-z</t>
  </si>
  <si>
    <t>BackgroundThis paper presents a portable phenotyping system that is capable of integrating both rule-based and statistical machine learning based approaches.MethodsOur system utilizes UMLS to extract clinically relevant features from the unstructured text and then facilitates portability across different institutions and data systems by incorporating OHDSI's OMOP Common Data Model (CDM) to standardize necessary data elements. Our system can also store the key components of rule-based systems (e.g., regular expression matches) in the format of OMOP CDM, thus enabling the reuse, adaptation and extension of many existing rule-based clinical NLP systems. We experimented with our system on the corpus from i2b2's Obesity Challenge as a pilot study.ResultsOur system facilitates portable phenotyping of obesity and its 15 comorbidities based on the unstructured patient discharge summaries, while achieving a performance that often ranked among the top 10 of the challenge participants.ConclusionOur system of standardization enables a consistent application of numerous rule-based and machine learning based classification techniques downstream across disparate datasets which may originate across different institutions and data systems.</t>
  </si>
  <si>
    <t>B7MZR6GA</t>
  </si>
  <si>
    <t>Zhao, YQ; Wang, YS; Wang, H; Yan, B; Shen, FC; Peterson, KJ; Rocca, WA; St Sauver, J; Liu, HF</t>
  </si>
  <si>
    <t>Annotating Cohort Data Elements with OHDSI Common Data Model to Promote Research Reproducibility</t>
  </si>
  <si>
    <t>Mayo Clinic</t>
  </si>
  <si>
    <t>2156-1125</t>
  </si>
  <si>
    <t>Rapid increase in the implementation of electronic health records (EHRs) has led to an unprecedented expansion in the availability of dense longitudinal cohort datasets for clinical studies. However, there is a growing need to ensure data traceability, validity, and reproducibility for EHR-based clinical research. Applying common data models that standardize EHR data elements could reduce research discrepancies and improve research reproducibility. As a pilot study, we utilized the Observational Medical Outcomes Partnership (OMOP) Common Data Model (CDM) developed by the Observational Health Data Sciences and Informatics (OHDSI) community to annotate cohort data elements from the local Rochester Epidemiology Project (REP). We evaluated the data coverage of the OMOP CDM by manually annotating the cohorts from 92 REP publications. Next, we examined cohort similarities between different publications using OMOP elements. Evaluation results showed that the OMOP CDM covers 99.8% of the content that is associated with cohort attributes. It demonstrated that the OMOP CDM can be used for data element standardization when extracting information from EHR and clinical registries. The OMOP CDM also shows its potential to be used as a tool for retrospective examination of cohort definition consistencies and epidemiology model similarities.</t>
  </si>
  <si>
    <t>1310-1317</t>
  </si>
  <si>
    <t>BFQZS9EE</t>
  </si>
  <si>
    <t>Wood, WA; Marks, P; Plovnick, RM; Hewitt, K; Neuberg, DS; Walters, S; Dolan, BK; Tucker, EA; Abrams, CS; Thompson, AA; Anderson, KC; Kluetz, P; Farrell, A; Rivera, D; Gertzog, M; Pappas, G</t>
  </si>
  <si>
    <t>ASH Research Collaborative: a real-world data infrastructure to support real-world evidence development and learning healthcare systems in hematology</t>
  </si>
  <si>
    <t>BLOOD ADVANCES</t>
  </si>
  <si>
    <t>2473-9529</t>
  </si>
  <si>
    <t>10.1182/bloodadvances.2021005902</t>
  </si>
  <si>
    <t>The ASH Research Collaborative is a nonprofit organization established through the American Society of Hematology's commitment to patients with hematologic conditions and the science that informs clinical care and future therapies. The ASH Research Collaborative houses 2 major initiatives: (1) the Data Hub and (2) the Clinical Trials Network (CTN). The Data Hub is a program for hematologic diseases in which networks of clinical care delivery sites are developed in specific disease areas, with individual patient data contributed through electronic health record (EHR) integration, direct data entry through electronic data capture, and external data sources. Disease-specific data models are constructed so that data can be assembled into analytic datasets and used to enhance clinical care through dashboards and other mechanisms. Initial models have been built in multiple myeloma (MM) and sickle cell disease (SCD) using the Observational Medical Outcomes Partnership (OMOP) Common Data Model (CDM) and Fast Healthcare Interoperability Resources (FHIR) standards. The Data Hub also provides a framework for development of disease-specific learning communities (LC) and testing of health care delivery strategies. The ASH Research Collaborative SCD CTN is a clinical trials accelerator that creates efficiencies in the execution of multicenter clinical trials and has been initially developed for SCD. Both components are operational, with the Data Hub actively aggregating source data and the SCD CTN reviewing study candidates. This manuscript describes processes involved in developing core features of the ASH Research Collaborative to inform the stakeholder community in preparation for expansion to additional disease areas.</t>
  </si>
  <si>
    <t>5429-5438</t>
  </si>
  <si>
    <t>BXRRU3AD</t>
  </si>
  <si>
    <t>Liyanage, H; Liaw, ST; Jonnagaddala, J; Hinton, W; de Lusignan, S</t>
  </si>
  <si>
    <t>Common Data Models (CDMs) to Enhance International Big Data Analytics: A Diabetes Use Case to Compare Three CDMs</t>
  </si>
  <si>
    <t>University of Surrey</t>
  </si>
  <si>
    <t>10.3233/978-1-61499-921-8-60</t>
  </si>
  <si>
    <t>Common data models (CDM) have enabled the simultaneous analysis of disparate and large data sources. A literature review identified three relevant CDMs: The Observational Medical Outcomes Partnership (OMOP) was the most cited; next the Sentinel; and then the Patient Centered Outcomes Research Institute (PCORI). We tested these three CDMs with fifteen pre-defined criteria for a diabetes cohort study use case, assessing the benefit (good diabetes control), risk (hypoglycaemia) and cost effectiveness of recently licenced medications. We found all three CDMs have a useful role in planning collaborative research and enhance analysis of data cross jurisdiction. However, the number of pre-defined criteria achieved by these three CDMs varied. OMOP met 14/15, Sentinel 13/15, and PCORI 10/15. None met the privacy level we specified, and most of the other gaps were clinical and cost outcome related data.</t>
  </si>
  <si>
    <t>60-64</t>
  </si>
  <si>
    <t>BZMCF6I6</t>
  </si>
  <si>
    <t>Vashisht, Rohit; Jung, Kenneth; Schuler, Alejandro; Banda, Juan M.; Park, Rae Woong; Jin, Sanghyung; Li, Li; Dudley, Joel T.; Johnson, Kipp W.; Shervey, Mark M.; Xu, Hua; Wu, Yonghui; Natrajan, Karthik; Hripcsak, George; Jin, Peng; Van Zandt, Mui; Reckard, Anthony; Reich, Christian G.; Weaver, James; Schuemie, Martijn J.; Ryan, Patrick B.; Callahan, Alison; Shah, Nigam H.</t>
  </si>
  <si>
    <t>Association of Hemoglobin A1c Levels With Use of Sulfonylureas, Dipeptidyl Peptidase 4 Inhibitors, and Thiazolidinediones in Patients With Type 2 Diabetes Treated With Metformin: Analysis From the Observational Health Data Sciences and Informatics Initiative</t>
  </si>
  <si>
    <t>JAMA network open</t>
  </si>
  <si>
    <t>2574-3805</t>
  </si>
  <si>
    <t>10.1001/jamanetworkopen.2018.1755</t>
  </si>
  <si>
    <t>IMPORTANCE: Consensus around an efficient second-line treatment option for type 2 diabetes (T2D) remains ambiguous. The availability of electronic medical records and insurance claims data, which capture routine medical practice, accessed via the Observational Health Data Sciences and Informatics network presents an opportunity to generate evidence for the effectiveness of second-line treatments. OBJECTIVE: To identify which drug classes among sulfonylureas, dipeptidyl peptidase 4 (DPP-4) inhibitors, and thiazolidinediones are associated with reduced hemoglobin A1c (HbA1c) levels and lower risk of myocardial infarction, kidney disorders, and eye disorders in patients with T2D treated with metformin as a first-line therapy. DESIGN, SETTING, AND PARTICIPANTS: Three retrospective, propensity-matched, new-user cohort studies with replication across 8 sites were performed from 1975 to 2017. Medical data of 246 558 805 patients from multiple countries from the Observational Health Data Sciences and Informatics (OHDSI) initiative were included and medical data sets were transformed into a unified common data model, with analysis done using open-source analytical tools. Participants included patients with T2D receiving metformin with at least 1 prior HbA1c laboratory test who were then prescribed either sulfonylureas, DPP-4 inhibitors, or thiazolidinediones. Data analysis was conducted from 2015 to 2018. EXPOSURES: Treatment with sulfonylureas, DPP-4 inhibitors, or thiazolidinediones starting at least 90 days after the initial prescription of metformin. MAIN OUTCOMES AND MEASURES: The primary outcome is the first observation of the reduction of HbA1c level to 7% of total hemoglobin or less after prescription of a second-line drug. Secondary outcomes are myocardial infarction, kidney disorder, and eye disorder after prescription of a second-line drug. RESULTS: A total of 246 558 805 patients (126 977 785 women [51.5%]) were analyzed. Effectiveness of sulfonylureas, DPP-4 inhibitors, and thiazolidinediones prescribed after metformin to lower HbA1c level to 7% or less of total hemoglobin remained indistinguishable in patients with T2D. Patients treated with sulfonylureas compared with DPP-4 inhibitors had a small increased consensus hazard ratio of myocardial infarction (1.12; 95% CI, 1.02-1.24) and eye disorders (1.15; 95% CI, 1.11-1.19) in the meta-analysis. Hazard of observing kidney disorders after treatment with sulfonylureas, DPP-4 inhibitors, or thiazolidinediones was equally likely. CONCLUSIONS AND RELEVANCE: The examined drug classes did not differ in lowering HbA1c and in hazards of kidney disorders in patients with T2D treated with metformin as a first-line therapy. Sulfonylureas had a small, higher observed hazard of myocardial infarction and eye disorders compared with DPP-4 inhibitors in the meta-analysis. The OHDSI collaborative network can be used to conduct a large international study examining the effectiveness of second-line treatment choices made in clinical management of T2D.</t>
  </si>
  <si>
    <t>e181755</t>
  </si>
  <si>
    <t>CEGA9JJB</t>
  </si>
  <si>
    <t>Rinner, Christoph; Gezgin, Deniz; Wendl, Christopher; Gall, Walter</t>
  </si>
  <si>
    <t>A Clinical Data Warehouse Based on OMOP and i2b2 for Austrian Health Claims Data</t>
  </si>
  <si>
    <t>BACKGROUND: To develop simulation models for healthcare related questions clinical data can be reused. OBJECTIVES: Develop a clinical data warehouse to harmonize different data sources in a standardized manner and get a reproducible interface for clinical data reuse. METHODS: The Kimball life cycle for the development of data warehouse was used. The development is split into the technical, the data and the business intelligence pathway. RESULTS: Sample data was persisted in the Observational Medical Outcomes Partnership (OMOP) Common Data Model (CDM). The i2b2 clinical data warehouse tools were used to query the OMOP CDM by applying the new i2b2 multi-fact table feature. CONCLUSION: A clinical data warehouse was set up and sample data, data dimensions and ontologies for Austrian health claims data were created. The ability of the standardized data access layer to create and apply simulation models will be evaluated next.</t>
  </si>
  <si>
    <t>94-99</t>
  </si>
  <si>
    <t>CS38VDGW</t>
  </si>
  <si>
    <t>Kim, Y; Seo, SI; Lee, KJ; Kim, J; Yoo, JJ; Seo, WW; Shin, WG</t>
  </si>
  <si>
    <t>Risks of long-term use of proton pump inhibitor on ischemic vascular events: A distributed network analysis of 5 real-world observational Korean databases using a common data model</t>
  </si>
  <si>
    <t>INTERNATIONAL JOURNAL OF STROKE</t>
  </si>
  <si>
    <t>1747-4930</t>
  </si>
  <si>
    <t>10.1177/17474930221133219</t>
  </si>
  <si>
    <t>Background: Proton pump inhibitors (PPIs) are frequently prescribed drugs. However, it has been suggested that they are associated with an increased risk of ischemic vascular events (IVE) including stroke, although the data are inconsistent. Aims: We investigated the association between PPIs use and IVE in five observational Korean databases using a common data model (CDM). Methods: This study included patient-based retrospective, observational cohort data of subjects aged over 18 years between January 1, 2004, and December 31, 2020, from five medical centers as part of the Observational Medical Outcomes Partnership (OMOP) CDM. Subjects who were included in both cohorts or had a previous history of ischemic stroke were excluded. After propensity matching, 8007 propensity-matched pairs between the PPIs and H-2 receptor antagonist (H(2)RA) users were included in this study. Results: In the 1:1 propensity score matching with 8007 in each group, long-term PPIs use (&gt; 365 days) was not associated with ischemic stroke (odds ratio (OR) = 1.05, 95% confidence interval (CI) 0.71-1.56; I-2 = 57%), ischemic stroke and transient ischemic attack (OR = 1.02, 95% CI 0.71-1.48; I-2 = 53%), and net adverse clinical events (OR = 1.08, 95% CI 0.83-1.40; I-2 = 47%) compared with H2RAs users. Conclusions: Our analysis in a large dataset found no evidence that long-term use of PPIs was associated with an increased risk of ischemic stroke.</t>
  </si>
  <si>
    <t>2023-06</t>
  </si>
  <si>
    <t>590-598</t>
  </si>
  <si>
    <t>D4K9WZ5L</t>
  </si>
  <si>
    <t>Kanbar, LJ; Dexheimer, JW; Zahner, J; Burrows, EK; Chatburn, R; Messinger, A; Baker, CD; Schuler, CL; Benscoter, D; Amin, R; Pajor, N</t>
  </si>
  <si>
    <t>Standardizing electronic health record ventilation data in the pediatric long-term mechanical ventilator-dependent population</t>
  </si>
  <si>
    <t>PEDIATRIC PULMONOLOGY</t>
  </si>
  <si>
    <t>8755-6863</t>
  </si>
  <si>
    <t>10.1002/ppul.26204</t>
  </si>
  <si>
    <t>Background Sharing data across institutions is critical to improving care for children who are using long-term mechanical ventilation (LTMV). Mechanical ventilation data are complex and poorly standardized. This lack of data standardization is a major barrier to data sharing. Objective We aimed to describe current ventilator data in the electronic health record (EHR) and propose a framework for standardizing these data using a common data model (CDM) across multiple populations and sites. Methods We focused on a cohort of patients with LTMV dependence who were weaned from mechanical ventilation (MV). We extracted and described relevant EHR ventilation data. We identified the minimum necessary components, termed "Clinical Ideas," to describe MV from time of initiation to liberation. We then utilized existing resources and partnered with informatics collaborators to develop a framework for incorporating Clinical Ideas into the PEDSnet CDM based on the Observational Medical Outcomes Partnership (OMOP). Results We identified 78 children with LTMV dependence who weaned from ventilator support. There were 25 unique device names and 28 unique ventilation mode names used in the cohort. We identified multiple Clinical Ideas necessary to describe ventilator support over time: device, interface, ventilation mode, settings, measurements, and duration of ventilation usage per day. We used Concepts from the SNOMED-CT vocabulary and integrated an existing ventilator mode taxonomy to create a framework for CDM and OMOP integration. Conclusion The proposed framework standardizes mechanical ventilation terminology and may facilitate efficient data exchange in a multisite network. Rapid data sharing is necessary to improve research and clinical care for children with LTMV dependence.</t>
  </si>
  <si>
    <t>2023-02</t>
  </si>
  <si>
    <t>433-440</t>
  </si>
  <si>
    <t>D5YVSZL4</t>
  </si>
  <si>
    <t>Lynch, KE; Deppen, SA; DuVall, SL; Viernes, B; Cao, AZ; Park, D; Hanchrow, E; Hewa, K; Greaves, P; Matheny, ME</t>
  </si>
  <si>
    <t>Incrementally Transforming Electronic Medical Records into the Observational Medical Outcomes Partnership Common Data Model: A Multidimensional Quality Assurance Approach</t>
  </si>
  <si>
    <t>APPLIED CLINICAL INFORMATICS</t>
  </si>
  <si>
    <t>10.1055/s-0039-1697598</t>
  </si>
  <si>
    <t>Background The development and adoption of health care common data models (CDMs) has addressed some of the logistical challenges of performing research on data generated from disparate health care systems by standardizing data representations and leveraging standardized terminology to express clinical information consistently. However, transforming a data system into a CDM is not a trivial task, and maintaining an operational, enterprise capable CDM that is incrementally updated within a data warehouse is challenging. Objectives To develop a quality assurance (QA) process and code base to accompany our incremental transformation of the Department of Veterans Affairs Corporate Data Warehouse health care database into the Observational Medical Outcomes Partnership (OMOP) CDM to prevent incremental load errors. Methods We designed and implemented a multistage QA) approach centered on completeness, value conformance, and relational conformance data-quality elements. For each element we describe key incremental load challenges, our extract, transform, and load (ETL) solution of data to overcome those challenges, and potential impacts of incremental load failure. Results Completeness and value conformance data-quality elements are most affected by incremental changes to the CDW, while updates to source identifiers impact relational conformance. ETL failures surrounding these elements lead to incomplete and inaccurate capture of clinical concepts as well as data fragmentation across patients, providers, and locations. Conclusion Development of robust QA processes supporting accurate transformation of OMOP and other CDMs from source data is still in evolution, and opportunities exist to extend the existing QA framework and tools used for incremental ETL QA processes.</t>
  </si>
  <si>
    <t>2019-10</t>
  </si>
  <si>
    <t>794-803</t>
  </si>
  <si>
    <t>D94GNL95</t>
  </si>
  <si>
    <t>Wang, Q; Reps, JM; Kostka, KF; Ryan, PB; Zou, YH; Voss, EA; Rijnbeek, PR; Chen, RJ; Rao, GA; Stewart, HM; Williams, AE; Williams, RD; Van Zandt, M; Falconer, T; Fernandez-Chas, M; Vashisht, R; Pfohl, SR; Shah, NH; Kasthurirathne, SN; You, SC; Jiang, Q; Reich, C; Zhou, Y</t>
  </si>
  <si>
    <t>Development and validation of a prognostic model predicting symptomatic hemorrhagic transformation in acute ischemic stroke at scale in the OHDSI network</t>
  </si>
  <si>
    <t>10.1371/journal.pone.0226718</t>
  </si>
  <si>
    <t>Background and purpose Hemorrhagic transformation (HT) after cerebral infarction is a complex and multifactorial phenomenon in the acute stage of ischemic stroke, and often results in a poor prognosis. Thus, identifying risk factors and making an early prediction of HT in acute cerebral infarction contributes not only to the selections of therapeutic regimen but also, more importantly, to the improvement of prognosis of acute cerebral infarction. The purpose of this study was to develop and validate a model to predict a patient's risk of HT within 30 days of initial ischemic stroke. Methods We utilized a retrospective multicenter observational cohort study design to develop a Lasso Logistic Regression prediction model with a large, US Electronic Health Record data-set which structured to the Observational Medical Outcomes Partnership (OMOP) Common Data Model (CDM). To examine clinical transportability, the model was externally validated across 10 additional real-world healthcare datasets include EHR records for patients from America, Europe and Asia. Results In the database the model was developed, the target population cohort contained 621,178 patients with ischemic stroke, of which 5,624 patients had HT within 30 days following initial ischemic stroke. 612 risk predictors, including the distance a patient travels in an ambulance to get to care for a HT, were identified. An area under the receiver operating characteristic curve (AUC) of 0.75 was achieved in the internal validation of the risk model. External validation was performed across 10 databases totaling 5,515,508 patients with ischemic stroke, of which 86,401 patients had HT within 30 days following initial ischemic stroke. The mean external AUC was 0.71 and ranged between 0.60-0.78. Conclusions A HT prognostic predict model was developed with Lasso Logistic Regression based on routinely collected EMR data. This model can identify patients who have a higher risk of HT than the population average with an AUC of 0.78. It shows the OMOP CDM is an appropriate data standard for EMR secondary use in clinical multicenter research for prognostic prediction model development and validation. In the future, combining this model with clinical information systems will assist clinicians to make the right therapy decision for patients with acute ischemic stroke.</t>
  </si>
  <si>
    <t>DEGJ8YBP</t>
  </si>
  <si>
    <t>Jeon, Seungho; Seo, Jeongeun; Kim, Sukyoung; Lee, Jeongmoon; Kim, Jong-Ho; Sohn, Jang Wook; Moon, Jongsub; Joo, Hyung Joon</t>
  </si>
  <si>
    <t>Proposal and Assessment of a De-Identification Strategy to Enhance Anonymity of the Observational Medical Outcomes Partnership Common Data Model (OMOP-CDM) in a Public Cloud-Computing Environment: Anonymization of Medical Data Using Privacy Models</t>
  </si>
  <si>
    <t>Journal of Medical Internet Research</t>
  </si>
  <si>
    <t>1438-8871</t>
  </si>
  <si>
    <t>10.2196/19597</t>
  </si>
  <si>
    <t>BACKGROUND: De-identifying personal information is critical when using personal health data for secondary research. The Observational Medical Outcomes Partnership Common Data Model (CDM), defined by the nonprofit organization Observational Health Data Sciences and Informatics, has been gaining attention for its use in the analysis of patient-level clinical data obtained from various medical institutions. When analyzing such data in a public environment such as a cloud-computing system, an appropriate de-identification strategy is required to protect patient privacy. OBJECTIVE: This study proposes and evaluates a de-identification strategy that is comprised of several rules along with privacy models such as k-anonymity, l-diversity, and t-closeness. The proposed strategy was evaluated using the actual CDM database. METHODS: The CDM database used in this study was constructed by the Anam Hospital of Korea University. Analysis and evaluation were performed using the ARX anonymizing framework in combination with the k-anonymity, l-diversity, and t-closeness privacy models. RESULTS: The CDM database, which was constructed according to the rules established by Observational Health Data Sciences and Informatics, exhibited a low risk of re-identification: The highest re-identifiable record rate (11.3%) in the dataset was exhibited by the DRUG_EXPOSURE table, with a re-identification success rate of 0.03%. However, because all tables include at least one "highest risk" value of 100%, suitable anonymizing techniques are required; moreover, the CDM database preserves the "source values" (raw data), a combination of which could increase the risk of re-identification. Therefore, this study proposes an enhanced strategy to de-identify the source values to significantly reduce not only the highest risk in the k-anonymity, l-diversity, and t-closeness privacy models but also the overall possibility of re-identification. CONCLUSIONS: Our proposed de-identification strategy effectively enhanced the privacy of the CDM database, thereby encouraging clinical research involving multiple centers.</t>
  </si>
  <si>
    <t>e19597</t>
  </si>
  <si>
    <t>DKJ6FW4S</t>
  </si>
  <si>
    <t>Marteau, Benoit L.; Zhu, Yuanda; Giuste, Felipe; Shi, Wenqi; Carpenter, Ashley; Hilton, Coleman; Wang, May D.</t>
  </si>
  <si>
    <t>Accelerating Multi-site Health Informatics with Streamlined Data Infrastructure using OMOP-on-FHIR</t>
  </si>
  <si>
    <t>Annual International Conference of the IEEE Engineering in Medicine and Biology Society. IEEE Engineering in Medicine and Biology Society. Annual International Conference</t>
  </si>
  <si>
    <t>2694-0604</t>
  </si>
  <si>
    <t>10.1109/EMBC48229.2022.9871865</t>
  </si>
  <si>
    <t>Shriners Children's (SHC) is a hospital system whose mission is to advance the treatment and research of pediatric diseases. SHC success has generated a wealth of clinical data. Unfortunately, barriers to healthcare data access often limit data-driven clinical research. We decreased this burden by allowing access to clinical data via the standardized data access standard called FHIR (Fast Healthcare Interoperability Resources). Specifically, we converted existing data in the Observational Medical Outcomes Partnership (OMOP) Common Data Model (CDM) standard into FHIR data elements using a technology called OMOP-on-FHIR. In addition, we developed two applications leveraging the FHIR data elements to facilitate patient cohort curation to advance research into pediatric musculoskeletal diseases. Our work enables clinicians and clinical researchers to use hundreds of currently available open-sourced FHIR applications. Our successful implementation of OMOP-on-FHIR within a large hospital system will accelerate advancements in pediatric disease treatment and research.</t>
  </si>
  <si>
    <t>2022-07</t>
  </si>
  <si>
    <t>4687-4690</t>
  </si>
  <si>
    <t>E3EJAMIK</t>
  </si>
  <si>
    <t>Gaudet-Blavignac, Christophe; Raisaro, Jean Louis; Touré, Vasundra; Österle, Sabine; Crameri, Katrin; Lovis, Christian</t>
  </si>
  <si>
    <t>A National, Semantic-Driven, Three-Pillar Strategy to Enable Health Data Secondary Usage Interoperability for Research Within the Swiss Personalized Health Network: Methodological Study</t>
  </si>
  <si>
    <t>JMIR medical informatics</t>
  </si>
  <si>
    <t>10.2196/27591</t>
  </si>
  <si>
    <t>BACKGROUND: Interoperability is a well-known challenge in medical informatics. Current trends in interoperability have moved from a data model technocentric approach to sustainable semantics, formal descriptive languages, and processes. Despite many initiatives and investments for decades, the interoperability challenge remains crucial. The need for data sharing for most purposes ranging from patient care to secondary uses, such as public health, research, and quality assessment, faces unmet problems. OBJECTIVE: This work was performed in the context of a large Swiss Federal initiative aiming at building a national infrastructure for reusing consented data acquired in the health care and research system to enable research in the field of personalized medicine in Switzerland. The initiative is the Swiss Personalized Health Network (SPHN). This initiative is providing funding to foster use and exchange of health-related data for research. As part of the initiative, a national strategy to enable a semantically interoperable clinical data landscape was developed and implemented. METHODS: A deep analysis of various approaches to address interoperability was performed at the start, including large frameworks in health care, such as Health Level Seven (HL7) and Integrating Healthcare Enterprise (IHE), and in several domains, such as regulatory agencies (eg, Clinical Data Interchange Standards Consortium [CDISC]) and research communities (eg, Observational Medical Outcome Partnership [OMOP]), to identify bottlenecks and assess sustainability. Based on this research, a strategy composed of three pillars was designed. It has strong multidimensional semantics, descriptive formal language for exchanges, and as many data models as needed to comply with the needs of various communities. RESULTS: This strategy has been implemented stepwise in Switzerland since the middle of 2019 and has been adopted by all university hospitals and high research organizations. The initiative is coordinated by a central organization, the SPHN Data Coordination Center of the SIB Swiss Institute of Bioinformatics. The semantics is mapped by domain experts on various existing standards, such as Systematized Nomenclature of Medicine Clinical Terms (SNOMED CT), Logical Observation Identifiers Names and Codes (LOINC), and International Classification of Diseases (ICD). The resource description framework (RDF) is used for storing and transporting data, and to integrate information from different sources and standards. Data transformers based on SPARQL query language are implemented to convert RDF representations to the numerous data models required by the research community or bridge with other systems, such as electronic case report forms. CONCLUSIONS: The SPHN strategy successfully implemented existing standards in a pragmatic and applicable way. It did not try to build any new standards but used existing ones in a nondogmatic way. It has now been funded for another 4 years, bringing the Swiss landscape into a new dimension to support research in the field of personalized medicine and large interoperable clinical data.</t>
  </si>
  <si>
    <t>e27591</t>
  </si>
  <si>
    <t>EQTAAYR2</t>
  </si>
  <si>
    <t>Fischer, Patrick; Stöhr, Mark R.; Gall, Henning; Michel-Backofen, Achim; Majeed, Raphael W.</t>
  </si>
  <si>
    <t>Data Integration into OMOP CDM for Heterogeneous Clinical Data Collections via HL7 FHIR Bundles and XSLT</t>
  </si>
  <si>
    <t>10.3233/SHTI200138</t>
  </si>
  <si>
    <t>Data integration is an important task in medical informatics and highly impacts the gain out of existing health information data. These tasks are using implemented as extract transform and load processes. By introducing HL7 FHIR as an intermediate format, our aim was to integrate heterogeneous data from a German pulmonary hypertension registry into an OMOP Common Data Model. First, domain knowledge experts defined a common parameter set, which was subsequently mapped to standardized terminologies like LOINC or SNOMED-CT. Data was extracted as HL7 FHIR Bundle to be transformed to OMOP CDM by using XSLT. We successfully transformed the majority of data elements to the OMOP CDM in a feasible time.</t>
  </si>
  <si>
    <t>138-142</t>
  </si>
  <si>
    <t>F3CY5HQF</t>
  </si>
  <si>
    <t>Cremonesi, F; Planat, V; Kalokyri, V; Kondylakis, H; Sanavia, T; Resinas, VMM; Singh, B; Uribe, S</t>
  </si>
  <si>
    <t>The need for multimodal health data modeling: A practical approach for a federated-learning healthcare platform</t>
  </si>
  <si>
    <t>10.1016/j.jbi.2023.104338</t>
  </si>
  <si>
    <t>Federated learning initiatives in healthcare are being developed to collaboratively train predictive models without the need to centralize sensitive personal data. GenoMed4All is one such project, with the goal of connecting European clinical and -omics data repositories on rare diseases through a federated learning platform. Currently, the consortium faces the challenge of a lack of well-established international datasets and interoperability standards for federated learning applications on rare diseases. This paper presents our practical approach to select and implement a Common Data Model (CDM) suitable for the federated training of predictive models applied to the medical domain, during the initial design phase of our federated learning platform. We describe our selection process, composed of identifying the consortium's needs, reviewing our functional and technical architecture specifications, and extracting a list of business requirements. We review the state of the art and evaluate three widely-used approaches (FHIR, OMOP and Phenopackets) based on a checklist of requirements and specifications. We discuss the pros and cons of each approach considering the use cases specific to our consortium as well as the generic issues of implementing a European federated learning healthcare platform. A list of lessons learned from the experience in our consortium is discussed, from the importance of establishing the proper communication channels for all stakeholders to technical aspects related to -omics data. For federated learning projects focused on secondary use of health data for predictive modeling, encompassing multiple data modalities, a phase of data model convergence is sorely needed to gather different data representations developed in the context of medical research, interoperability of clinical care software, imaging, and -omics analysis into a coherent, unified data model. Our work identifies this need and presents our experience and a list of actionable lessons learned for future work in this direction.</t>
  </si>
  <si>
    <t>2023-05</t>
  </si>
  <si>
    <t>FEQI3J47</t>
  </si>
  <si>
    <t>Callahan, TJ; Stefanski, AL; Wyrwa, JM; Zeng, CJ; Ostropolets, A; Banda, JM; Baumgartner, WA; Boyce, RD; Casiraghi, E; Coleman, B; Collins, JH; Davies, SDJ; Feinstein, JA; Lin, AY; Martin, B; Matentzoglu, NA; Meeker, D; Reese, J; Sinclair, J; Taneja, SB; Trinkley, KE; Vasilevsky, NA; Williams, AE; Zhang, XMA; Denny, JC; Ryan, PB; Hripcsak, G; Bennett, TD; Haendel, MA; Robinson, PN; Hunter, LE; Kahn, MG</t>
  </si>
  <si>
    <t>Ontologizing health systems data at scale: making translational discovery a reality</t>
  </si>
  <si>
    <t>NPJ DIGITAL MEDICINE</t>
  </si>
  <si>
    <t>2398-6352</t>
  </si>
  <si>
    <t>10.1038/s41746-023-00830-x</t>
  </si>
  <si>
    <t>Common data models solve many challenges of standardizing electronic health record (EHR) data but are unable to semantically integrate all of the resources needed for deep phenotyping. Open Biological and Biomedical Ontology (OBO) Foundry ontologies provide computable representations of biological knowledge and enable the integration of heterogeneous data. However, mapping EHR data to OBO ontologies requires significant manual curation and domain expertise. We introduce OMOP2OBO, an algorithm for mapping Observational Medical Outcomes Partnership (OMOP) vocabularies to OBO ontologies. Using OMOP2OBO, we produced mappings for 92,367 conditions, 8611 drug ingredients, and 10,673 measurement results, which covered 68-99% of concepts used in clinical practice when examined across 24 hospitals. When used to phenotype rare disease patients, the mappings helped systematically identify undiagnosed patients who might benefit from genetic testing. By aligning OMOP vocabularies to OBO ontologies our algorithm presents new opportunities to advance EHR-based deep phenotyping.</t>
  </si>
  <si>
    <t>FPXNJEN9</t>
  </si>
  <si>
    <t>Dixon, BE; Wen, C; French, T; Williams, JL; Duke, JD; Grannis, SJ</t>
  </si>
  <si>
    <t>Extending an open-source tool to measure data quality: case report on Observational Health Data Science and Informatics (OHDSI)</t>
  </si>
  <si>
    <t>BMJ HEALTH &amp; CARE INFORMATICS</t>
  </si>
  <si>
    <t>2632-1009</t>
  </si>
  <si>
    <t>10.1136/bmjhci-2019-100054</t>
  </si>
  <si>
    <t>Introduction As the health system seeks to leverage large-scale data to inform population outcomes, the informatics community is developing tools for analysing these data. To support data quality assessment within such a tool, we extended the open-source software Observational Health Data Sciences and Informatics (OHDSI) to incorporate new functions useful for population health. Methods We developed and tested methods to measure the completeness, timeliness and entropy of information. The new data quality methods were applied to over 100 million clinical messages received from emergency department information systems for use in public health syndromic surveillance systems. Discussion While completeness and entropy methods were implemented by the OHDSI community, timeliness was not adopted as its context did not fit with the existing OHDSI domains. The case report examines the process and reasons for acceptance and rejection of ideas proposed to an open-source community like OHDSI.</t>
  </si>
  <si>
    <t>FWUUNWGQ</t>
  </si>
  <si>
    <t>Dimitriadis, Vlasios; Chytas, Achilleas; Grammatikopoulou, Margarita; Nikolaidis, George; Pliatsika, Jenny; Zachariadou, Martha; Nikolopoulos, Spiros; Natsiavas, Pantelis</t>
  </si>
  <si>
    <t>Use of Real-World Data to Support Adverse Drug Reactions Prevention During ePrescription</t>
  </si>
  <si>
    <t>10.3233/SHTI230469</t>
  </si>
  <si>
    <t>Adverse Drug Reactions (ADRs) are a crucial public health issue due to the significant health and monetary burden that they can impose. Real-World Data (RWD), e.g., Electronic Health Records, claims data, etc., can support the identification of potentially unknown ADRs and thus, they could provide raw data to mine ADR prevention rules. The PrescIT project aims to create a Clinical Decision Support System (CDSS) for ADR prevention during ePrescription and uses OMOP-CDM as the main data model to mine ADR prevention rules, based on the software stack provided by the OHDSI initiative. This paper presents the deployment of OMOP-CDM infrastructure using the MIMIC-III as a testbed.</t>
  </si>
  <si>
    <t>226-229</t>
  </si>
  <si>
    <t>G9HZE4QX</t>
  </si>
  <si>
    <t>Meystre, Stéphane M.; Heider, Paul M.; Kim, Youngjun; Aruch, Daniel B.; Britten, Carolyn D.</t>
  </si>
  <si>
    <t>Automatic trial eligibility surveillance based on unstructured clinical data</t>
  </si>
  <si>
    <t>10.1016/j.ijmedinf.2019.05.018</t>
  </si>
  <si>
    <t>INTRODUCTION: Insufficient patient enrollment in clinical trials remains a serious and costly problem and is often considered the most critical issue to solve for the clinical trials community. In this project, we assessed the feasibility of automatically detecting a patient's eligibility for a sample of breast cancer clinical trials by mapping coded clinical trial eligibility criteria to the corresponding clinical information automatically extracted from text in the EHR. METHODS: Three open breast cancer clinical trials were selected by oncologists. Their eligibility criteria were manually abstracted from trial descriptions using the OHDSI ATLAS web application. Patients enrolled or screened for these trials were selected as 'positive' or 'possible' cases. Other patients diagnosed with breast cancer were selected as 'negative' cases. A selection of the clinical data and all clinical notes of these 229 selected patients was extracted from the MUSC clinical data warehouse and stored in a database implementing the OMOP common data model. Eligibility criteria were extracted from clinical notes using either manually crafted pattern matching (regular expressions) or a new natural language processing (NLP) application. These extracted criteria were then compared with reference criteria from trial descriptions. This comparison was realized with three different versions of a new application: rule-based, cosine similarity-based, and machine learning-based. RESULTS: For eligibility criteria extraction from clinical notes, the machine learning-based NLP application allowed for the highest accuracy with a micro-averaged recall of 90.9% and precision of 89.7%. For trial eligibility determination, the highest accuracy was reached by the machine learning-based approach with a per-trial AUC between 75.5% and 89.8%. CONCLUSION: NLP can be used to extract eligibility criteria from EHR clinical notes and automatically discover patients possibly eligible for a clinical trial with good accuracy, which could be leveraged to reduce the workload of humans screening patients for trials.</t>
  </si>
  <si>
    <t>13-19</t>
  </si>
  <si>
    <t>H4WFH4LE</t>
  </si>
  <si>
    <t>Frid, Santiago; Pastor Duran, Xavier; Bracons Cucó, Guillem; Pedrera-Jiménez, Miguel; Serrano-Balazote, Pablo; Muñoz Carrero, Adolfo; Lozano-Rubí, Raimundo</t>
  </si>
  <si>
    <t>An Ontology-Based Approach for Consolidating Patient Data Standardized With European Norm/International Organization for Standardization 13606 (EN/ISO 13606) Into Joint Observational Medical Outcomes Partnership (OMOP) Repositories: Description of a Methodology</t>
  </si>
  <si>
    <t>10.2196/44547</t>
  </si>
  <si>
    <t>BACKGROUND: To discover new knowledge from data, they must be correct and in a consistent format. OntoCR, a clinical repository developed at Hospital Clínic de Barcelona, uses ontologies to represent clinical knowledge and map locally defined variables to health information standards and common data models. OBJECTIVE: The aim of the study is to design and implement a scalable methodology based on the dual-model paradigm and the use of ontologies to consolidate clinical data from different organizations in a standardized repository for research purposes without loss of meaning. METHODS: First, the relevant clinical variables are defined, and the corresponding European Norm/International Organization for Standardization (EN/ISO) 13606 archetypes are created. Data sources are then identified, and an extract, transform, and load process is carried out. Once the final data set is obtained, the data are transformed to create EN/ISO 13606-normalized electronic health record (EHR) extracts. Afterward, ontologies that represent archetyped concepts and map them to EN/ISO 13606 and Observational Medical Outcomes Partnership Common Data Model (OMOP CDM) standards are created and uploaded to OntoCR. Data stored in the extracts are inserted into its corresponding place in the ontology, thus obtaining instantiated patient data in the ontology-based repository. Finally, data can be extracted via SPARQL queries as OMOP CDM-compliant tables. RESULTS: Using this methodology, EN/ISO 13606-standardized archetypes that allow for the reuse of clinical information were created, and the knowledge representation of our clinical repository by modeling and mapping ontologies was extended. Furthermore, EN/ISO 13606-compliant EHR extracts of patients (6803), episodes (13,938), diagnosis (190,878), administered medication (222,225), cumulative drug dose (222,225), prescribed medication (351,247), movements between units (47,817), clinical observations (6,736,745), laboratory observations (3,392,873), limitation of life-sustaining treatment (1,298), and procedures (19,861) were created. Since the creation of the application that inserts data from extracts into the ontologies is not yet finished, the queries were tested and the methodology was validated by importing data from a random subset of patients into the ontologies using a locally developed Protégé plugin ("OntoLoad"). In total, 10 OMOP CDM-compliant tables ("Condition_occurrence," 864 records; "Death," 110; "Device_exposure," 56; "Drug_exposure," 5609; "Measurement," 2091; "Observation," 195; "Observation_period," 897; "Person," 922; "Visit_detail," 772; and "Visit_occurrence," 971) were successfully created and populated. CONCLUSIONS: This study proposes a methodology for standardizing clinical data, thus allowing its reuse without any changes in the meaning of the modeled concepts. Although this paper focuses on health research, our methodology suggests that the data be initially standardized per EN/ISO 13606 to obtain EHR extracts with a high level of granularity that can be used for any purpose. Ontologies constitute a valuable approach for knowledge representation and standardization of health information in a standard-agnostic manner. With the proposed methodology, institutions can go from local raw data to standardized, semantically interoperable EN/ISO 13606 and OMOP repositories.</t>
  </si>
  <si>
    <t>e44547</t>
  </si>
  <si>
    <t>H84NBGM3</t>
  </si>
  <si>
    <t>Daniel, Christel; Kalra, Dipak; Section Editors for the IMIA Yearbook Section on Clinical Research Informatics</t>
  </si>
  <si>
    <t>Clinical Research Informatics: Contributions from 2018</t>
  </si>
  <si>
    <t>Yearbook of Medical Informatics</t>
  </si>
  <si>
    <t>2364-0502</t>
  </si>
  <si>
    <t>10.1055/s-0039-1677921</t>
  </si>
  <si>
    <t>OBJECTIVES: To summarize key contributions to current research in the field of Clinical Research Informatics (CRI) and to select best papers published in 2018. METHOD: A bibliographic search using a combination of MeSH descriptors and free-text terms on CRI was performed using PubMed, followed by a double-blind review in order to select a list of candidate best papers to be then peer-reviewed by external reviewers. After peer-review ranking, a consensus meeting of the editorial team was organized to conclude on the selection of best papers. RESULTS: Among the 1,469 retrieved papers published in 2018 in the various areas of CRI, the full review process selected four best papers. The first best paper describes a simple algorithm detecting co-morbidities in Electronic Healthcare Records (EHRs) using a clinical data warehouse and a knowledge base. The authors of the second best paper present a federated algorithm for predicting heart failure hospital admissions based on patients' medical history described in their distributed EHRs. The third best paper reports the evaluation of an open source, interoperable, and scalable data quality assessment tool measuring completeness of data items, which can be run on different architectures (EHRs and Clinical Data Warehouses (CDWs) based on PCORnet or OMOP data models). The fourth best paper reports a data quality program conducted across 37 hospitals addressing data quality Issues through the whole data life cycle from patient to researcher. CONCLUSIONS: Research efforts in the CRI field currently focus on consolidating promises of early Distributed Research Networks aimed at maximizing the potential of large-scale, harmonized data from diverse, quickly developing digital sources. Data quality assessment methods and tools as well as privacy-enhancing techniques are major concerns. It is also notable that, following examples in the US and Asia, ambitious regional or national plans in Europe are launched that aim at developing big data and new artificial intelligence technologies to contribute to the understanding of health and diseases in whole populations and whole health systems, and returning actionable feedback loops to improve existing models of research and care. The use of "real-world" data is continuously increasing but the ultimate role of this data in clinical research remains to be determined.</t>
  </si>
  <si>
    <t>2019-08</t>
  </si>
  <si>
    <t>203-205</t>
  </si>
  <si>
    <t>HPGCUZKE</t>
  </si>
  <si>
    <t>Oniani, David; Parmanto, Bambang; Saptono, Andi; Bove, Allyn; Freburger, Janet; Visweswaran, Shyam; Cappella, Nickie; McLay, Brian; Silverstein, Jonathan C.; Becich, Michael J.; Delitto, Anthony; Skidmore, Elizabeth; Wang, Yanshan</t>
  </si>
  <si>
    <t>ReDWINE: A clinical datamart with text analytical capabilities to facilitate rehabilitation research</t>
  </si>
  <si>
    <t>10.1016/j.ijmedinf.2023.105144</t>
  </si>
  <si>
    <t>Rehabilitation research focuses on determining the components of a treatment intervention, the mechanism of how these components lead to recovery and rehabilitation, and ultimately the optimal intervention strategies to maximize patients' physical, psychologic, and social functioning. Traditional randomized clinical trials that study and establish new interventions face challenges, such as high cost and time commitment. Observational studies that use existing clinical data to observe the effect of an intervention have shown several advantages over RCTs. Electronic Health Records (EHRs) have become an increasingly important resource for conducting observational studies. To support these studies, we developed a clinical research datamart, called ReDWINE (Rehabilitation Datamart With Informatics iNfrastructure for rEsearch), that transforms the rehabilitation-related EHR data collected from the UPMC health care system to the Observational Health Data Sciences and Informatics (OHDSI) Observational Medical Outcomes Partnership (OMOP) Common Data Model (CDM) to facilitate rehabilitation research. The standardized EHR data stored in ReDWINE will further reduce the time and effort required by investigators to pool, harmonize, clean, and analyze data from multiple sources, leading to more robust and comprehensive research findings. ReDWINE also includes deployment of data visualization and data analytics tools to facilitate cohort definition and clinical data analysis. These include among others the Open Health Natural Language Processing (OHNLP) toolkit, a high-throughput NLP pipeline, to provide text analytical capabilities at scale in ReDWINE. Using this comprehensive representation of patient data in ReDWINE for rehabilitation research will facilitate real-world evidence for health interventions and outcomes.</t>
  </si>
  <si>
    <t>HSHAK228</t>
  </si>
  <si>
    <t>Zhou, JJ; Guo, CW; Ren, L; Zhu, DD; Zhen, WF; Zhang, SN; Zhang, QE</t>
  </si>
  <si>
    <t>Gender differences in outpatients with dementia from a large psychiatric hospital in China</t>
  </si>
  <si>
    <t>BMC PSYCHIATRY</t>
  </si>
  <si>
    <t>1471-244X</t>
  </si>
  <si>
    <t>10.1186/s12888-022-03852-z</t>
  </si>
  <si>
    <t>Background The sociodemographic characteristics and clinical features of dementia patients in psychiatric hospitals have not been thoroughly studied in China. This study aimed to explore the psychiatric outpatient attendance of dementia patients at a psychiatric hospital in China, with particular emphasis on gender differences. Methods This retrospective study examined outpatients with dementia from January 2013 to August 2019 using data in the Observational Medical Outcomes Partnership Common Data Model (OMOP-CDM) in Beijing Anding Hospital. Age, sex, number of visits, use of drugs and comorbid conditions were extracted from medical records. Results Nine thousand four patients were recruited from a specific outpatient clinic of a hospital in Beijing, and the mean number of visits was 6.92. There were 3,433 (38.13%) male patients and 5,571 (61.87%) female patients. The most common comorbidities were generalized anxiety disorder, nonorganic insomnia, delusional disorder and depressive disorder. The proportion of patients using antidementia was the highest, with the rate of 68.3%, followed by benzodiazepines (48.83%), antipsychotics (45.43%), antidepressants (22.24%) and nonbenzodiazepines (19.96%). Patients with dementia showed a significant gender difference in average age (t = 6.36, P &lt; 0.0001). Compared to male patients, female patients had a higher number of visits (7.40 +/- 12.90 vs 6.15 +/- 10.50, t = 4.81, P &lt; 0.0001). There were significant differences in comorbidity composition between male and female patients (t = 23.09, P &lt; 0.0001). Conclusions Our present findings suggested significant gender differences in the proportion of age, number of visits and comorbidity composition in outpatients with dementia.</t>
  </si>
  <si>
    <t>IEMIP9IQ</t>
  </si>
  <si>
    <t>Wang, X; Rao, WW; Chen, XY; Zhang, XQ; Wang, Z; Ma, XL; Zhang, QG</t>
  </si>
  <si>
    <t>The sociodemographic characteristics and clinical features of the late-life depression patients: results from the Beijing Anding Hospital mental health big data platform</t>
  </si>
  <si>
    <t>10.1186/s12888-022-04339-7</t>
  </si>
  <si>
    <t>Background The sociodemographic characteristics and clinical features of the Late-life depression (LLD) patients in psychiatric hospitals have not been thoroughly studied in China. This study aimed to explore the psychiatric outpatient attendance of LLD patients at a psychiatric hospital in China, with a subgroup analysis, such as with or without anxiety, gender differences. Methods This retrospective study examined outpatients with LLD from January 2013 to August 2019 using data in the Observational Medical Outcomes Partnership Common Data Model (OMOP-CDM) in Beijing Anding Hospital. Age, sex, number of visits, use of drugs and comorbid conditions were extracted from medical records. Results In a sample of 47,334 unipolar depression patients, 31,854 (67.30%) were women, and 15,480 (32.70%) were men. The main comorbidities of LDD are generalized anxiety disorder (GAD) (83.62%) and insomnia (74.52%).Among patients with unipolar depression, of which benzodiazepines accounted for the largest proportion (77.77%), Selective serotonin reuptake inhibitors (SSRIs) accounted for 59.00%, a noradrenergic and specific serotonergic antidepressant (NaSSAs) accounted for 36.20%. The average cost of each visit was approximately 646.27 yuan, and the cost of each visit was primarily attributed to Western medicine (22.97%) and Chinese herbal medicine (19.38%). For the cost of outpatient visits, depression comorbid anxiety group had a higher average cost than the non-anxiety group (p &lt; 0.05). There are gender differences in outpatient costs, men spend more than women, for western medicine, men spend more than women, for Chinese herbal medicine, women spend more than men (all p &lt; 0.05). The utilization rate of SSRIs and benzodiazepines in female patients is significantly higher than that in male patients (p &lt; 0.05). Conclusion LLD patients are more commonly women than men and more commonly used SSRIs and NaSSAs. Elderly patients with depression often have comorbid generalized anxiety. LLD patients spend most of their visits on medicines, and while the examination costs are lower.</t>
  </si>
  <si>
    <t>IFZE5A3Y</t>
  </si>
  <si>
    <t>Identifying the DEAD: Development and Validation of a Patient-Level Model to Predict Death Status in Population-Level Claims Data</t>
  </si>
  <si>
    <t>Drug Safety</t>
  </si>
  <si>
    <t>1179-1942</t>
  </si>
  <si>
    <t>10.1007/s40264-019-00827-0</t>
  </si>
  <si>
    <t>INTRODUCTION: US claims data contain medical data on large heterogeneous populations and are excellent sources for medical research. Some claims data do not contain complete death records, limiting their use for mortality or mortality-related studies. A model to predict whether a patient died at the end of the follow-up time (referred to as the end of observation) is needed to enable mortality-related studies. OBJECTIVE: The objective of this study was to develop a patient-level model to predict whether the end of observation was due to death in US claims data. METHODS: We used a claims dataset with full death records, Optum© De-Identified Clinformatics® Data-Mart-Database-Date of Death mapped to the Observational Medical Outcome Partnership common data model, to develop a model that classifies the end of observations into death or non-death. A regularized logistic regression was trained using 88,514 predictors (recorded within the prior 365 or 30 days) and externally validated by applying the model to three US claims datasets. RESULTS: Approximately 25 in 1000 end of observations in Optum are due to death. The Discriminating End of observation into Alive and Dead (DEAD) model obtained an area under the receiver operating characteristic curve of 0.986. When defining death as a predicted risk of &gt; 0.5, only 2% of the end of observations were predicted to be due to death and the model obtained a sensitivity of 62% and a positive predictive value of 74.8%. The external validation showed the model was transportable, with area under the receiver operating characteristic curves ranging between 0.951 and 0.995 across the US claims databases. CONCLUSIONS: US claims data often lack complete death records. The DEAD model can be used to impute death at various sensitivity, specificity, or positive predictive values depending on the use of the model. The DEAD model can be readily applied to any observational healthcare database mapped to the Observational Medical Outcome Partnership common data model and is available from https://github.com/OHDSI/StudyProtocolSandbox/tree/master/DeadModel .</t>
  </si>
  <si>
    <t>2019-11</t>
  </si>
  <si>
    <t>1377-1386</t>
  </si>
  <si>
    <t>IRT8Y5Q8</t>
  </si>
  <si>
    <t>Peng, Yuan; Henke, Elisa; Sedlmayr, Martin; Bathelt, Franziska</t>
  </si>
  <si>
    <t>Towards ETL Processes to OMOP CDM Using Metadata and Modularization</t>
  </si>
  <si>
    <t>10.3233/SHTI230256</t>
  </si>
  <si>
    <t>OMOP common data model (CDM) is designed for analyzing large clinical data and building cohorts for medical research, which requires Extract-Transform-Load processes (ETL) of local heterogeneous medical data. We present a concept for developing and evaluating a modularized metadata-driven ETL process, which can transform data into OMOP CDM regardless of 1) the source data format, 2) its versions and 3) context of use.</t>
  </si>
  <si>
    <t>751-752</t>
  </si>
  <si>
    <t>J8X6R4MF</t>
  </si>
  <si>
    <t>Lavallee, M; Yu, T; Evans, L; Van Hemelrijck, M; Bosco, C; Golozar, A; Asiimwe, A</t>
  </si>
  <si>
    <t>Evaluating the performance of temporal pattern discovery: new application using statins and rhabdomyolysis in OMOP databases</t>
  </si>
  <si>
    <t>10.1186/s12911-022-01765-1</t>
  </si>
  <si>
    <t>Background Temporal pattern discovery (TPD) is a method of signal detection using electronic healthcare databases, serving as an alternative to spontaneous reporting of adverse drug events. Here, we aimed to replicate and optimise a TPD approach previously used to assess temporal signals of statins with rhabdomyolysis (in The Health Improvement Network (THIN) database) by using the OHDSI tools designed for OMOP data sources. Methods We used data from the Truven MarketScan US Commercial Claims and the Commercial Claims and Encounters (CCAE). Using an extension of the OHDSI ICTemporalPatternDiscovery package, we ran positive and negative controls through four analytical settings and calculated sensitivity, specificity, bias and AUC to assess performance. Results Similar to previous findings, we noted an increase in the Information Component (IC) for simvastatin and rhabdomyolysis following initial exposure and throughout the surveillance window. For example, the change in IC was 0.266 for the surveillance period of 1-30 days as compared to the control period of - 180 to - 1 days. Our modification of the existing OHDSI software allowed for faster queries and more efficient generation of chronographs. Conclusion Our OMOP replication matched the we can account forwe can account for of the original THIN study, only simvastatin had a signal. The TPD method is a useful signal detection tool that provides a single statistic on temporal association and a graphical depiction of the temporal pattern of the drug outcome combination. It remains unclear if the method works well for rare adverse events, but it has been shown to be a useful risk identification tool for longitudinal observational databases. Future work should compare the performance of TPD with other pharmacoepidemiology methods and mining techniques of signal detection. In addition, it would be worth investigating the relative TPD performance characteristics using a variety of observational data sources.</t>
  </si>
  <si>
    <t>JRM8GEYQ</t>
  </si>
  <si>
    <t>Reinecke, I; Gulden, C; Kummel, M; Nassirian, A; Blasini, R; Sedlmayr, M</t>
  </si>
  <si>
    <t>Design for a Modular Clinical Trial Recruitment Support System Based on FHIR and OMOP</t>
  </si>
  <si>
    <t>Technische Universitat Dresden</t>
  </si>
  <si>
    <t>10.3233/SHTI200142</t>
  </si>
  <si>
    <t>The MIRACUM consortium is developing a Clinical Trials Recruitment Support System to support the data-driven recruitment of patients for clinical trials. The design of the prototype includes both open source solutions (OMOP CDM, Atlas) and open standards for interoperability (FHIR). The aim of the prototype is to create a patient screening list of potential participants for a clinical study. The paper shows the modular structure and functionality of the prototype building the foundation for the practical implementation of the CTRSS and, at the same time, demonstrating the use of open source solutions and standards for the development of clinical support systems.</t>
  </si>
  <si>
    <t>158-162</t>
  </si>
  <si>
    <t>JRS27LIV</t>
  </si>
  <si>
    <t>Rambla, J; Baudis, M; Ariosa, R; Beck, T; Fromont, LA; Navarro, A; Paloots, R; Rueda, M; Saunders, G; Singh, B; Spalding, JD; Tornroos, J; Vasallo, C; Veal, CD; Brookes, AJ</t>
  </si>
  <si>
    <t>Beacon v2 and Beacon networks: A "lingua franca" for federated data discovery in biomedical genomics, and beyond</t>
  </si>
  <si>
    <t>HUMAN MUTATION</t>
  </si>
  <si>
    <t>1059-7794</t>
  </si>
  <si>
    <t>10.1002/humu.24369</t>
  </si>
  <si>
    <t>Beacon is a basic data discovery protocol issued by the Global Alliance for Genomics and Health (GA4GH). The main goal addressed by version 1 of the Beacon protocol was to test the feasibility of broadly sharing human genomic data, through providing simple "yes" or "no" responses to queries about the presence of a given variant in datasets hosted by Beacon providers. The popularity of this concept has fostered the design of a version 2, that better serves real-world requirements and addresses the needs of clinical genomics research and healthcare, as assessed by several contributing projects and organizations. Particularly, rare disease genetics and cancer research will benefit from new case level and genomic variant level requests and the enabling of richer phenotype and clinical queries as well as support for fuzzy searches. Beacon is designed as a "lingua franca" to bridge data collections hosted in software solutions with different and rich interfaces. Beacon version 2 works alongside popular standards like Phenopackets, OMOP, or FHIR, allowing implementing consortia to return matches in beacon responses and provide a handover to their preferred data exchange format. The protocol is being explored by other research domains and is being tested in several international projects.</t>
  </si>
  <si>
    <t>791-799</t>
  </si>
  <si>
    <t>JSKHE8YJ</t>
  </si>
  <si>
    <t>Jeon, H; You, SC; Kang, SY; Seo, SI; Warner, JL; Belenkaya, R; Park, RW</t>
  </si>
  <si>
    <t>Characterizing the Anticancer Treatment Trajectory and Pattern in Patients Receiving Chemotherapy for Cancer Using Harmonized Observational Databases: Retrospective Study</t>
  </si>
  <si>
    <t>10.2196/25035</t>
  </si>
  <si>
    <t>Background: Accurate and rapid clinical decisions based on real-world evidence are essential for patients with cancer. However, the complexity of chemotherapy regimens for cancer impedes retrospective research that uses observational health databases. Objective: The aim of this study is to compare the anticancer treatment trajectories and patterns of clinical events according to regimen type using the chemotherapy episodes determined by an algorithm. Methods: We developed an algorithm to extract the regimen-level abstracted chemotherapy episodes from medication records in a conventional Observational Medical Outcomes Partnership (OMOP) common data model (CDM) database. The algorithm was validated on the Ajou University School Of Medicine (AUSOM) database by manual review of clinical notes. Using the algorithm, we extracted episodes of chemotherapy from patients in the EHR database and the claims database. We also developed an application software for visualizing the chemotherapy treatment patterns based on the treatment episodes in the OMOP-CDM database. Using this software, we generated the trends in the types of regimen used in the institutions, the patterns of the iterative chemotherapy use, and the trajectories of cancer treatment in two EHR-based OMOP-CDM databases. As a pilot study, the time of onset of chemotherapy-induced neutropenia according to regimen was measured using the AUSOM database. The anticancer treatment trajectories for patients with COVID-19 were also visualized based on the nationwide claims database. Results: We generated 178,360 treatment episodes for patients with colorectal, breast, and lung cancer for 85 different regimens. The algorithm precisely identified the type of chemotherapy regimen in 400 patients (average positive predictive value &gt;98%). The trends in the use of routine clinical chemotherapy regimens from 2008-2018 were identified for 8236 patients. For a total of 12 regimens (those administered to the largest proportion of patients), the number of repeated treatments was concordant with the protocols for standard chemotherapy regimens for certain cases. In addition, the anticancer treatment trajectories for 8315 patients were shown, including 62 patients with COVID-19. A comparative analysis of neutropenia showed that its onset in colorectal cancer regimens tended to cluster between days 9-15, whereas it tended to cluster between days 2-8 for certain regimens for breast cancer or lung cancer. Conclusions: We propose a method for generating chemotherapy episodes for introduction into the oncology extension module of the OMOP-CDM databases. These proof-of-concept studies demonstrated the usability, scalability, and interoperability of the proposed framework through a distributed research network.</t>
  </si>
  <si>
    <t>2021-04</t>
  </si>
  <si>
    <t>JUESS5U6</t>
  </si>
  <si>
    <t>Kim, KH; Choi, W; Ko, SJ; Chang, DJ; Chung, YW; Chang, SH; Kim, JK; Kim, DJ; Choi, IY</t>
  </si>
  <si>
    <t>Multi-Center Healthcare Data Quality Measurement Model and Assessment Using OMOP CDM</t>
  </si>
  <si>
    <t>10.3390/app11199188</t>
  </si>
  <si>
    <t>Healthcare data has economic value and is evaluated as such. Therefore, it attracted global attention from observational and clinical studies alike. Recently, the importance of data quality research emerged in healthcare data research. Various studies are being conducted on this topic. In this study, we propose a DQ4HEALTH model that can be applied to healthcare when reviewing existing data quality literature. The model includes 5 dimensions and 415 validation rules. The four evaluation indicators include the net pass rate (NPR), weighted pass rate (WPR), net dimensional pass rate (NDPR), and weighted dimensional pass rate (WDPR). They were used to evaluate the Observational Medical Outcomes Partnership Common Data Model (OMOP CDM) at three medical institutions. These indicators identify differences in data quality between the institutions. The NPRs of the three institutions (A, B, and C) were 96.58%, 90.08%, and 90.87%, respectively, and the WPR was 98.52%, 94.26%, and 94.81%, respectively. In the quality evaluation of the dimensions, the consistency was 70.06% of the total error data. The WDPRs were 98.22%, 94.74%, and 95.05% for institutions A, B, and C, respectively. This study presented indices for comparing quality evaluation models and quality in the healthcare field. Using these indices, medical institutions can evaluate the quality of their data and suggest practical directions for decreasing errors.</t>
  </si>
  <si>
    <t>2021-10</t>
  </si>
  <si>
    <t>KDV29J8N</t>
  </si>
  <si>
    <t>Park, ChulHyoung; You, Seng Chan; Jeon, Hokyun; Jeong, Chang Won; Choi, Jin Wook; Park, Rae Woong</t>
  </si>
  <si>
    <t>Development and Validation of the Radiology Common Data Model (R-CDM) for the International Standardization of Medical Imaging Data</t>
  </si>
  <si>
    <t>Yonsei Medical Journal</t>
  </si>
  <si>
    <t>1976-2437</t>
  </si>
  <si>
    <t>10.3349/ymj.2022.63.S74</t>
  </si>
  <si>
    <t>PURPOSE: Digital Imaging and Communications in Medicine (DICOM), a standard file format for medical imaging data, contains metadata describing each file. However, metadata are often incomplete, and there is no standardized format for recording metadata, leading to inefficiency during the metadata-based data retrieval process. Here, we propose a novel standardization method for DICOM metadata termed the Radiology Common Data Model (R-CDM). MATERIALS AND METHODS: R-CDM was designed to be compatible with Health Level Seven International (HL7)/Fast Healthcare Interoperability Resources (FHIR) and linked with the Observational Medical Outcomes Partnership (OMOP)-CDM to achieve a seamless link between clinical data and medical imaging data. The terminology system was standardized using the RadLex playbook, a comprehensive lexicon of radiology. As a proof of concept, the R-CDM conversion process was conducted with 41.7 TB of data from the Ajou University Hospital. The R-CDM database visualizer was developed to visualize the main characteristics of the R-CDM database. RESULTS: Information from 2801360 cases and 87203226 DICOM files was organized into two tables constituting the R-CDM. Information on imaging device and image resolution was recorded with more than 99.9% accuracy. Furthermore, OMOP-CDM and R-CDM were linked to efficiently extract specific types of images from specific patient cohorts. CONCLUSION: R-CDM standardizes the structure and terminology for recording medical imaging data to eliminate incomplete and unstandardized information. Successful standardization was achieved by the extract, transform, and load process and image classifier. We hope that the R-CDM will contribute to deep learning research in the medical imaging field by enabling the securement of large-scale medical imaging data from multinational institutions.</t>
  </si>
  <si>
    <t>2022-01</t>
  </si>
  <si>
    <t>S74-S83</t>
  </si>
  <si>
    <t>Suppl</t>
  </si>
  <si>
    <t>KL323PWP</t>
  </si>
  <si>
    <t>Tong, JY; Duan, R; Li, RW; Scheuemie, MJ; Moore, JH; Chen, Y</t>
  </si>
  <si>
    <t>Robust-ODAL: Learning from heterogeneous health systems without sharing patient-level data</t>
  </si>
  <si>
    <t>University of Pennsylvania</t>
  </si>
  <si>
    <t>978-981-121-563-6</t>
  </si>
  <si>
    <t>Electronic Health Records (EHR) contain extensive patient data on various health outcomes and risk predictors, providing an efficient and wide-reaching source for health research. Integrated EHR data can provide a larger sample size of the population to improve estimation and prediction accuracy. To overcome the obstacle of sharing patient-level data, distributed algorithms were developed to conduct statistical analyses across multiple clinical sites through sharing only aggregated information. However, the heterogeneity of data across sites is often ignored by existing distributed algorithms, which leads to substantial bias when studying the association between the outcomes and exposures. In this study, we propose a privacy-preserving and communication-efficient distributed algorithm which accounts for the heterogeneity caused by a small number of the clinical sites. We evaluated our algorithm through a systematic simulation study motivated by real-world scenarios and applied our algorithm to multiple claims datasets from the Observational Health Data Sciences and Informatics (OHDSI) network. The results showed that the proposed method performed better than the existing distributed algorithm ODAL and a meta-analysis method.</t>
  </si>
  <si>
    <t>695-706</t>
  </si>
  <si>
    <t>KQVYF2Y3</t>
  </si>
  <si>
    <t>Delanerolle, G; Williams, R; Stipancic, A; Byford, R; Forbes, A; Tsang, RSM; Anand, SN; Bradley, D; Murphy, S; Akbari, A; Bedston, S; Lyons, RA; Owen, R; Torabi, F; Beggs, J; Chuter, A; Balharry, D; Joy, M; Sheikh, A; Hobbs, FDR; de Lusignan, S</t>
  </si>
  <si>
    <t>Methodological Issues in Using a Common Data Model of COVID-19 Vaccine Uptake and Important Adverse Events of Interest: Feasibility Study of Data and Connectivity COVID-19 Vaccines Pharmacovigilance in the United Kingdom</t>
  </si>
  <si>
    <t>JMIR FORMATIVE RESEARCH</t>
  </si>
  <si>
    <t>2561-326X</t>
  </si>
  <si>
    <t>10.2196/37821</t>
  </si>
  <si>
    <t>Background: The Data and Connectivity COVID-19 Vaccines Pharmacovigilance (DaC-VaP) UK-wide collaboration was created to monitor vaccine uptake and effectiveness and provide pharmacovigilance using routine clinical and administrative data. To monitor these, pooled analyses may be needed. However, variation in terminologies present a barrier as England uses the Systematized Nomenclature of Medicine Clinical Terms (SNOMED CT), while the rest of the United Kingdom uses the Read v2 terminology in primary care. The availability of data sources is not uniform across the United Kingdom. Objective: This study aims to use the concept mappings in the Observational Medical Outcomes Partnership (OMOP) common data model (CDM) to identify common concepts recorded and to report these in a repeated cross-sectional study. We planned to do this for vaccine coverage and 2 adverse events of interest (AEIs), cerebral venous sinus thrombosis (CVST) and anaphylaxis. We identified concept mappings to SNOMED CT, Read v2, the World Health Organization's International Classification of Disease Tenth Revision (ICD-10) terminology, and the UK Dictionary of Medicines and Devices (dm+d). Methods: Exposures and outcomes of interest to DaC-VaP for pharmacovigilance studies were selected. Mappings of these variables to different terminologies used across the United Kingdom's devolved nations' health services were identified from the Observational Health Data Sciences and Informatics (OHDSI) Automated Terminology Harmonization, Extraction, and Normalization for Analytics (ATHENA) online browser. Lead analysts from each nation then confirmed or added to the mappings identified. These mappings were then used to report AEIs in a common format. We reported rates for windows of 0-2 and 3-28 days postvaccine every 28 days. Results: We listed the mappings between Read v2, SNOMED CT, ICD-10, and dm+d. For vaccine exposure, we found clear mapping from OMOP to our clinical terminologies, though dm+d had codes not listed by OMOP at the time of searching. We found a list of CVST and anaphylaxis codes. For CVST, we had to use a broader cerebral venous thrombosis conceptual approach to include Read v2. We identified 56 SNOMED CT codes, of which we selected 47 (84%), and 15 Read v2 codes. For anaphylaxis, our refined search identified 60 SNOMED CT codes and 9 Read v2 codes, of which we selected 10 (17%) and 4 (44%), respectively, to include in our repeated cross-sectional studies. Conclusions: This approach enables the use of mappings to different terminologies within the OMOP CDM without the need to catalogue an entire database. However, Read v2 has less granular concepts than some terminologies, such as SNOMED CT. Additionally, the OMOP CDM cannot compensate for limitations in the clinical coding system. Neither Read v2 nor ICD-10 is sufficiently granular to enable CVST to be specifically flagged. Hence, any pooled analysis will have to be at the less specific level of cerebrovascular venous thrombosis. Overall, the mappings within this CDM are useful, and our method could be used for rapid collaborations where there are only a limited number of concepts to pool.</t>
  </si>
  <si>
    <t>KTG6G3EF</t>
  </si>
  <si>
    <t>Papez, V; Moinat, M; Voss, EA; Bazakou, S; Van Winzum, A; Peviani, A; Payralbe, S; Kallfelz, M; Asselbergs, FW; Prieto-Alhambra, D; Dobson, RJB; Denaxas, S</t>
  </si>
  <si>
    <t>Transforming and evaluating the UK Biobank to the OMOP Common Data Model for COVID-19 research and beyond</t>
  </si>
  <si>
    <t>10.1093/jamia/ocac203</t>
  </si>
  <si>
    <t>Objective The coronavirus disease 2019 (COVID-19) pandemic has demonstrated the value of real-world data for public health research. International federated analyses are crucial for informing policy makers. Common data models (CDMs) are critical for enabling these studies to be performed efficiently. Our objective was to convert the UK Biobank, a study of 500 000 participants with rich genetic and phenotypic data to the Observational Medical Outcomes Partnership (OMOP) CDM. Materials and Methods We converted UK Biobank data to OMOP CDM v. 5.3. We transformedparticipant research data on diseases collected at recruitment and electronic health records (EHRs) from primary care, hospitalizations, cancer registrations, and mortality from providers in England, Scotland, and Wales. We performed syntactic and semantic validations and compared comorbidities and risk factors between source and transformed data. Results We identified 502 505 participants (3086 with COVID-19) and transformed 690 fields (1 373 239 555 rows) to the OMOP CDM using 8 different controlled clinical terminologies and bespoke mappings. Specifically, we transformed self-reported noncancer illnesses 946 053 (83.91% of all source entries), cancers 37 802 (70.81%), medications 1 218 935 (88.25%), and prescriptions 864 788 (86.96%). In EHR, we transformed 13 028 182 (99.95%) hospital diagnoses, 6 465 399 (89.2%) procedures, 337 896 333 primary care diagnoses (CTV3, SNOMED-CT), 139 966 587 (98.74%) prescriptions (dm+d) and 77 127 (99.95%) deaths (ICD-10). We observed good concordance across demographic, risk factor, and comorbidity factors between source and transformed data. Discussion and Conclusion Our study demonstrated that the OMOP CDM can be successfully leveraged to harmonize complex large-scale biobanked studies combining rich multimodal phenotypic data. Our study uncovered several challenges when transforming data from questionnaires to the OMOP CDM which require further research. The transformed UK Biobank resource is a valuable tool that can enable federated research, like COVID-19 studies.</t>
  </si>
  <si>
    <t>103-111</t>
  </si>
  <si>
    <t>KXPP9AKM</t>
  </si>
  <si>
    <t>Hripcsak, G; Levine, ME; Shang, N; Ryan, PB</t>
  </si>
  <si>
    <t>Effect of vocabulary mapping for conditions on phenotype cohorts</t>
  </si>
  <si>
    <t>10.1093/jamia/ocy124</t>
  </si>
  <si>
    <t>Objective: To study the effect on patient cohorts of mapping condition (diagnosis) codes from source billing vocabularies to a clinical vocabulary. Materials and Methods: Nine International Classification of Diseases, Ninth Revision, Clinical Modification (ICD9-CM) concept sets were extracted from eMERGE network phenotypes, translated to Systematized Nomenclature of Medicine - Clinical Terms concept sets, and applied to patient data that were mapped from source ICD9-CM and ICD10-CM codes to Systematized Nomenclature of Medicine - Clinical Terms codes using Observational Health Data Sciences and Informatics (OHDSI) Observational Medical Outcomes Partnership (OMOP) vocabulary mappings. The original ICD9-CM concept set and a concept set extended to ICD10-CM were used to create patient cohorts that served as gold standards. Results: Four phenotype concept sets were able to be translated to Systematized Nomenclature of Medicine - Clinical Terms without ambiguities and were able to perform perfectly with respect to the gold standards. The other 5 lost performance when 2 or more ICD9-CM or ICD10-CM codes mapped to the same Systematized Nomenclature of Medicine - Clinical Terms code. The patient cohorts had a total error (false positive and false negative) of up to 0.15% compared to querying ICD9-CM source data and up to 0.26% compared to querying ICD9-CM and ICD10-CM data. Knowledge engineering was required to produce that performance; simple automated methods to generate concept sets had errors up to 10% (one outlier at 250%). Discussion: The translation of data from source vocabularies to Systematized Nomenclature of Medicine - Clinical Terms (SNOMED CT) resulted in very small error rates that were an order of magnitude smaller than other error sources. Conclusion: It appears possible to map diagnoses from disparate vocabularies to a single clinical vocabulary and carry out research using a single set of definitions, thus improving efficiency and transportability of research.</t>
  </si>
  <si>
    <t>2018-12</t>
  </si>
  <si>
    <t>1618-1625</t>
  </si>
  <si>
    <t>L2RDPWJE</t>
  </si>
  <si>
    <t>Swerdel, JN; Schuemie, M; Murray, G; Ryan, PB</t>
  </si>
  <si>
    <t>PheValuator 2.0: Methodological improvements for the PheValuator approach to semi-automated phenotype algorithm evaluation</t>
  </si>
  <si>
    <t>10.1016/j.jbi.2022.104177</t>
  </si>
  <si>
    <t>Purpose: Phenotype algorithms are central to performing analyses using observational data. These algorithms translate the clinical idea of a health condition into an executable set of rules allowing for queries of data ele-ments from a database. PheValuator, a software package in the Observational Health Data Sciences and Infor-matics (OHDSI) tool stack, provides a method to assess the performance characteristics of these algorithms, namely, sensitivity, specificity, and positive and negative predictive value. It uses machine learning to develop predictive models for determining a probabilistic gold standard of subjects for assessment of cases and non-cases of health conditions. PheValuator was developed to complement or even replace the traditional approach of algorithm validation, i.e., by expert assessment of subject records through chart review. Results in our first PheValuator paper suggest a systematic underestimation of the PPV compared to previous results using chart review. In this paper we evaluate modifications made to the method designed to improve its performance.Methods: The major changes to PheValuator included allowing all diagnostic conditions, clinical observations, drug prescriptions, and laboratory measurements to be included as predictors within the modeling process whereas in the prior version there were significant restrictions on the included predictors. We also have allowed for the inclusion of the temporal relationships of the predictors in the model. To evaluate the performance of the new method, we compared the results from the new and original methods against results found from the liter-ature using traditional validation of algorithms for 19 phenotypes. We performed these tests using data from five commercial databases.Results: In the assessment aggregating all phenotype algorithms, the median difference between the PheValuator estimate and the gold standard estimate for PPV was reduced from-21 (IQR-34,-3) in Version 1.0 to 4 (IQR-3, 15) using Version 2.0. We found a median difference in specificity of 3 (IQR 1, 4.25) for Version 1.0 and 3 (IQR 1, 4) for Version 2.0. The median difference between the two versions of PheValuator and the gold standard for estimates of sensitivity was reduced from-39 (-51,-20) to-16 (-34,-6).Conclusion: PheValuator 2.0 produces estimates for the performance characteristics for phenotype algorithms that are significantly closer to estimates from traditional validation through chart review compared to version 1.0. With this tool in researcher's toolkits, methods, such as quantitative bias analysis, may now be used to improve the reliability and reproducibility of research studies using observational data.</t>
  </si>
  <si>
    <t>L5FL3V87</t>
  </si>
  <si>
    <t>Park, J; You, SC; Jeong, E; Weng, C; Park, D; Roh, J; Lee, DY; Cheong, JY; Choi, JW; Kang, M; Park, RW</t>
  </si>
  <si>
    <t>A Framework (SOCRATex) for Hierarchical Annotation of Unstructured Electronic Health Records and Integration Into a Standardized Medical Database: Development and Usability Study</t>
  </si>
  <si>
    <t>10.2196/23983</t>
  </si>
  <si>
    <t>Background: Although electronic health records (EHRs) have been widely used in secondary assessments, clinical documents are relatively less utilized owing to the lack of standardized clinical text frameworks across different institutions. Objective: This study aimed to develop a framework for processing unstructured clinical documents of EHRs and integration with standardized structured data. Methods: We developed a framework known as Staged Optimization of Curation, Regularization, and Annotation of clinical text (SOCRATex). SOCRATex has the following four aspects: (1) extracting clinical notes for the target population and preprocessing the data, (2) defining the annotation schema with a hierarchical structure, (3) performing document-level hierarchical annotation using the annotation schema, and (4) indexing annotations for a search engine system. To test the usability of the proposed framework, proof-of-concept studies were performed on EHRs. We defined three distinctive patient groups and extracted their clinical documents (ie, pathology reports, radiology reports, and admission notes). The documents were annotated and integrated into the Observational Medical Outcomes Partnership (OMOP)-common data model (CDM) database. The annotations were used for creating Cox proportional hazard models with different settings of clinical analyses to measure (1) all-cause mortality, (2) thyroid cancer recurrence, and (3) 30-day hospital readmission. Results: Overall, 1055 clinical documents of 953 patients were extracted and annotated using the defined annotation schemas. The generated annotations were indexed into an unstructured textual data repository. Using the annotations of pathology reports, we identified that node metastasis and lymphovascular tumor invasion were associated with all-cause mortality among colon and rectum cancer patients (both P=.02). The other analyses involving measuring thyroid cancer recurrence using radiology reports and 30-day hospital readmission using admission notes in depressive disorder patients also showed results consistent with previous findings. Conclusions: We propose a framework for hierarchical annotation of textual data and integration into a standardized OMOP-CDM medical database. The proof-of-concept studies demonstrated that our framework can effectively process and integrate diverse clinical documents with standardized structured data for clinical research.</t>
  </si>
  <si>
    <t>2021-03</t>
  </si>
  <si>
    <t>LCYEBLP4</t>
  </si>
  <si>
    <t>Papez, V; Moinat, M; Payralbe, S; Asselbergs, FW; Lumbers, RT; Hemingway, H; Dobson, R; Denaxas, S</t>
  </si>
  <si>
    <t>Transforming and evaluating electronic health record disease phenotyping algorithms using the OMOP common data model: a case study in heart failure</t>
  </si>
  <si>
    <t>10.1093/jamiaopen/ooab001</t>
  </si>
  <si>
    <t>Objective: The aim of the study was to transform a resource of linked electronic health records (EHR) to the OMOP common data model (CDM) and evaluate the process in terms of syntactic and semantic consistency and quality when implementing disease and risk factor phenotyping algorithms. Materials and Methods: Using heart failure (HF) as an exemplar, we represented three national EHR sources (Clinical Practice Research Datalink, Hospital Episode Statistics Admitted Patient Care, Office for National Statistics) into the OMOP CDM 5.2. We compared the original and CDM HF patient population by calculating and presenting descriptive statistics of demographics, related comorbidities, and relevant clinical biomarkers. Results: We identified a cohort of 502 536 patients with the incident and prevalent HF and converted 1 099 195 384 rows of data from 216 581 914 encounters across three EHR sources to the OMOP CDM. The largest percentage (65%) of unmapped events was related to medication prescriptions in primary care. The average coverage of source vocabularies was &gt;98% with the exception of laboratory tests recorded in primary care. The raw and transformed data were similar in terms of demographics and comorbidities with the largest difference observed being 3.78% in the prevalence of chronic obstructive pulmonary disease (COPD). Conclusion: Our study demonstrated that the OMOP CDM can successfully be applied to convert EHR linked across multiple healthcare settings and represent phenotyping algorithms spanning multiple sources. Similar to previous research, challenges mapping primary care prescriptions and laboratory measurements still persist and require further work. The use of OMOP CDM in national UK EHR is a valuable research tool that can enable large-scale reproducible observational research.</t>
  </si>
  <si>
    <t>2021-07</t>
  </si>
  <si>
    <t>LDHLZLU6</t>
  </si>
  <si>
    <t>Tan, HX; Teo, DCH; Lee, D; Kim, C; Neo, JW; Sung, C; Chahed, H; Ang, PS; Tan, DSY; Park, RW; Dorajoo, SR</t>
  </si>
  <si>
    <t>Applying the OMOP Common Data Model to Facilitate Benefit-Risk Assessments of Medicinal Products Using Real-World Data from Singapore and South Korea</t>
  </si>
  <si>
    <t>HEALTHCARE INFORMATICS RESEARCH</t>
  </si>
  <si>
    <t>10.4258/hir.2022.28.2.112</t>
  </si>
  <si>
    <t>Objectives: The aim of this study was to characterize the benefits of converting Electronic Medical Records (EMRs) to a common data model (CDM) and to assess the potential of CDM-converted data to rapidly generate insights for benefitrisk assessments in post-market regulatory evaluation and decisions. Methods: EMRs from January 2013 to December 2016 were mapped onto the Observational Medical Outcomes Partnership-CDM (OMOP-CDM) schema. Vocabulary mappings were applied to convert source data values into OMOP-CDM-endorsed terminologies. Existing analytic codes used in a prior OMOP-CDM drug utilization study were modified to conduct an illustrative analysis of oral anticoagulants used for atrial fibrillation in Singapore and South Korea, resembling a typical benefit-risk assessment. A novel visualization is proposed to represent the comparative effectiveness, safety and utilization of the drugs. Results: Over 90% of records were mapped onto the OMOP-CDM. The CDM data structures and analytic code templates simplified the querying of data for the analysis. In total, 2,419 patients from Singapore and South Korea fulfilled the study criteria, the majority of whom were warfarin users. After 3 months of follow-up, differences in cumulative incidence of bleeding and thromboembolic events were observable via the proposed visualization, surfacing insights as to the agent of preference in a given clinical setting, which may meaningfully inform regulatory decision-making. Conclusions: While the structure of the OMOP-CDM and its accessory tools facilitate real-world data analysis, extending them to fulfil regulatory analytic purposes in the post-market setting, such as benefit-risk assessments, may require layering on additional analytic tools and visualization techniques.</t>
  </si>
  <si>
    <t>2022-04</t>
  </si>
  <si>
    <t>112-122</t>
  </si>
  <si>
    <t>LFS6XBIY</t>
  </si>
  <si>
    <t>Yoo, S; Yoon, E; Boo, D; Kim, B; Kim, S; Paeng, JC; Yoo, IR; Choi, IY; Kim, K; Ryoo, HG; Lee, SJ; Song, E; Joo, YH; Kim, J; Lee, HY</t>
  </si>
  <si>
    <t>Transforming Thyroid Cancer Diagnosis and Staging Information from Unstructured Reports to the Observational Medical Outcome Partnership Common Data Model</t>
  </si>
  <si>
    <t>10.1055/s-0042-1748144</t>
  </si>
  <si>
    <t>Background Cancer staging information is an essential component of cancer research. However, the information is primarily stored as either a full or semistructured free-text clinical document which is limiting the data use. By transforming the cancer-specific data to the Observational Medical Outcome Partnership Common Data Model (OMOP CDM), the information can contribute to establish multicenter observational cancer studies. To the best of our knowledge, there have been no studies on OMOP CDM transformation and natural language processing (NLP) for thyroid cancer to date. Objective We aimed to demonstrate the applicability of the OMOP CDM oncology extension module for thyroid cancer diagnosis and cancer stage information by processing free-text medical reports. Methods Thyroid cancer diagnosis and stage-related modifiers were extracted with rule-based NLP from 63,795 thyroid cancer pathology reports and 56,239 Iodine whole-body scan reports from three medical institutions in the Observational Health Data Sciences and Informatics data network. The data were converted into the OMOP CDM v6.0 according to the OMOP CDM oncology extension module. The cancer staging group was derived and populated using the transformed CDM data. Results The extracted thyroid cancer data were completely converted into the OMOP CDM. The distributions of histopathological types of thyroid cancer were approximately 95.3 to 98.8% of papillary carcinoma, 0.9 to 3.7% of follicular carcinoma, 0.04 to 0.54% of adenocarcinoma, 0.17 to 0.81% of medullary carcinoma, and 0 to 0.3% of anaplastic carcinoma. Regarding cancer staging, stage-I thyroid cancer accounted for 55 to 64% of the cases, while stage III accounted for 24 to 26% of the cases. Stage-II and -IV thyroid cancers were detected at a low rate of 2 to 6%. Conclusion As a first study on OMOP CDM transformation and NLP for thyroid cancer, this study will help other institutions to standardize thyroid cancer-specific data for retrospective observational research and participate in multicenter studies.</t>
  </si>
  <si>
    <t>2022-05</t>
  </si>
  <si>
    <t>521-531</t>
  </si>
  <si>
    <t>LPVT83HE</t>
  </si>
  <si>
    <t>Almeida, JR; Silva, JF; Matos, S; Oliveira, JL</t>
  </si>
  <si>
    <t>A two-stage workflow to extract and harmonize drug mentions from clinical notes into observational databases</t>
  </si>
  <si>
    <t>10.1016/j.jbi.2021.103849</t>
  </si>
  <si>
    <t>Background: The content of the clinical notes that have been continuously collected along patients' health history has the potential to provide relevant information about treatments and diseases, and to increase the value of structured data available in Electronic Health Records (EHR) databases. EHR databases are currently being used in observational studies which lead to important findings in medical and biomedical sciences. However, the information present in clinical notes is not being used in those studies, since the computational analysis of this unstructured data is much complex in comparison to structured data. Methods: We propose a two-stage workflow for solving an existing gap in Extraction, Transformation and Loading (ETL) procedures regarding observational databases. The first stage of the workflow extracts prescriptions present in patient's clinical notes, while the second stage harmonises the extracted information into their standard definition and stores the resulting information in a common database schema used in observational studies. Results: We validated this methodology using two distinct data sets, in which the goal was to extract and store drug related information in a new Observational Medical Outcomes Partnership (OMOP) Common Data Model (CDM) database. We analysed the performance of the used annotator as well as its limitations. Finally, we described some practical examples of how users can explore these datasets once migrated to OMOP CDM databases. Conclusion: With this methodology, we were able to show a strategy for using the information extracted from the clinical notes in business intelligence tools, or for other applications such as data exploration through the use of SQL queries. Besides, the extracted information complements the data present in OMOP CDM databases which was not directly available in the EHR database.</t>
  </si>
  <si>
    <t>MGR4BFIQ</t>
  </si>
  <si>
    <t>Shin, Seo Jeong; You, Seng Chan; Park, Yu Rang; Roh, Jin; Kim, Jang-Hee; Haam, Seokjin; Reich, Christian G.; Blacketer, Clair; Son, Dae-Soon; Oh, Seungbin; Park, Rae Woong</t>
  </si>
  <si>
    <t>Genomic Common Data Model for Seamless Interoperation of Biomedical Data in Clinical Practice: Retrospective Study</t>
  </si>
  <si>
    <t>10.2196/13249</t>
  </si>
  <si>
    <t>BACKGROUND: Clinical sequencing data should be shared in order to achieve the sufficient scale and diversity required to provide strong evidence for improving patient care. A distributed research network allows researchers to share this evidence rather than the patient-level data across centers, thereby avoiding privacy issues. The Observational Medical Outcomes Partnership (OMOP) common data model (CDM) used in distributed research networks has low coverage of sequencing data and does not reflect the latest trends of precision medicine. OBJECTIVE: The aim of this study was to develop and evaluate the feasibility of a genomic CDM (G-CDM), as an extension of the OMOP-CDM, for application of genomic data in clinical practice. METHODS: Existing genomic data models and sequencing reports were reviewed to extend the OMOP-CDM to cover genomic data. The Human Genome Organisation Gene Nomenclature Committee and Human Genome Variation Society nomenclature were adopted to standardize the terminology in the model. Sequencing data of 114 and 1060 patients with lung cancer were obtained from the Ajou University School of Medicine database of Ajou University Hospital and The Cancer Genome Atlas, respectively, which were transformed to a format appropriate for the G-CDM. The data were compared with respect to gene name, variant type, and actionable mutations. RESULTS: The G-CDM was extended into four tables linked to tables of the OMOP-CDM. Upon comparison with The Cancer Genome Atlas data, a clinically actionable mutation, p.Leu858Arg, in the EGFR gene was 6.64 times more frequent in the Ajou University School of Medicine database, while the p.Gly12Xaa mutation in the KRAS gene was 2.02 times more frequent in The Cancer Genome Atlas dataset. The data-exploring tool GeneProfiler was further developed to conduct descriptive analyses automatically using the G-CDM, which provides the proportions of genes, variant types, and actionable mutations. GeneProfiler also allows for querying the specific gene name and Human Genome Variation Society nomenclature to calculate the proportion of patients with a given mutation. CONCLUSIONS: We developed the G-CDM for effective integration of genomic data with standardized clinical data, allowing for data sharing across institutes. The feasibility of the G-CDM was validated by assessing the differences in data characteristics between two different genomic databases through the proposed data-exploring tool GeneProfiler. The G-CDM may facilitate analyses of interoperating clinical and genomic datasets across multiple institutions, minimizing privacy issues and enabling researchers to better understand the characteristics of patients and promote personalized medicine in clinical practice.</t>
  </si>
  <si>
    <t>e13249</t>
  </si>
  <si>
    <t>MPV9U84Y</t>
  </si>
  <si>
    <t>Yu, Y; Ruddy, K; Mansfield, A; Zong, NS; Wen, A; Tsuji, S; Huang, M; Liu, HF; Shah, N; Jiang, GQ</t>
  </si>
  <si>
    <t>Detecting and Filtering Immune-Related Adverse Events Signal Based on Text Mining and Observational Health Data Sciences and Informatics Common Data Model: Framework Development Study</t>
  </si>
  <si>
    <t>10.2196/17353</t>
  </si>
  <si>
    <t>Background: Immune checkpoint inhibitors are associated with unique immune-related adverse events (irAEs). As most of the immune checkpoint inhibitors are new to the market, it is important to conduct studies using real-world data sources to investigate their safety profiles. Objective: The aim of the study was to develop a framework for signal detection and filtration of novel irAEs for 6 Food and Drug Administration-approved immune checkpoint inhibitors. Methods: In our framework, we first used the Food and Drug Administration's Adverse Event Reporting System (FAERS) standardized in an Observational Health Data Sciences and Informatics (OHDSI) common data model (CDM) to collect immune checkpoint inhibitor-related event data and conducted irAE signal detection. OHDSI CDM is a standard-driven data model that focuses on transforming different databases into a common format and standardizing medical terms to a common representation. We then filtered those already known irAEs from drug labels and literature by using a customized text-mining pipeline based on clinical text analysis and knowledge extraction system with Medical Dictionary for Regulatory Activities (MedDRA) as a dictionary. Finally, we classified the irAE detection results into three different categories to discover potentially new irAE signals. Results: By our text-mining pipeline, 490 irAE terms were identified from drug labels, and 918 terms were identified from the literature. In addition, of the 94 positive signals detected using CDM-based FAERS, 53 signals (56%) were labeled signals, 10 (11%) were unlabeled published signals, and 31 (33%) were potentially new signals. Conclusions: We demonstrated that our approach is effective for irAE signal detection and filtration. Moreover, our CDM-based framework could facilitate adverse drug events detection and filtration toward the goal of next-generation pharmacovigilance that seamlessly integrates electronic health record data for improved signal detection.</t>
  </si>
  <si>
    <t>2020-06</t>
  </si>
  <si>
    <t>NJGT68XP</t>
  </si>
  <si>
    <t>Lee, Geun Hyeong; Park, Jonggul; Kim, Jihyeong; Kim, Yeesuk; Choi, Byungjin; Park, Rae Woong; Rhee, Sang Youl; Shin, Soo-Yong</t>
  </si>
  <si>
    <t>Feasibility Study of Federated Learning on the Distributed Research Network of OMOP Common Data Model</t>
  </si>
  <si>
    <t>10.4258/hir.2023.29.2.168</t>
  </si>
  <si>
    <t>OBJECTIVES: Since protecting patients' privacy is a major concern in clinical research, there has been a growing need for privacy-preserving data analysis platforms. For this purpose, a federated learning (FL) method based on the Observational Medical Outcomes Partnership (OMOP) common data model (CDM) was implemented, and its feasibility was demonstrated. METHODS: We implemented an FL platform on FeederNet, which is a distributed clinical data analysis platform based on the OMOP CDM in Korea. We trained it through an artificial neural network (ANN) using data from patients who received steroid prescriptions or injections, with the aim of predicting the occurrence of side effects depending on the prescribed dose. The ANN was trained using the FL platform with the OMOP CDMs of Kyung Hee University Medical Center (KHMC) and Ajou University Hospital (AUH). RESULTS: The area under the receiver operating characteristic curves (AUROCs) for predicting bone fracture, osteonecrosis, and osteoporosis using only data from each hospital were 0.8426, 0.6920, and 0.7727 for KHMC and 0.7891, 0.7049, and 0.7544 for AUH, respectively. In contrast, when using FL, the corresponding AUROCs were 0.8260, 0.7001, and 0.7928 for KHMC and 0.7912, 0.8076, and 0.7441 for AUH, respectively. In particular, FL led to a 14% improvement in performance for osteonecrosis at AUH. CONCLUSIONS: FL can be performed with the OMOP CDM, and FL often shows better performance than using only a single institution's data. Therefore, research using OMOP CDM has been expanded from statistical analysis to machine learning so that researchers can conduct more diverse research.</t>
  </si>
  <si>
    <t>168-173</t>
  </si>
  <si>
    <t>P59W6CVT</t>
  </si>
  <si>
    <t>Lamer, Antoine; Depas, Nicolas; Doutreligne, Matthieu; Parrot, Adrien; Verloop, David; Defebvre, Marguerite-Marie; Ficheur, Grégoire; Chazard, Emmanuel; Beuscart, Jean-Baptiste</t>
  </si>
  <si>
    <t>Transforming French Electronic Health Records into the Observational Medical Outcome Partnership's Common Data Model: A Feasibility Study</t>
  </si>
  <si>
    <t>10.1055/s-0039-3402754</t>
  </si>
  <si>
    <t>BACKGROUND: Common data models (CDMs) enable data to be standardized, and facilitate data exchange, sharing, and storage, particularly when the data have been collected via distinct, heterogeneous systems. Moreover, CDMs provide tools for data quality assessment, integration into models, visualization, and analysis. The observational medical outcome partnership (OMOP) provides a CDM for organizing and standardizing databases. Common data models not only facilitate data integration but also (and especially for the OMOP model) extends the range of available statistical analyses. OBJECTIVE: This study aimed to evaluate the feasibility of implementing French national electronic health records in the OMOP CDM. METHODS: The OMOP's specifications were used to audit the source data, specify the transformation into the OMOP CDM, implement an extract-transform-load process to feed data from the French health care system into the OMOP CDM, and evaluate the final database. RESULTS: Seventeen vocabularies corresponding to the French context were added to the OMOP CDM's concepts. Three French terminologies were automatically mapped to standardized vocabularies. We loaded nine tables from the OMOP CDM's "standardized clinical data" section, and three tables from the "standardized health system data" section. Outpatient and inpatient data from 38,730 individuals were integrated. The median (interquartile range) number of outpatient and inpatient stays per patient was 160 (19-364). CONCLUSION: Our results demonstrated that data from the French national health care system can be integrated into the OMOP CDM. One of the main challenges was the use of international OMOP concepts to annotate data recorded in a French context. The use of local terminologies was an obstacle to conceptual mapping; with the exception of an adaptation of the International Classification of Diseases 10th Revision, the French health care system does not use international terminologies. It would be interesting to extend our present findings to the 65 million people registered in the French health care system.</t>
  </si>
  <si>
    <t>2020-01</t>
  </si>
  <si>
    <t>13-22</t>
  </si>
  <si>
    <t>PRDHXGQU</t>
  </si>
  <si>
    <t>Brat, GA; Weber, GM; Gehlenborg, N; Avillach, P; Palmer, NP; Chiovato, L; Cimino, J; Waitman, LR; Omenn, GS; Malovini, A; Moore, JH; Beaulieu-Jones, BK; Tibollo, V; Murphy, SN; L'Yi, S; Keller, MS; Bellazzi, R; Hanauer, DA; Serret-Larmande, A; Gutierrez-Sacristan, A; Holmes, JJ; Bell, DS; Mandl, KD; Follett, RW; Klann, JG; Murad, DA; Scudeller, L; Bucalo, M; Kirchoff, K; Craig, J; Obeid, J; Jouhet, V; Griffier, R; Cossin, S; Moal, B; Patel, LP; Bellasi, A; Prokosch, HU; Kraska, D; Sliz, P; Tan, ALM; Ngiam, KY; Zambelli, A; Mowery, DL; Schiver, E; Devkota, B; Bradford, RL; Daniar, M; Daniel, C; Benoit, V; Bey, R; Paris, N; Serre, P; Orlova, N; Dubiel, J; Hilka, M; Jannot, AS; Breant, S; Leblanc, J; Griffon, N; Burgun, A; Bernaux, M; Sandrin, A; Salamanca, E; Cormont, S; Ganslandt, T; Gradinger, T; Champ, J; Boeker, M; Martel, P; Esteve, L; Gramfort, A; Grisel, O; Leprovost, D; Moreau, T; Varoquaux, G; Vie, JJ; Wassermann, D; Mensch, A; Caucheteux, C; Haverkamp, C; Lemaitre, G; Bosari, S; Krantz, ID; South, A; Cai, TX; Kohane, IS</t>
  </si>
  <si>
    <t>International electronic health record-derived COVID-19 clinical course profiles: the 4CE consortium</t>
  </si>
  <si>
    <t>10.1038/s41746-020-00308-0</t>
  </si>
  <si>
    <t>We leveraged the largely untapped resource of electronic health record data to address critical clinical and epidemiological questions about Coronavirus Disease 2019 (COVID-19). To do this, we formed an international consortium (4CE) of 96 hospitals across five countries (). Contributors utilized the Informatics for Integrating Biology and the Bedside (i2b2) or Observational Medical Outcomes Partnership (OMOP) platforms to map to a common data model. The group focused on temporal changes in key laboratory test values. Harmonized data were analyzed locally and converted to a shared aggregate form for rapid analysis and visualization of regional differences and global commonalities. Data covered 27,584 COVID-19 cases with 187,802 laboratory tests. Case counts and laboratory trajectories were concordant with existing literature. Laboratory tests at the time of diagnosis showed hospital-level differences equivalent to country-level variation across the consortium partners. Despite the limitations of decentralized data generation, we established a framework to capture the trajectory of COVID-19 disease in patients and their response to interventions.</t>
  </si>
  <si>
    <t>PTCVUABX</t>
  </si>
  <si>
    <t>Yang, Y; Zhou, XF; Gao, SQ; Lin, HB; Xie, YM; Feng, YJ; Huang, K; Zhan, SY</t>
  </si>
  <si>
    <t>Evaluation of Electronic Healthcare Databases for Post-Marketing Drug Safety Surveillance and Pharmacoepidemiology in China</t>
  </si>
  <si>
    <t>DRUG SAFETY</t>
  </si>
  <si>
    <t>0114-5916</t>
  </si>
  <si>
    <t>10.1007/s40264-017-0589-z</t>
  </si>
  <si>
    <t>Introduction Electronic healthcare databases (EHDs) are used increasingly for post-marketing drug safety surveillance and pharmacoepidemiology in Europe and North America. However, few studies have examined the potential of these data sources in China. Methods Three major types of EHDs in China (i.e., a regional community-based database, a national claims database, and an electronic medical records [EMR] database) were selected for evaluation. Forty core variables were derived based on the US Mini-Sentinel (MS) Common Data Model (CDM) as well as the data features in China that would be desirable to support drug safety surveillance. An email survey of these core variables and eight general questions as well as follow-up inquiries on additional variables was conducted. These 40 core variables across the three EHDs and all variables in each EHD along with those in the US MS CDM and Observational Medical Outcomes Partnership (OMOP) CDM were compared for availability and labeled based on specific standards. Results All of the EHDs' custodians confirmed their willingness to share their databases with academic institutions after appropriate approval was obtained. The regional community-based database contained 1.19 million people in 2015 with 85% of core variables. Resampled annually nationwide, the national claims database included 5.4 million people in 2014 with 55% of core variables, and the EMR database included 3 million inpatients from 60 hospitals in 2015 with 80% of core variables. Compared with MS CDM or OMOP CDM, the proportion of variables across the three EHDs available or able to be transformed/derived from the original sources are 24-83% or 45-73%, respectively. Conclusions These EHDs provide potential value to post-marketing drug safety surveillance and pharmacoepidemiology in China. Future research is warranted to assess the quality and completeness of these EHDs or additional data sources in China.</t>
  </si>
  <si>
    <t>2018-01</t>
  </si>
  <si>
    <t>125-137</t>
  </si>
  <si>
    <t>PVFQAZFC</t>
  </si>
  <si>
    <t>Haberson, Andrea; Rinner, Christoph; Schöberl, Alexander; Gall, Walter</t>
  </si>
  <si>
    <t>Feasibility of Mapping Austrian Health Claims Data to the OMOP Common Data Model</t>
  </si>
  <si>
    <t>Journal of Medical Systems</t>
  </si>
  <si>
    <t>1573-689X</t>
  </si>
  <si>
    <t>10.1007/s10916-019-1436-9</t>
  </si>
  <si>
    <t>The Main Association of Austrian Social Security Institutions collects pseudonymized claims data from Austrian social security institutions and information about hospital stays in a database for research purposes. For new studies the same data are repeatedly reprocessed and it is difficult to compare different study results even though the data is already preprocessed and prepared in a proprietary data model. Based on a study on adverse drug events in relation to inappropriate medication in geriatric patients the suitability of the Observational Medical Outcomes Partnership (OMOP) common data model (CDM) is analyzed and data is transformed into the OMOP CDM. 1,023 (99.7%) of drug codes and 3,812 (99.2%) of diagnoses codes coincide with the OMOP vocabularies. The biggest obstacles are missing mappings for the Local Vocabularies like the Austrian pharmaceutical registration numbers and the Socio-Economic Index to the OMOP vocabularies. OMOP CDM is a promising approach for the standardization of Austrian claims data. In the long run, the benefits of standardization and reproducibility of research should outweigh this initial drawback.</t>
  </si>
  <si>
    <t>PZG626YT</t>
  </si>
  <si>
    <t>Brandt, Pascal S.; Kiefer, Richard C.; Pacheco, Jennifer A.; Adekkanattu, Prakash; Sholle, Evan T.; Ahmad, Faraz S.; Xu, Jie; Xu, Zhenxing; Ancker, Jessica S.; Wang, Fei; Luo, Yuan; Jiang, Guoqian; Pathak, Jyotishman; Rasmussen, Luke V.</t>
  </si>
  <si>
    <t>Toward cross-platform electronic health record-driven phenotyping using Clinical Quality Language</t>
  </si>
  <si>
    <t>Learning Health Systems</t>
  </si>
  <si>
    <t>2379-6146</t>
  </si>
  <si>
    <t>10.1002/lrh2.10233</t>
  </si>
  <si>
    <t>INTRODUCTION: Electronic health record (EHR)-driven phenotyping is a critical first step in generating biomedical knowledge from EHR data. Despite recent progress, current phenotyping approaches are manual, time-consuming, error-prone, and platform-specific. This results in duplication of effort and highly variable results across systems and institutions, and is not scalable or portable. In this work, we investigate how the nascent Clinical Quality Language (CQL) can address these issues and enable high-throughput, cross-platform phenotyping. METHODS: We selected a clinically validated heart failure (HF) phenotype definition and translated it into CQL, then developed a CQL execution engine to integrate with the Observational Health Data Sciences and Informatics (OHDSI) platform. We executed the phenotype definition at two large academic medical centers, Northwestern Medicine and Weill Cornell Medicine, and conducted results verification (n = 100) to determine precision and recall. We additionally executed the same phenotype definition against two different data platforms, OHDSI and Fast Healthcare Interoperability Resources (FHIR), using the same underlying dataset and compared the results. RESULTS: CQL is expressive enough to represent the HF phenotype definition, including Boolean and aggregate operators, and temporal relationships between data elements. The language design also enabled the implementation of a custom execution engine with relative ease, and results verification at both sites revealed that precision and recall were both 100%. Cross-platform execution resulted in identical patient cohorts generated by both data platforms. CONCLUSIONS: CQL supports the representation of arbitrarily complex phenotype definitions, and our execution engine implementation demonstrated cross-platform execution against two widely used clinical data platforms. The language thus has the potential to help address current limitations with portability in EHR-driven phenotyping and scale in learning health systems.</t>
  </si>
  <si>
    <t>2020-10</t>
  </si>
  <si>
    <t>e10233</t>
  </si>
  <si>
    <t>Q6TXTHXJ</t>
  </si>
  <si>
    <t>Yoo, H; Yum, Y; Park, SW; Lee, JM; Jang, M; Kim, Y; Kim, JH; Park, HJ; Han, KS; Park, JH; Joo, HJ</t>
  </si>
  <si>
    <t>Standardized Database of 12-Lead Electrocardiograms with a Common Standard for the Promotion of Cardiovascular Research: KURIAS-ECG</t>
  </si>
  <si>
    <t>10.4258/hir.2023.29.2.132</t>
  </si>
  <si>
    <t>Objectives: Electrocardiography (ECG)-based diagnosis by experts cannot maintain uniform quality because individual dif-ferences may occur. Previous public databases can be used for clinical studies, but there is no common standard that would allow databases to be combined. For this reason, it is difficult to conduct research that derives results by combining databases. Recent commercial ECG machines offer diagnoses similar to those of a physician. Therefore, the purpose of this study was to construct a standardized ECG database using computerized diagnoses. Methods: The constructed database was standardized using Systematized Nomenclature of Medicine Clinical Terms (SNOMED CT) and Observational Medical Outcomes Part-nership-common data model (OMOP-CDM), and data were then categorized into 10 groups based on the Minnesota classi-fication. In addition, to extract high-quality waveforms, poor-quality ECGs were removed, and database bias was minimized by extracting at least 2,000 cases for each group. To check database quality, the difference in baseline displacement according to whether poor ECGs were removed was analyzed, and the usefulness of the database was verified with seven classification models using waveforms. Results: The standardized KURIAS-ECG database consists of high-quality ECGs from 13,862 pa-tients, with about 20,000 data points, making it possible to obtain more than 2,000 for each Minnesota classification. An arti-ficial intelligence classification model using the data extracted through SNOMED-CT showed an average accuracy of 88.03%. Conclusions: The KURIAS-ECG database contains standardized ECG data extracted from various machines. The proposed protocol should promote cardiovascular disease research using big data and artificial intelligence.</t>
  </si>
  <si>
    <t>132-144</t>
  </si>
  <si>
    <t>Q7TLID9Z</t>
  </si>
  <si>
    <t>Park, Jihwan; Lee, Ji Youl; Moon, Mi Hyoung; Park, Yong Hyun; Rho, Mi Jung</t>
  </si>
  <si>
    <t>Cancer Research Line (CAREL): Development of Expanded Distributed Research Networks for Prostate Cancer and Lung Cancer</t>
  </si>
  <si>
    <t>Technology in Cancer Research &amp; Treatment</t>
  </si>
  <si>
    <t>1533-0338</t>
  </si>
  <si>
    <t>10.1177/15330338221149262</t>
  </si>
  <si>
    <t>Objectives: Big data-based multicenter medical research is expected to bring significant advances to cancer treatment worldwide. However, there are concerns related to data sharing among multicenter networks. Clinical data can be shielded by firewalls using distributed research networks (DRNs). We attempted to develop DRNs for multicenter research that can be easily installed and used by any institution. Patients and Methods: We propose a DRN for multicenter cancer research called the cancer research line (CAREL) and present a data catalog based on a common data model (CDM). CAREL was validated using 1723 patients with prostate cancer and 14 990 patients with lung cancer in a retrospective study. We used the attribute-value pairs and array data type JavaScript object notation (JSON) format to interface third-party security solutions such as blockchain. Results: We developed visualized data catalogs of prostate and lung cancer based on the observational medical outcomes partnership (OMOP) CDM, from which researchers can easily browse and select relevant data. We made the CAREL source code readily available for download and application for relevant purposes. In addition, it is possible to realize a multicenter research network using CAREL development sources. Conclusion: CAREL source can enable medical institutions to participate in multicenter cancer research. Our technology is open source, so small institutions that cannot afford to spend high costs can use it to develop a platform for multicenter research.</t>
  </si>
  <si>
    <t>Q9FVQ4A6</t>
  </si>
  <si>
    <t>Prokosch, HU; Acker, T; Bernarding, J; Binder, H; Boeker, M; Boerries, M; Daumke, P; Ganslandt, T; Hesser, J; Honing, G; Neumaier, M; Marquardt, K; Renz, H; Rothkotter, HJ; Schade-Brittinger, C; Schmucker, P; Schuttler, J; Sedlmayr, M; Serve, H; Sohrabi, K; Storf, H</t>
  </si>
  <si>
    <t>MIRACUM: Medical Informatics in Research and Care in University Medicine A Large Data Sharing Network to Enhance Translational Research and Medical Care</t>
  </si>
  <si>
    <t>METHODS OF INFORMATION IN MEDICINE</t>
  </si>
  <si>
    <t>0026-1270</t>
  </si>
  <si>
    <t>10.3414/ME17-02-0025</t>
  </si>
  <si>
    <t>Introduction: This article is part of the Focus Theme of Methods of Information in Medicine on the German Medical Informatics Initiative. Similar to other large international data sharing networks (e.g. OHDSI, PCORnet, eMerge, RD-Connect) MIRACUM is a consortium of academic and hospital partners as well as one industrial partner in eight German cities which have joined forces to create interoperable data integration centres (DIC) and make data within those DIC available for innovative new IT solutions in patient care and medical research. Objectives: Sharing data shall be supported by common interoperable tools and services, in order to leverage the power of such data for biomedical discovery and moving towards a learning health system. This paper aims at illustrating the major building blocks and concepts which MIRACUM will apply to achieve this goal. Governance and Policies: Besides establishing an efficient governance structure within the MIRACUM consortium (based on the steering board, a central administrative office, the general MIRACUM assembly, six working groups and the international scientific advisory board), defining DIC governance rules and data sharing policies, as well as establishing (at each MIRACUM DIC site, but also for MIRACUM in total) use and access committees are major building blocks for the success of such an endeavor. Architectural Framework and Methodology: The MIRACUM DIC architecture builds on a comprehensive ecosystem of reusable open source tools (MIRACOLIX), which are linkable and interoperable amongst each other, but also with the existing software environment of the MIRACUM hospitals. Efficient data protection measures, considering patient consent, data harmonization and a MIRACUM metadata repository as well as a common data model are major pillars of this framework. The methodological approach for shared data usage relies on a federated querying and analysis concept. Use Cases: MIRACUM aims at proving the value of their DIC with three use cases: IT support for patient recruitment into clinical trials, the development and routine care implementation of a clinico-molecular predictive knowledge tool, and molecular-guided therapy recommendations in molecular tumor boards. Results: Based on the MIRACUM DIC release in the nine months conceptual phase first large scale analysis for stroke and colorectal cancer cohorts have been pursued. Discussion: Beyond all technological challenges successfully applying the MIRACUM tools for the enrichment of our knowledge about diagnostic and therapeutic concepts, thus supporting the concept of a Learning Health System will be crucial for the acceptance and sustainability in the medical community and the MIRACUM university hospitals.</t>
  </si>
  <si>
    <t>2018-07</t>
  </si>
  <si>
    <t>E82-E91</t>
  </si>
  <si>
    <t>QCCAA6MB</t>
  </si>
  <si>
    <t>Yuan, Chi; Ryan, Patrick B.; Ta, Casey; Guo, Yixuan; Li, Ziran; Hardin, Jill; Makadia, Rupa; Jin, Peng; Shang, Ning; Kang, Tian; Weng, Chunhua</t>
  </si>
  <si>
    <t>Criteria2Query: a natural language interface to clinical databases for cohort definition</t>
  </si>
  <si>
    <t>10.1093/jamia/ocy178</t>
  </si>
  <si>
    <t>OBJECTIVE: Cohort definition is a bottleneck for conducting clinical research and depends on subjective decisions by domain experts. Data-driven cohort definition is appealing but requires substantial knowledge of terminologies and clinical data models. Criteria2Query is a natural language interface that facilitates human-computer collaboration for cohort definition and execution using clinical databases. MATERIALS AND METHODS: Criteria2Query uses a hybrid information extraction pipeline combining machine learning and rule-based methods to systematically parse eligibility criteria text, transforms it first into a structured criteria representation and next into sharable and executable clinical data queries represented as SQL queries conforming to the OMOP Common Data Model. Users can interactively review, refine, and execute queries in the ATLAS web application. To test effectiveness, we evaluated 125 criteria across different disease domains from ClinicalTrials.gov and 52 user-entered criteria. We evaluated F1 score and accuracy against 2 domain experts and calculated the average computation time for fully automated query formulation. We conducted an anonymous survey evaluating usability. RESULTS: Criteria2Query achieved 0.795 and 0.805 F1 score for entity recognition and relation extraction, respectively. Accuracies for negation detection, logic detection, entity normalization, and attribute normalization were 0.984, 0.864, 0.514 and 0.793, respectively. Fully automatic query formulation took 1.22 seconds/criterion. More than 80% (11+ of 13) of users would use Criteria2Query in their future cohort definition tasks. CONCLUSIONS: We contribute a novel natural language interface to clinical databases. It is open source and supports fully automated and interactive modes for autonomous data-driven cohort definition by researchers with minimal human effort. We demonstrate its promising user friendliness and usability.</t>
  </si>
  <si>
    <t>294-305</t>
  </si>
  <si>
    <t>QGERIXPB</t>
  </si>
  <si>
    <t>Kunnapuu, K; Ioannou, S; Ligi, K; Kolde, R; Laur, S; Vilo, J; Rijnbeek, PR; Reisberg, S</t>
  </si>
  <si>
    <t>Trajectories: a framework for detecting temporal clinical event sequences from health data standardized to the Observational Medical Outcomes Partnership (OMOP) Common Data Model</t>
  </si>
  <si>
    <t>10.1093/jamiaopen/ooac021</t>
  </si>
  <si>
    <t>Objective To develop a framework for identifying temporal clinical event trajectories from Observational Medical Outcomes Partnership-formatted observational healthcare data. Materials and Methods A 4-step framework based on significant temporal event pair detection is described and implemented as an open-source R package. It is used on a population-based Estonian dataset to first replicate a large Danish population-based study and second, to conduct a disease trajectory detection study for type 2 diabetes patients in the Estonian and Dutch databases as an example. Results As a proof of concept, we apply the methods in the Estonian database and provide a detailed breakdown of our findings. All Estonian population-based event pairs are shown. We compare the event pairs identified from Estonia to Danish and Dutch data and discuss the causes of the differences. The overlap in the results was only 2.4%, which highlights the need for running similar studies in different populations. Conclusions For the first time, there is a complete software package for detecting disease trajectories in health data. Lay Summary Modern principles for comorbidity studies that take time dimension into account and identify temporal disease trajectories from the data were published in 2014 by Jensen et al. However, the absolute number of such studies has remained small. We believe this is because these principles were not described sufficiently to allow exact replication and have led to variations in the methods of such studies.Based on the previous publications and best practices of that field, this article proposes a 4-step framework for clinical event trajectory studies and introduces an open-source R package that implements this approach. As a proof of concept, we apply the framework for replicating the largest published trajectory study (Danish population) on Estonian population-based data. In addition, we conducted a type 2 diabetes trajectory study on Estonian and Integrated Primary Care Information (IPCI) databases from the Netherlands. To the best of our knowledge, this is the first framework for assessing disease trajectories that can be applied to any data source standardized to the Observational Medical Outcomes Partnership Common Data Model.We show that the results are highly dependent on the dataset. By comparing the results from different datasets, we highlight the opportunities and challenges of these kinds of trajectory studies. These issues have not been thoroughly described before.</t>
  </si>
  <si>
    <t>QHGCVT2V</t>
  </si>
  <si>
    <t>Kim, JW; Kim, S; Ryu, B; Song, W; Lee, HY; Yoo, S</t>
  </si>
  <si>
    <t>Transforming electronic health record polysomnographic data into the Observational Medical Outcome Partnership's Common Data Model: a pilot feasibility study</t>
  </si>
  <si>
    <t>SCIENTIFIC REPORTS</t>
  </si>
  <si>
    <t>2045-2322</t>
  </si>
  <si>
    <t>10.1038/s41598-021-86564-w</t>
  </si>
  <si>
    <t>Well-defined large-volume polysomnographic (PSG) data can identify subgroups and predict outcomes of obstructive sleep apnea (OSA). However, current PSG data are scattered across numerous sleep laboratories and have different formats in the electronic health record (EHR). Hence, this study aimed to convert EHR PSG into a standardized data format-the Observational Medical Outcome Partnership (OMOP) common data model (CDM). We extracted the PSG data of a university hospital for the period from 2004 to 2019. We designed and implemented an extract-transform-load (ETL) process to transform PSG data into the OMOP CDM format and verified the data quality through expert evaluation. We converted the data of 11,797 sleep studies into CDM and added 632,841 measurements and 9,535 observations to the existing CDM database. Among 86 PSG parameters, 20 were mapped to CDM standard vocabulary and 66 could not be mapped; thus, new custom standard concepts were created. We validated the conversion and usefulness of PSG data through patient-level prediction analyses for the CDM data. We believe that this study represents the first CDM conversion of PSG. In the future, CDM transformation will enable network research in sleep medicine and will contribute to presenting more relevant clinical evidence.</t>
  </si>
  <si>
    <t>QINVX9A4</t>
  </si>
  <si>
    <t>Khalid, S; Yang, C; Blacketer, C; Duarte-Salles, T; Fernandez-Bertolin, S; Kim, C; Park, RW; Park, J; Schuemie, MJ; Sena, AG; Suchard, MA; You, SC; Rijnbeek, PR; Reps, JM</t>
  </si>
  <si>
    <t>A standardized analytics pipeline for reliable and rapid development and validation of prediction models using observational health data</t>
  </si>
  <si>
    <t>COMPUTER METHODS AND PROGRAMS IN BIOMEDICINE</t>
  </si>
  <si>
    <t>0169-2607</t>
  </si>
  <si>
    <t>10.1016/j.cmpb.2021.106394</t>
  </si>
  <si>
    <t>Background and objective: As a response to the ongoing COVID-19 pandemic, several prediction models in the existing literature were rapidly developed, with the aim of providing evidence-based guidance. How-ever, none of these COVID-19 prediction models have been found to be reliable. Models are commonly assessed to have a risk of bias, often due to insufficient reporting, use of non-representative data, and lack of large-scale external validation. In this paper, we present the Observational Health Data Sciences and Informatics (OHDSI) analytics pipeline for patient-level prediction modeling as a standardized ap-proach for rapid yet reliable development and validation of prediction models. We demonstrate how our analytics pipeline and open-source software tools can be used to answer important prediction questions while limiting potential causes of bias (e.g., by validating phenotypes, specifying the target population, performing large-scale external validation, and publicly providing all analytical source code). Methods: We show step-by-step how to implement the analytics pipeline for the question: 'In patients hospitalized with COVID-19, what is the risk of death 0 to 30 days after hospitalization?'. We develop models using six different machine learning methods in a USA claims database containing over 20,0 0 0 COVID-19 hospitalizations and externally validate the models using data containing over 45,0 0 0 COVID-19 hospitalizations from South Korea, Spain, and the USA. Results: Our open-source software tools enabled us to efficiently go end-to-end from problem design to reliable Model Development and evaluation. When predicting death in patients hospitalized with COVID-19, AdaBoost, random forest, gradient boosting machine, and decision tree yielded similar or lower in-ternal and external validation discrimination performance compared to L1-regularized logistic regression, whereas the MLP neural network consistently resulted in lower discrimination. L1-regularized logistic regression models were well calibrated. Conclusion: Our results show that following the OHDSI analytics pipeline for patient-level prediction modelling can enable the rapid development towards reliable prediction models. The OHDSI software tools and pipeline are open source and available to researchers from all around the world. (c) 2021 The Author(s). Published by Elsevier B.V. This is an open access article under the CC BY-NC-ND license ( http://creativecommons.org/licenses/by-nc-nd/4.0/ )</t>
  </si>
  <si>
    <t>QL24C6JH</t>
  </si>
  <si>
    <t>Rogers, James R.; Callahan, Tiffany J.; Kang, Tian; Bauck, Alan; Khare, Ritu; Brown, Jeffrey S.; Kahn, Michael G.; Weng, Chunhua</t>
  </si>
  <si>
    <t>A Data Element-Function Conceptual Model for Data Quality Checks</t>
  </si>
  <si>
    <t>EGEMS (Washington, DC)</t>
  </si>
  <si>
    <t>2327-9214</t>
  </si>
  <si>
    <t>10.5334/egems.289</t>
  </si>
  <si>
    <t>INTRODUCTION: In aggregate, existing data quality (DQ) checks are currently represented in heterogeneous formats, making it difficult to compare, categorize, and index checks. This study contributes a data element-function conceptual model to facilitate the categorization and indexing of DQ checks and explores the feasibility of leveraging natural language processing (NLP) for scalable acquisition of knowledge of common data elements and functions from DQ checks narratives. METHODS: The model defines a "data element", the primary focus of the check, and a "function", the qualitative or quantitative measure over a data element. We applied NLP techniques to extract both from 172 checks for Observational Health Data Sciences and Informatics (OHDSI) and 3,434 checks for Kaiser Permanente's Center for Effectiveness and Safety Research (CESR). RESULTS: The model was able to classify all checks. A total of 751 unique data elements and 24 unique functions were extracted. The top five frequent data element-function pairings for OHDSI were Person-Count (55 checks), Insurance-Distribution (17), Medication-Count (16), Condition-Count (14), and Observations-Count (13); for CESR, they were Medication-Variable Type (175), Medication-Missing (172), Medication-Existence (152), Medication-Count (127), and Socioeconomic Factors-Variable Type (114). CONCLUSIONS: This study shows the efficacy of the data element-function conceptual model for classifying DQ checks, demonstrates early promise of NLP-assisted knowledge acquisition, and reveals the great heterogeneity in the focus in DQ checks, confirming variation in intrinsic checks and use-case specific "fitness-for-use" checks.</t>
  </si>
  <si>
    <t>QW4T7RNE</t>
  </si>
  <si>
    <t>Hong, Na; Zhang, Ning; Wu, Huawei; Lu, Shanshan; Yu, Yue; Hou, Li; Lu, Yinying; Liu, Hongfang; Jiang, Guoqian</t>
  </si>
  <si>
    <t>Preliminary exploration of survival analysis using the OHDSI common data model: a case study of intrahepatic cholangiocarcinoma</t>
  </si>
  <si>
    <t>10.1186/s12911-018-0686-7</t>
  </si>
  <si>
    <t>BACKGROUND: Data heterogeneity is a common phenomenon related to the secondary use of electronic health records (EHR) data from different sources. The Observational Health Data Sciences and Informatics (OHDSI) Common Data Model (CDM) organizes healthcare data into standard data structures using concepts that are explicitly and formally specified through standard vocabularies, thereby facilitating large-scale analysis. The objective of this study is to design, develop, and evaluate generic survival analysis routines built using the OHDSI CDM. METHODS: We used intrahepatic cholangiocarcinoma (ICC) patient data to implement CDM-based survival analysis methods. Our methods comprise the following modules: 1) Mapping local terms to standard OHDSI concepts. The analytical expression of variables and values related to demographic characteristics, medical history, smoking status, laboratory results, and tumor feature data. These data were mapped to standard OHDSI concepts through a manual analysis; 2) Loading patient data into the CDM using the concept mappings; 3) Developing an R interface that supports the portable survival analysis on top of OHDSI CDM, and comparing the CDM-based analysis results with those using traditional statistical analysis methods. RESULTS: Our dataset contained 346 patients diagnosed with ICC. The collected clinical data contains 115 variables, of which 75 variables were mapped to the OHDSI concepts. These concepts mainly belong to four domains: condition, observation, measurement, and procedure. The corresponding standard concepts are scattered in six vocabularies: ICD10CM, ICD10PCS, SNOMED, LOINC, NDFRT, and READ. We loaded a total of 25,950 patient data records into the OHDSI CDM database. However, 40 variables failed to map to the OHDSI CDM as they mostly belong to imaging data and pathological data. CONCLUSIONS: Our study demonstrates that conducting survival analysis using the OHDSI CDM is feasible and can produce reusable analysis routines. However, challenges to be overcome include 1) semantic loss caused by inaccurate mapping and value normalization; 2) incomplete OHDSI vocabularies describing imaging data, pathological data, and modular data representation.</t>
  </si>
  <si>
    <t>Suppl 5</t>
  </si>
  <si>
    <t>QYCUI8U7</t>
  </si>
  <si>
    <t>Lamer, A; Abou-Arab, O; Bourgeois, A; Parrot, A; Popoff, B; Beuscart, JB; Tavernier, B; Moussa, MD</t>
  </si>
  <si>
    <t>Transforming Anesthesia Data Into the Observational Medical Outcomes Partnership Common Data Model: Development and Usability Study</t>
  </si>
  <si>
    <t>JOURNAL OF MEDICAL INTERNET RESEARCH</t>
  </si>
  <si>
    <t>10.2196/29259</t>
  </si>
  <si>
    <t>Background: Electronic health records (EHRs, such as those created by an anesthesia management system) generate a large amount of data that can notably be reused for clinical audits and scientific research. The sharing of these data and tools is generally affected by the lack of system interoperability. To overcome these issues, Observational Health Data Sciences and Informatics (OHDSI) developed the Observational Medical Outcomes Partnership (OMOP) common data model (CDM) to standardize EHR data and promote large-scale observational and longitudinal research. Anesthesia data have not previously been mapped into the OMOP CDM. Objective: The primary objective was to transform anesthesia data into the OMOP CDM. The secondary objective was to provide vocabularies, queries, and dashboards that might promote the exploitation and sharing of anesthesia data through the CDM. Methods: Using our local anesthesia data warehouse, a group of 5 experts from 5 different medical centers identified local concepts related to anesthesia. The concepts were then matched with standard concepts in the OHDSI vocabularies. We performed structural mapping between the design of our local anesthesia data warehouse and the OMOP CDM tables and fields. To validate the implementation of anesthesia data into the OMOP CDM, we developed a set of queries and dashboards. Results: We identified 522 concepts related to anesthesia care. They were classified as demographics, units, measurements, operating room steps, drugs, periods of interest, and features. After semantic mapping, 353 (67.7%) of these anesthesia concepts were mapped to OHDSI concepts. Further, 169 (32.3%) concepts related to periods and features were added to the OHDSI vocabularies. Then, 8 OMOP CDM tables were implemented with anesthesia data and 2 new tables (EPISODE and FEATURE) were added to store secondarily computed data. We integrated data from 5,72,609 operations and provided the code for a set of 8 queries and 4 dashboards related to anesthesia care. Conclusions: Generic data concerning demographics, drugs, units, measurements, and operating room steps were already available in OHDSI vocabularies. However, most of the intraoperative concepts (the duration of specific steps, an episode of hypotension, etc) were not present in OHDSI vocabularies. The OMOP mapping provided here enables anesthesia data reuse.</t>
  </si>
  <si>
    <t>R3TYAXAW</t>
  </si>
  <si>
    <t>Glicksberg, BS; Oskotsky, B; Giangreco, N; Thangaraj, PM; Rudrapatna, V; Datta, D; Frazier, R; Lee, N; Larsen, R; Tatonetti, NP; Butte, AJ</t>
  </si>
  <si>
    <t>ROMOP: a light-weight R package for interfacing with OMOP-formatted electronic health record data</t>
  </si>
  <si>
    <t>10.1093/jamiaopen/ooy059</t>
  </si>
  <si>
    <t>Objectives: Electronic health record (EHR) data are increasingly used for biomedical discoveries. The nature of the data, however, requires expertise in both data science and EHR structure. The Observational Medical Outcomes Partnership (OMOP) common data model (CDM) standardizes the language and structure of EHR data to promote interoperability of EHR data for research. While the OMOP CDM is valuable and more attuned to research purposes, it still requires extensive domain knowledge to utilize effectively, potentially limiting more widespread adoption of EHR data for research and quality improvement. Materials and methods: We have created ROMOP: an R package for direct interfacing with EHR data in the OMOP CDM format. Results: ROMOP streamlines typical EHR-related data processes. Its functions include exploration of data types, extraction and summarization of patient clinical and demographic data, and patient searches using any CDM vocabulary concept. Conclusion: ROMOP is freely available under the Massachusetts Institute of Technology (MIT) license and can be obtained from GitHub (http://github.com/BenGlicksberg/ROMOP). We detail instructions for setup and use in the Supplementary Materials. Additionally, we provide a public sandbox server containing synthesized clinical data for users to explore OMOP data and ROMOP (http://romop.ucsf.edu).</t>
  </si>
  <si>
    <t>2019-04</t>
  </si>
  <si>
    <t>R9FLL6PQ</t>
  </si>
  <si>
    <t>Maier, Christian; Kapsner, Lorenz A.; Mate, Sebastian; Prokosch, Hans-Ulrich; Kraus, Stefan</t>
  </si>
  <si>
    <t>Patient Cohort Identification on Time Series Data Using the OMOP Common Data Model</t>
  </si>
  <si>
    <t>10.1055/s-0040-1721481</t>
  </si>
  <si>
    <t>BACKGROUND: The identification of patient cohorts for recruiting patients into clinical trials requires an evaluation of study-specific inclusion and exclusion criteria. These criteria are specified depending on corresponding clinical facts. Some of these facts may not be present in the clinical source systems and need to be calculated either in advance or at cohort query runtime (so-called feasibility query). OBJECTIVES: We use the Observational Medical Outcomes Partnership (OMOP) Common Data Model (CDM) as the repository for our clinical data. However, Atlas, the graphical user interface of OMOP, does not offer the functionality to perform calculations on facts data. Therefore, we were in search for a different approach. The objective of this study is to investigate whether the Arden Syntax can be used for feasibility queries on the OMOP CDM to enable on-the-fly calculations at query runtime, to eliminate the need to precalculate data elements that are involved with researchers' criteria specification. METHODS: We implemented a service that reads the facts from the OMOP repository and provides it in a form which an Arden Syntax Medical Logic Module (MLM) can process. Then, we implemented an MLM that applies the eligibility criteria to every patient data set and outputs the list of eligible cases (i.e., performs the feasibility query). RESULTS: The study resulted in an MLM-based feasibility query that identifies cases of overventilation as an example of how an on-the-fly calculation can be realized. The algorithm is split into two MLMs to provide the reusability of the approach. CONCLUSION: We found that MLMs are a suitable technology for feasibility queries on the OMOP CDM. Our method of performing on-the-fly calculations can be employed with any OMOP instance and without touching existing infrastructure like the Extract, Transform and Load pipeline. Therefore, we think that it is a well-suited method to perform on-the-fly calculations on OMOP.</t>
  </si>
  <si>
    <t>2021-01</t>
  </si>
  <si>
    <t>57-64</t>
  </si>
  <si>
    <t>RQ7VSIS8</t>
  </si>
  <si>
    <t>Leese, P; Anand, A; Girvin, A; Manna, A; Patel, S; Yoo, YJ; Wong, R; Haendel, M; Chute, CG; Bennett, T; Hajagos, J; Pfaff, E; Moffitt, R</t>
  </si>
  <si>
    <t>Clinical encounter heterogeneity and methods for resolving in networked EHR data: a study from N3C and RECOVER programs</t>
  </si>
  <si>
    <t>10.1093/jamia/ocad057</t>
  </si>
  <si>
    <t>Objective Clinical encounter data are heterogeneous and vary greatly from institution to institution. These problems of variance affect interpretability and usability of clinical encounter data for analysis. These problems are magnified when multisite electronic health record (EHR) data are networked together. This article presents a novel, generalizable method for resolving encounter heterogeneity for analysis by combining related atomic encounters into composite "macrovisits." Materials and Methods Encounters were composed of data from 75 partner sites harmonized to a common data model as part of the NIH Researching COVID to Enhance Recovery Initiative, a project of the National Covid Cohort Collaborative. Summary statistics were computed for overall and site-level data to assess issues and identify modifications. Two algorithms were developed to refine atomic encounters into cleaner, analyzable longitudinal clinical visits. Results Atomic inpatient encounters data were found to be widely disparate between sites in terms of length-of-stay (LOS) and numbers of OMOP CDM measurements per encounter. After aggregating encounters to macrovisits, LOS and measurement variance decreased. A subsequent algorithm to identify hospitalized macrovisits further reduced data variability. Discussion Encounters are a complex and heterogeneous component of EHR data and native data issues are not addressed by existing methods. These types of complex and poorly studied issues contribute to the difficulty of deriving value from EHR data, and these types of foundational, large-scale explorations, and developments are necessary to realize the full potential of modern real-world data. Conclusion This article presents method developments to manipulate and resolve EHR encounter data issues in a generalizable way as a foundation for future research and analysis.</t>
  </si>
  <si>
    <t>1125-1136</t>
  </si>
  <si>
    <t>SAKC3M9L</t>
  </si>
  <si>
    <t>Jung, H; Yoo, S; Kim, S; Heo, E; Kim, B; Lee, HY; Hwang, H</t>
  </si>
  <si>
    <t>Patient-Level Fall Risk Prediction Using the Observational Medical Outcomes Partnership's Common Data Model: Pilot Feasibility Study</t>
  </si>
  <si>
    <t>10.2196/35104</t>
  </si>
  <si>
    <t>Background: Falls in acute care settings threaten patients' safety. Researchers have been developing fall risk prediction models and exploring risk factors to provide evidence-based fall prevention practices; however, such efforts are hindered by insufficient samples, limited covariates, and a lack of standardized methodologies that aid study replication. Objective: The objectives of this study were to (1) convert fall-related electronic health record data into the standardized Observational Medical Outcome Partnership's (OMOP) common data model format and (2) develop models that predict fall risk during 2 time periods. Methods: As a pilot feasibility test, we converted fall-related electronic health record data (nursing notes, fall risk assessment sheet, patient acuity assessment sheet, and clinical observation sheet) into standardized OMOP common data model format using an extraction, transformation, and load process. We developed fall risk prediction models for 2 time periods (within 7 days of admission and during the entire hospital stay) using 2 algorithms (least absolute shrinkage and selection operator logistic regression and random forest). Results: In total, 6277 nursing statements, 747,049,486 clinical observation sheet records, 1,554,775 fall risk scores, and 5,685,011 patient acuity scores were converted into OMOP common data model format. All our models (area under the receiver operating characteristic curve 0.692-0.726) performed better than the Hendrich II Fall Risk Model. Patient acuity score, fall history, age &gt;= 60 years, movement disorder, and central nervous system agents were the most important predictors in the logistic regression models. Conclusions: To enhance model performance further, we are currently converting all nursing records into the OMOP common data model data format, which will then be included in the models. Thus, in the near future, the performance of fall risk prediction models could be improved through the application of abundant nursing records and external validation.</t>
  </si>
  <si>
    <t>2022-03</t>
  </si>
  <si>
    <t>SL82VRMH</t>
  </si>
  <si>
    <t>Schüttler, Christina; Prokosch, Hans-Ulrich; Sedlmayr, Martin; Sedlmayr, Brita</t>
  </si>
  <si>
    <t>Evaluation of Three Feasibility Tools for Identifying Patient Data and Biospecimen Availability: Comparative Usability Study</t>
  </si>
  <si>
    <t>10.2196/25531</t>
  </si>
  <si>
    <t>BACKGROUND: To meet the growing importance of real-word data analysis, clinical data and biosamples must be timely made available. Feasibility platforms are often the first contact point for determining the availability of such data for specific research questions. Therefore, a user-friendly interface should be provided to enable access to this information easily. The German Medical Informatics Initiative also aims to establish such a platform for its infrastructure. Although some of these platforms are actively used, their tools still have limitations. Consequently, the Medical Informatics Initiative consortium MIRACUM (Medical Informatics in Research and Care in University Medicine) committed itself to analyzing the pros and cons of existing solutions and to designing an optimized graphical feasibility user interface. OBJECTIVE: The aim of this study is to identify the system that is most user-friendly and thus forms the best basis for developing a harmonized tool. To achieve this goal, we carried out a comparative usability evaluation of existing tools used by researchers acting as end users. METHODS: The evaluation included three preselected search tools and was conducted as a qualitative exploratory study with a randomized design over a period of 6 weeks. The tools in question were the MIRACUM i2b2 (Informatics for Integrating Biology and the Bedside) feasibility platform, OHDSI's (Observational Health Data Sciences and Informatics) ATLAS, and the Sample Locator of the German Biobank Alliance. The evaluation was conducted in the form of a web-based usability test (usability walkthrough combined with a web-based questionnaire) with participants aged between 26 and 63 years who work as medical doctors. RESULTS: In total, 17 study participants evaluated the three tools. The overall evaluation of usability, which was based on the System Usability Scale, showed that the Sample Locator, with a mean System Usability Scale score of 77.03 (SD 20.62), was significantly superior to the other two tools (Wilcoxon test; Sample Locator vs i2b2: P=.047; Sample Locator vs ATLAS: P=.001). i2b2, with a score of 59.83 (SD 25.36), performed significantly better than ATLAS, which had a score of 27.81 (SD 21.79; Wilcoxon test; i2b2 vs ATLAS: P=.005). The analysis of the material generated by the usability walkthrough method confirmed these findings. ATLAS caused the most usability problems (n=66), followed by i2b2 (n=48) and the Sample Locator (n=22). Moreover, the Sample Locator achieved the highest ratings with respect to additional questions regarding satisfaction with the tools. CONCLUSIONS: This study provides data to develop a suitable basis for the selection of a harmonized tool for feasibility studies via concrete evaluation and a comparison of the usability of three different types of query builders. The feedback obtained from the participants during the usability test made it possible to identify user problems and positive design aspects of the individual tools and compare them qualitatively.</t>
  </si>
  <si>
    <t>e25531</t>
  </si>
  <si>
    <t>SV3KTH93</t>
  </si>
  <si>
    <t>Klann, JG; Joss, MAH; Embree, K; Murphy, SN</t>
  </si>
  <si>
    <t>Data model harmonization for the All Of Us Research Program: Transforming i2b2 data into the OMOP common data model</t>
  </si>
  <si>
    <t>10.1371/journal.pone.0212463</t>
  </si>
  <si>
    <t>Background The All Of Us Research Program (AOU) is building a nationwide cohort of one million patients' EHR and genomic data. Data interoperability is paramount to the program's success. AOU is standardizing its EHR data around the Observational Medical Outcomes Partnership (OMOP) data model. OMOP is one of several standard data models presently used in national-scale initiatives. Each model is unique enough to make interoperability difficult. The i2b2 data warehousing and analytics platform is used at over 200 sites worldwide, which uses a flexible ontology-driven approach for data storage. We previously demonstrated this ontology system can drive data reconfiguration, to transform data into new formats without site-specific programming. We previously implemented this on our 12-site Accessible Research Commons for Health (ARCH) network to transform i2b2 into the Patient Centered Outcomes Research Network model. Methods and results Here, we leverage our investment in i2b2 high-performance transformations to support the AOU OMOP data pipeline. Because the ARCH ontology has gained widespread national interest (through the Accrual to Clinical Trials network, other PCORnet networks, and the Nebraska Lexicon), we leveraged sites' existing investments into this standard ontology. We developed an i2b2-to-OMOP transformation, driven by the ARCH-OMOP ontology and the OMOP concept mapping dictionary. We demonstrated and validated our approach in the AOU New England HPO (NEHPO). First, we transformed into OMOP a fake patient dataset in i2b2 and verified through AOU tools that the data was structurally compliant with OMOP. We then transformed a subset of data in the Partners Healthcare data warehouse into OMOP. We developed a checklist of assessments to ensure the transformed data had self-integrity (e.g., the distributions have an expected shape and required fields are populated), using OMOP's visual Achilles data quality tool. This i2b2-to-OMOP transformation is being used to send NEHPO production data to AOU. It is open-source and ready for use by other research projects.</t>
  </si>
  <si>
    <t>THSINC5F</t>
  </si>
  <si>
    <t>Hripcsak, George; Schuemie, Martijn J.; Madigan, David; Ryan, Patrick B.; Suchard, Marc A.</t>
  </si>
  <si>
    <t>Drawing Reproducible Conclusions from Observational Clinical Data with OHDSI</t>
  </si>
  <si>
    <t>10.1055/s-0041-1726481</t>
  </si>
  <si>
    <t>OBJECTIVE: The current observational research literature shows extensive publication bias and contradiction. The Observational Health Data Sciences and Informatics (OHDSI) initiative seeks to improve research reproducibility through open science. METHODS: OHDSI has created an international federated data source of electronic health records and administrative claims that covers nearly 10% of the world's population. Using a common data model with a practical schema and extensive vocabulary mappings, data from around the world follow the identical format. OHDSI's research methods emphasize reproducibility, with a large-scale approach to addressing confounding using propensity score adjustment with extensive diagnostics; negative and positive control hypotheses to test for residual systematic error; a variety of data sources to assess consistency and generalizability; a completely open approach including protocol, software, models, parameters, and raw results so that studies can be externally verified; and the study of many hypotheses in parallel so that the operating characteristics of the methods can be assessed. RESULTS: OHDSI has already produced findings in areas like hypertension treatment that are being incorporated into practice, and it has produced rigorous studies of COVID-19 that have aided government agencies in their treatment decisions, that have characterized the disease extensively, that have estimated the comparative effects of treatments, and that the predict likelihood of advancing to serious complications. CONCLUSIONS: OHDSI practices open science and incorporates a series of methods to address reproducibility. It has produced important results in several areas, including hypertension therapy and COVID-19 research.</t>
  </si>
  <si>
    <t>283-289</t>
  </si>
  <si>
    <t>TS29JT54</t>
  </si>
  <si>
    <t>Kohler, Severin; Boscá, Diego; Kärcher, Florian; Haarbrandt, Birger; Prinz, Manuel; Marschollek, Michael; Eils, Roland</t>
  </si>
  <si>
    <t>Eos and OMOCL: Towards a seamless integration of openEHR records into the OMOP Common Data Model</t>
  </si>
  <si>
    <t>10.1016/j.jbi.2023.104437</t>
  </si>
  <si>
    <t>BACKGROUND: The reuse of data from electronic health records (EHRs) for research purposes promises to improve the data foundation for clinical trials and may even support to enable them. Nevertheless, EHRs are characterized by both, heterogeneous structure and semantics. To standardize this data for research, the Observational Medical Outcomes Partnership (OMOP) Common Data Model (CDM) standard has recently seen an increase in use. However, the conversion of these EHRs into the OMOP CDM requires complex and resource intensive Extract Transform and Load (ETL) processes. This hampers the reuse of clinical data for research. To solve the issues of heterogeneity of EHRs and the lack of semantic precision on the care site, the openEHR standard has recently seen wider adoption. A standardized process to integrate openEHR records into the CDM potentially lowers the barriers of making EHRs accessible for research. Yet, a comprehensive approach about the integration of openEHR records into the OMOP CDM has not yet been made. METHODS: We analyzed both standards and compared their models to identify possible mappings. Based on this, we defined the necessary processes to transform openEHR records into CDM tables. We also discuss the limitation of openEHR with its unspecific demographics model and propose two possible solutions. RESULTS: We developed the OMOP Conversion Language (OMOCL) which enabled us to define a declarative openEHR archetype-to-CDM mapping language. Using OMOCL, it was possible to define a set of mappings. As a proof-of-concept, we implemented the Eos tool, which uses the OMOCL-files to successfully automatize the ETL from real-world and sample EHRs into the OMOP CDM. DISCUSSION: Both Eos and OMOCL provide a way to define generic mappings for an integration of openEHR records into OMOP. Thus, it represents a significant step towards achieving interoperability between the clinical and the research data domains. However, the transformation of openEHR data into the less expressive OMOP CDM leads to a loss of semantics.</t>
  </si>
  <si>
    <t>TTGTYV73</t>
  </si>
  <si>
    <t>Tian, Y; Chen, WG; Zhou, TS; Li, J; Ding, KF; Li, JS</t>
  </si>
  <si>
    <t>Establishment and evaluation of a multicenter collaborative prediction model construction framework supporting model generalization and continuous improvement: A pilot study</t>
  </si>
  <si>
    <t>INTERNATIONAL JOURNAL OF MEDICAL INFORMATICS</t>
  </si>
  <si>
    <t>1386-5056</t>
  </si>
  <si>
    <t>10.1016/j.ijmedinf.2020.104173</t>
  </si>
  <si>
    <t>Background and Objective: In recent years, an increasing number of clinical prediction models have been developed to serve clinical care. Establishing a data-driven prediction model based on large-scale electronic health record (EHR) data can provide a more empirical basis for clinical decision making. However, research on model generalization and continuous improvement is insufficiently focused, which also hinders the application and evaluation of prediction models in real clinical environments. Therefore, this study proposes a multicenter collaborative prediction model construction framework to build a prediction model with greater generalizability and continuous improvement capabilities while preserving patient data security and privacy. Materials and Methods: Based on a multicenter collaborative research network, such as the Observational Health Data Sciences and Informatics (OHDSI), a multicenter collaborative prediction model construction framework is proposed. Based on the idea of multi-source transfer learning, in each source hospital, a base classifier was trained according to the model research setting. Then, in the target hospital with missing calibration data, a prediction model was established through weighted integration of base classifiers from source hospitals based on the smoothness assumption. Moreover, a passive-aggressive online learning algorithm was used for continuous improvement of the prediction model, which can help to maintain a high predictive performance to provide reliable clinical decision-making abilities. To evaluate the proposed prediction model construction framework, a prototype system for colorectal cancer prognosis prediction was developed. To evaluate the performance of models, 70,906 patients were screened, including 70,090 from 5 US hospital-specific datasets and 816 from a Chinese hospital-specific dataset. The area under the receiver operating characteristic curve (AUC) and the estimated calibration index (ECI) were used to evaluate the discrimination and calibration of models. Results: Regarding the colorectal cancer prognosis prediction in our prototype system, compared with the reference models, our model achieved a better performance in model calibration (ECI = 9.294 [9.146, 9.441]) and a similar ability in model discrimination (AUC = 0.783 [0.780, 0.786]). Furthermore, the online learning process provided in this study can continuously improve the performance of the prediction model when patient data with specified labels arrive (the AUC value increased from 0.709 to 0.715 and the ECI value decreased from 13.013 to 9.634 after 650 patient instances with specified labels from the Chinese hospital arrived), enabling the prediction model to maintain a good predictive performance during clinical application. Conclusions: This study proposes and evaluates a multicenter collaborative prediction model construction framework that can support the construction of prediction models with better generalizability and continuous improvement capabilities without the need to aggregate multicenter patient-level data.</t>
  </si>
  <si>
    <t>2020-09</t>
  </si>
  <si>
    <t>TWCRWJ2Y</t>
  </si>
  <si>
    <t>Guo, GN; Jonnagaddala, J; Farshid, S; Huser, V; Reich, C; Liaw, ST</t>
  </si>
  <si>
    <t>Comparison of the cohort selection performance of Australian Medicines Terminology to Anatomical Therapeutic Chemical mappings</t>
  </si>
  <si>
    <t>10.1093/jamia/ocz143</t>
  </si>
  <si>
    <t>Objective: Electronic health records are increasingly utilized for observational and clinical research. Identification of cohorts using electronic health records is an important step in this process. Previous studies largely focused on the methods of cohort selection, but there is little evidence on the impact of underlying vocabularies and mappings between vocabularies used for cohort selection. We aim to compare the cohort selection performance using Australian Medicines Terminology to Anatomical Therapeutic Chemical (ATC) mappings from 2 different sources. These mappings were taken from the Observational Medical Outcomes Partnership Common Data Model (OMOP-CDM) and the Pharmaceutical Benefits Scheme (PBS) schedule. Materials and Methods: We retrieved patients from the electronic Practice Based Research Network data repository using 3 ATC classification groups (A10, N02A, N06A). The retrieved patients were further verified manually and pooled to form a reference standard which was used to assess the accuracy of mappings using precision, recall, and F measure metrics. Results: The OMOP-CDM mappings identified 2.6%, 15.2%, and 24.4% more drugs than the PBS mappings in the A10, N02A and N06A groups respectively. Despite this, the PBS mappings generally performed the same in cohort selection as OMOP-CDM mappings except for the N02A Opioids group, where a significantly greater number of patients were retrieved. Both mappings exhibited variable recall, but perfect precision, with all drugs found to be correctly identified. Conclusion: We found that 1 of the 3 ATC groups had a significant difference and this affected cohort selection performance. Our findings highlighted that underlying terminology mappings can greatly impact cohort selection accuracy. Clinical researchers should carefully evaluate vocabulary mapping sources including methodologies used to develop those mappings.</t>
  </si>
  <si>
    <t>1237-1246</t>
  </si>
  <si>
    <t>TZH9TM5U</t>
  </si>
  <si>
    <t>Prats-Uribe, Albert; Sena, Anthony G.; Lai, Lana Yin Hui; Ahmed, Waheed-Ul-Rahman; Alghoul, Heba; Alser, Osaid; Alshammari, Thamir M.; Areia, Carlos; Carter, William; Casajust, Paula; Dawoud, Dalia; Golozar, Asieh; Jonnagaddala, Jitendra; Mehta, Paras P.; Gong, Mengchun; Morales, Daniel R.; Nyberg, Fredrik; Posada, Jose D.; Recalde, Martina; Roel, Elena; Shah, Karishma; Shah, Nigam H.; Schilling, Lisa M.; Subbian, Vignesh; Vizcaya, David; Zhang, Lin; Zhang, Ying; Zhu, Hong; Liu, Li; Cho, Jaehyeong; Lynch, Kristine E.; Matheny, Michael E.; You, Seng Chan; Rijnbeek, Peter R.; Hripcsak, George; Lane, Jennifer Ce; Burn, Edward; Reich, Christian; Suchard, Marc A.; Duarte-Salles, Talita; Kostka, Kristin; Ryan, Patrick B.; Prieto-Alhambra, Daniel</t>
  </si>
  <si>
    <t>Use of repurposed and adjuvant drugs in hospital patients with covid-19: multinational network cohort study</t>
  </si>
  <si>
    <t>BMJ (Clinical research ed.)</t>
  </si>
  <si>
    <t>1756-1833</t>
  </si>
  <si>
    <t>10.1136/bmj.n1038</t>
  </si>
  <si>
    <t>OBJECTIVE: To investigate the use of repurposed and adjuvant drugs in patients admitted to hospital with covid-19 across three continents. DESIGN: Multinational network cohort study. SETTING: Hospital electronic health records from the United States, Spain, and China, and nationwide claims data from South Korea. PARTICIPANTS: 303 264 patients admitted to hospital with covid-19 from January 2020 to December 2020. MAIN OUTCOME MEASURES: Prescriptions or dispensations of any drug on or 30 days after the date of hospital admission for covid-19. RESULTS: Of the 303 264 patients included, 290 131 were from the US, 7599 from South Korea, 5230 from Spain, and 304 from China. 3455 drugs were identified. Common repurposed drugs were hydroxychloroquine (used in from &lt;5 (&lt;2%) patients in China to 2165 (85.1%) in Spain), azithromycin (from 15 (4.9%) in China to 1473 (57.9%) in Spain), combined lopinavir and ritonavir (from 156 (&lt;2%) in the VA-OMOP US to 2,652 (34.9%) in South Korea and 1285 (50.5%) in Spain), and umifenovir (0% in the US, South Korea, and Spain and 238 (78.3%) in China). Use of adjunctive drugs varied greatly, with the five most used treatments being enoxaparin, fluoroquinolones, ceftriaxone, vitamin D, and corticosteroids. Hydroxychloroquine use increased rapidly from March to April 2020 but declined steeply in May to June and remained low for the rest of the year. The use of dexamethasone and corticosteroids increased steadily during 2020. CONCLUSIONS: Multiple drugs were used in the first few months of the covid-19 pandemic, with substantial geographical and temporal variation. Hydroxychloroquine, azithromycin, lopinavir-ritonavir, and umifenovir (in China only) were the most prescribed repurposed drugs. Antithrombotics, antibiotics, H2 receptor antagonists, and corticosteroids were often used as adjunctive treatments. Research is needed on the comparative risk and benefit of these treatments in the management of covid-19.</t>
  </si>
  <si>
    <t>n1038</t>
  </si>
  <si>
    <t>UNUEUEAF</t>
  </si>
  <si>
    <t>Zhang, Xin; Wang, Li; Miao, Shumei; Xu, Hua; Yin, Yuechuchu; Zhu, Yueshi; Dai, Zuolei; Shan, Tao; Jing, Shenqi; Wang, Jian; Zhang, Xiaoliang; Huang, Zhongqiu; Wang, Zhongmin; Guo, Jianjun; Liu, Yun</t>
  </si>
  <si>
    <t>Analysis of treatment pathways for three chronic diseases using OMOP CDM</t>
  </si>
  <si>
    <t>10.1007/s10916-018-1076-5</t>
  </si>
  <si>
    <t>The present study examined treatment pathways (the ordered sequence of medications that a patient is prescribed) for three chronic diseases (hypertension, type 2 diabetes, and depression), compared the pathways with recommendations from guidelines, discussed differences and standardization of medications in different medical institutions, explored population diversification and changes of clinical treatment, and provided clinical big data analysis-based data support for the development and study of drugs in China. In order to run the "Treatment Pathways in Chronic Disease" protocol in Chinese data sources,we have built a large data research and analysis platform for Chinese clinical medical data. Data sourced from the Clinical Data Repository (CDR) of the First Affiliated Hospital of Nanjing Medical University was extracted, transformed, and loaded into an observational medical outcomes partnership common data model (OMOP CDM) Ver. 5.0. Diagnosis and medication information for patients with hypertension, type 2 diabetes, and depression from 2005 to 2015 were extracted for observational research to obtain treatment pathways for the three diseases. The most common medications used to treat diabetes and hypertension were metformin and acarbose, respectively, at 28.5 and 20.9% as first-line medication. New drugs were emerging for depression; therefore, the favorite medication changed accordingly. Most patients with these three diseases had different treatment pathways from other patients with the same diseases. The proportions of monotherapy increased for the three diseases, especially in recent years. The recommendations presented in guidelines show some predominance. High-quality, effective guidelines incorporating domestic facts should be established to further guide medication and improve therapy at local hospitals. Medical institutions at all levels could improve the quality of medical services, and further standardize medications in the future. This research is the first application of the CDM model and OHDSI software in China, which were used to study, treatment pathways for three chronic diseases (hypertension, type 2 diabetes and depression), compare the pathways with recommendations from guidelines, discuss differences and standardization of medications in different medical institutions, demonstrate the urgent need for quality national guidelines, explores population diversification and changes of clinical treatment, and provide clinical big data analysis-based data support for the development and study of drugs in China.</t>
  </si>
  <si>
    <t>UPA9B5JC</t>
  </si>
  <si>
    <t>Viernes, B; Lynch, KE; South, B; Coronado, G; DuVall, SL</t>
  </si>
  <si>
    <t>Characterizing VA Users with the OMOP Common Data Model</t>
  </si>
  <si>
    <t>US Department of Veterans Affairs</t>
  </si>
  <si>
    <t>10.3233/SHTI190561</t>
  </si>
  <si>
    <t>In 2015, the VA Informatics and Computing Infrastructure, a resource center of the Department of Veterans Affairs, began to transform parts of its Corporate Data Warehouse (CDW) into the Observational Medical Outcomes Partnership) Common Data Model for use by its research and operations communities. Using the hierarchical relationships within the clinical vocabularies in OMOP we found differences in visits, disease prevalence, and medications prescribed between male and female veterans seen between VA fiscal years 2000-17..</t>
  </si>
  <si>
    <t>1614-1615</t>
  </si>
  <si>
    <t>V329EV2W</t>
  </si>
  <si>
    <t>Keloth, VK; Banda, JM; Gurley, M; Heider, PM; Kennedy, G; Liu, HF; Liu, FF; Miller, T; Natarajan, K; Patterson, OV; Peng, YF; Raja, K; Reeves, RM; Rouhizadeh, M; Shi, JL; Wang, XY; Wang, YS; Wei, WQ; Williams, AE; Zhang, R; Belenkaya, R; Reich, C; Blacketer, C; Ryan, P; Hripcsak, G; Elhada, N; Xu, H</t>
  </si>
  <si>
    <t>Representing and utilizing clinical textual data for real world studies: An OHDSI approach</t>
  </si>
  <si>
    <t>10.1016/j.jbi.2023.104343</t>
  </si>
  <si>
    <t>Clinical documentation in electronic health records contains crucial narratives and details about patients and their care. Natural language processing (NLP) can unlock the information conveyed in clinical notes and reports, and thus plays a critical role in real-world studies. The NLP Working Group at the Observational Health Data Sciences and Informatics (OHDSI) consortium was established to develop methods and tools to promote the use of textual data and NLP in real-world observational studies. In this paper, we describe a framework for repre-senting and utilizing textual data in real-world evidence generation, including representations of information from clinical text in the Observational Medical Outcomes Partnership (OMOP) Common Data Model (CDM), the workflow and tools that were developed to extract, transform and load (ETL) data from clinical notes into tables in OMOP CDM, as well as current applications and specific use cases of the proposed OHDSI NLP solution at large consortia and individual institutions with English textual data. Challenges faced and lessons learned during the process are also discussed to provide valuable insights for researchers who are planning to implement NLP so-lutions in real-world studies.</t>
  </si>
  <si>
    <t>V9FK8EXT</t>
  </si>
  <si>
    <t>Hripcsak, G; Shang, N; Peissig, PL; Rasmussen, LV; Liu, C; Benoit, B; Carroll, RJ; Carrell, DS; Denny, JC; Dikilitas, O; Gainer, VS; Howell, KM; Klann, JG; Kullo, IJ; Lingren, T; Mentch, FD; Murphy, SN; Natarajan, K; Pacheco, JA; Wei, WQ; Wiley, K; Weng, CH</t>
  </si>
  <si>
    <t>Facilitating phenotype transfer using a common data model</t>
  </si>
  <si>
    <t>10.1016/j.jbi.2019.103253</t>
  </si>
  <si>
    <t>Background: Implementing clinical phenotypes across a network is labor intensive and potentially error prone. Use of a common data model may facilitate the process. Methods: Electronic Medical Records and Genomics (eMERGE) sites implemented the Observational Health Data Sciences and Informatics (OHDSI) Observational Medical Outcomes Partnership (OMOP) Common Data Model across their electronic health record (EHR)-linked DNA biobanks. Two previously implemented eMERGE phenotypes were converted to OMOP and implemented across the network. Results: It was feasible to implement the common data model across sites, with laboratory data producing the greatest challenge due to local encoding. Sites were then able to execute the OMOP phenotype in less than one day, as opposed to weeks of effort to manually implement an eMERGE phenotype in their bespoke research EHR databases. Of the sites that could compare the current OMOP phenotype implementation with the original eMERGE phenotype implementation, specific agreement ranged from 100% to 43%, with disagreements due to the original phenotype, the OMOP phenotype, changes in data, and issues in the databases. Using the OMOP query as a standard comparison revealed differences in the original implementations despite starting from the same definitions, code lists, flowcharts, and pseudocode. Conclusion: Using a common data model can dramatically speed phenotype implementation at the cost of having to populate that data model, though this will produce a net benefit as the number of phenotype implementations increases. Inconsistencies among the implementations of the original queries point to a potential benefit of using a common data model so that actual phenotype code and logic can be shared, mitigating human error in reinterpretation of a narrative phenotype definition.</t>
  </si>
  <si>
    <t>VCQ92JMD</t>
  </si>
  <si>
    <t>Kempf, Emmanuelle; Vaterkowski, Morgan; Leprovost, Damien; Griffon, Nicolas; Ouagne, David; Breant, Stéphane; Serre, Patricia; Mouchet, Alexandre; Rance, Bastien; Chatellier, Gilles; Bellamine, Ali; Frank, Marie; Guerin, Julien; Tannier, Xavier; Livartowski, Alain; Hilka, Martin; Daniel, Christel</t>
  </si>
  <si>
    <t>How to Improve Cancer Patients ENrollment in Clinical Trials From rEal-Life Databases Using the Observational Medical Outcomes Partnership Oncology Extension: Results of the PENELOPE Initiative in Urologic Cancers</t>
  </si>
  <si>
    <t>JCO clinical cancer informatics</t>
  </si>
  <si>
    <t>2473-4276</t>
  </si>
  <si>
    <t>10.1200/CCI.22.00179</t>
  </si>
  <si>
    <t>PURPOSE: To compare the computability of Observational Medical Outcomes Partnership (OMOP)-based queries related to prescreening of patients using two versions of the OMOP common data model (CDM; v5.3 and v5.4) and to assess the performance of the Greater Paris University Hospital (APHP) prescreening tool. MATERIALS AND METHODS: We identified the prescreening information items being relevant for prescreening of patients with cancer. We randomly selected 15 academic and industry-sponsored urology phase I-IV clinical trials (CTs) launched at APHP between 2016 and 2021. The computability of the related prescreening criteria (PC) was defined by their translation rate in OMOP-compliant queries and by their execution rate on the APHP clinical data warehouse (CDW) containing data of 205,977 patients with cancer. The overall performance of the prescreening tool was assessed by the rate of true- and false-positive cases of three randomly selected CTs. RESULTS: We defined a list of 15 minimal information items being relevant for patients' prescreening. We identified 83 PC of the 534 eligibility criteria from the 15 CTs. We translated 33 and 62 PC in queries on the basis of OMOP CDM v5.3 and v5.4, respectively (translation rates of 40% and 75%, respectively). Of the 33 PC translated in the v5.3 of the OMOP CDM, 19 could be executed on the APHP CDW (execution rate of 58%). Of 83 PC, the computability rate on the APHP CDW reached 23%. On the basis of three CTs, we identified 17, 32, and 63 patients as being potentially eligible for inclusion in those CTs, resulting in positive predictive values of 53%, 41%, and 21%, respectively. CONCLUSION: We showed that PC could be formalized according to the OMOP CDM and that the oncology extension increased their translation rate through better representation of cancer natural history.</t>
  </si>
  <si>
    <t>e2200179</t>
  </si>
  <si>
    <t>VSF4DTRV</t>
  </si>
  <si>
    <t>Clementino, JM; Bones, CC; Faical, BS; Linares, OC; Lima, DM; Gutierrez, MA; Traina, C; Traina, AJM</t>
  </si>
  <si>
    <t>Bag-of-Attributes Representation: a Vector Space Model for Electronic Health Records Analysis in OMOP</t>
  </si>
  <si>
    <t>Universidade de Sao Paulo</t>
  </si>
  <si>
    <t>2372-9198</t>
  </si>
  <si>
    <t>10.1109/CBMS49503.2020.00045</t>
  </si>
  <si>
    <t>Several studies have been performed worldwide to improve health services using data generated by digital medical systems. The increasing volume of data generated by these systems is making the use of knowledge discovery and data analysis techniques essential to improve the quality of the health services, which are offered by the medical facilities. However, it is possible to observe a gap, in the literature, about generic and flexible vector space models (VSM) that are well adapted to handle electronic health records (EHR), requiring that each knowledge discovery effort develop their own VSM or other representation model. This restriction can turn a knowledge discovery task over clinical pathways nonviable for comparative evaluations among different methods. Targeting such scenario, we propose the Bag-of-Attributes Representation (BOAR). BOAR represents an EHR as an n-dimensional vector space. Since BOAR takes advantage of the OMOP (Observational Medical Outcomes Partnership) standard, BOAR is able to represent records retrieved from different data models. The experimental results show that BOAR is flexible and robust to representing EHR from several sources, and allows the execution and evaluation of several clustering algorithms.</t>
  </si>
  <si>
    <t>197-202</t>
  </si>
  <si>
    <t>VXR482MZ</t>
  </si>
  <si>
    <t>Park, K; Cho, M; Song, M; Yoo, S; Baek, H; Kim, S; Kim, K</t>
  </si>
  <si>
    <t>Exploring the potential of OMOP common data model for process mining in healthcare</t>
  </si>
  <si>
    <t>10.1371/journal.pone.0279641</t>
  </si>
  <si>
    <t>Background and objectiveRecently, Electronic Health Records (EHR) are increasingly being converted to Common Data Models (CDMs), a database schema designed to provide standardized vocabularies to facilitate collaborative observational research. To date, however, rare attempts exist to leverage CDM data for healthcare process mining, a technique to derive process-related knowledge (e.g., process model) from event logs. This paper presents a method to extract, construct, and analyze event logs from the Observational Medical Outcomes Partnership (OMOP) CDM for process mining and demonstrates CDM-based healthcare process mining with several real-life study cases while answering frequently posed questions in process mining, in the CDM environment. MethodsWe propose a method to extract, construct, and analyze event logs from the OMOP CDM for process types including inpatient, outpatient, emergency room processes, and patient journey. Using the proposed method, we extract the retrospective data of several surgical procedure cases (i.e., Total Laparoscopic Hysterectomy (TLH), Total Hip Replacement (THR), Coronary Bypass (CB), Transcatheter Aortic Valve Implantation (TAVI), Pancreaticoduodenectomy (PD)) from the CDM of a Korean tertiary hospital. Patient data are extracted for each of the operations and analyzed using several process mining techniques. ResultsUsing process mining, the clinical pathways, outpatient process models, emergency room process models, and patient journeys are demonstrated using the extracted logs. The result shows CDM's usability as a novel and valuable data source for healthcare process analysis, yet with a few considerations. We found that CDM should be complemented by different internal and external data sources to address the administrative and operational aspects of healthcare processes, particularly for outpatient and ER process analyses. ConclusionTo the best of our knowledge, we are the first to exploit CDM for healthcare process mining. Specifically, we provide a step-by-step guidance by demonstrating process analysis from locating relevant CDM tables to visualizing results using process mining tools. The proposed method can be widely applicable across different institutions. This work can contribute to bringing a process mining perspective to the existing CDM users in the changing Hospital Information Systems (HIS) environment and also to facilitating CDM-based studies in the process mining research community.</t>
  </si>
  <si>
    <t>W2YVCPU7</t>
  </si>
  <si>
    <t>Kim, H; Yoo, S; Jeon, Y; Yi, S; Kim, S; Choi, SA; Hwang, H; Kim, KJ</t>
  </si>
  <si>
    <t>Characterization of Anti-seizure Medication Treatment Pathways in Pediatric Epilepsy Using the Electronic Health Record-Based Common Data Model</t>
  </si>
  <si>
    <t>FRONTIERS IN NEUROLOGY</t>
  </si>
  <si>
    <t>1664-2295</t>
  </si>
  <si>
    <t>10.3389/fneur.2020.00409</t>
  </si>
  <si>
    <t>The purpose of this pilot study was to analyze treatment pathways of pediatric epilepsy using the common data model (CDM) based on electronic health record (EHR) data. We also aimed to reveal whether CDM analysis was feasible and applicable to epilepsy research. We analyzed the treatment pathways of pediatric epilepsy patients from our institute who underwent antiseizure medication (ASM) treatment for at least 2 years, using the Observational Medical Outcomes Partnership (OMOP)-CDM. Subgroup analysis was performed for generalized or focal epilepsy, varying age of epilepsy onset, and specific epilepsy syndromes. Changes in annual prescription patterns were also analyzed to reveal the different trends. We also calculated the proportion of drug-resistant epilepsy by applying the definition of seizure persistence after application of two ASMs for a sufficient period of time (more than 6 months). We identified 1,192 patients who underwent treatment for more than 2 years (mean +/- standard deviation: 6.5 +/- 3.2 years). In our pediatric epilepsy cohort, we identified 313 different treatment pathways. Drug resistance, calculated as the application of more than three ASMs during the first 2 years of treatment, was 23.8%. Treatment pathways and ASM resistance differed between subgroups of generalized vs. focal epilepsy, different onset age of epilepsy, and specific epilepsy syndromes. The frequency of ASM prescription was similar between onset groups of different ages; however, phenobarbital was frequently used in children with epilepsy onset &lt; 4 years. Ninety-one of 344 cases of generalized epilepsy and 187 of 835 cases of focal epilepsy were classified as medically intractable epilepsy. The percentage of drug resistance was markedly different depending on the specific electro-clinical epilepsy syndrome [79.0% for Lennox-Gastaut syndrome (LGS), 7.1% for childhood absence epilepsy (CAE), and 9.0% for benign epilepsy with centrotemporal spikes (BECTS)]. We could visualize the annual trend and changes of ASM prescription for pediatric epilepsy in our institute from 2004 to 2017. We revealed that CDM analysis was feasible and applicable for epilepsy research. The strengths and limitations of CDM analysis should be carefully considered when planning the analysis, result extraction, and interpretation of results.</t>
  </si>
  <si>
    <t>W32SYWIM</t>
  </si>
  <si>
    <t>Biedermann, Patricia; Ong, Rose; Davydov, Alexander; Orlova, Alexandra; Solovyev, Philip; Sun, Hong; Wetherill, Graham; Brand, Monika; Didden, Eva-Maria</t>
  </si>
  <si>
    <t>Standardizing registry data to the OMOP Common Data Model: experience from three pulmonary hypertension databases</t>
  </si>
  <si>
    <t>BMC medical research methodology</t>
  </si>
  <si>
    <t>10.1186/s12874-021-01434-3</t>
  </si>
  <si>
    <t>BACKGROUND: The Observational Medical Outcomes Partnership (OMOP) Common Data Model (CDM) can be used to transform observational health data to a common format. CDM transformation allows for analysis across disparate databases for the generation of new, real-word evidence, which is especially important in rare disease where data are limited. Pulmonary hypertension (PH) is a progressive, life-threatening disease, with rare subgroups such as pulmonary arterial hypertension (PAH), for which generating real-world evidence is challenging. Our objective is to document the process and outcomes of transforming registry data in PH to the OMOP CDM, and highlight challenges and our potential solutions. METHODS: Three observational studies were transformed from the Clinical Data Interchange Standards Consortium study data tabulation model (SDTM) to OMOP CDM format. OPUS was a prospective, multi-centre registry (2014-2020) and OrPHeUS was a retrospective, multi-centre chart review (2013-2017); both enrolled patients newly treated with macitentan in the US. EXPOSURE is a prospective, multi-centre cohort study (2017-ongoing) of patients newly treated with selexipag or any PAH-specific therapy in Europe and Canada. OMOP CDM version 5.3.1 with recent OMOP CDM vocabulary was used. Imputation rules were defined and applied for missing dates to avoid exclusion of data. Custom target concepts were introduced when existing concepts did not provide sufficient granularity. RESULTS: Of the 6622 patients in the three registry studies, records were mapped for 6457. Custom target concepts were introduced for PAH subgroups (by combining SNOMED concepts or creating custom concepts) and World Health Organization functional class. Per the OMOP CDM convention, records about the absence of an event, or the lack of information, were not mapped. Excluding these non-event records, 4% (OPUS), 2% (OrPHeUS) and 1% (EXPOSURE) of records were not mapped. CONCLUSIONS: SDTM data from three registries were transformed to the OMOP CDM with limited exclusion of data and deviation from the SDTM database content. Future researchers can apply our strategy and methods in different disease areas, with tailoring as necessary. Mapping registry data to the OMOP CDM facilitates more efficient collaborations between researchers and establishment of federated data networks, which is an unmet need in rare diseases.</t>
  </si>
  <si>
    <t>WKG2T45V</t>
  </si>
  <si>
    <t>Hughes, N; Rijnbeek, PR; van Bochove, K; Duarte-Salles, T; Steinbeisser, C; Vizcaya, D; Prieto-Alhambra, D; Ryan, P</t>
  </si>
  <si>
    <t>Evaluating a novel approach to stimulate open science collaborations: a case series of "study-a-thon" events within the OHDSI and European IMI communities</t>
  </si>
  <si>
    <t>10.1093/jamiaopen/ooac100</t>
  </si>
  <si>
    <t>Objective We introduce and review the concept of a study-a-thon as a catalyst for open science in medicine, utilizing harmonized real world, observation health data, tools, skills, and methods to conduct network studies, generating insights for those wishing to use study-a-thons for future research. Materials and Methods A series of historical study-a-thons since 2017 to present were reviewed for thematic insights as to the opportunity to accelerate the research method to conduct studies across therapeutic areas. Review of publications and experience of the authors generated insights to illustrate the conduct of study-a-thons, key learning, and direction for those wishing to conduct future such study-a-thons. Results A review of six study-a-thons have provided insights into their scientific impact, and 13 areas of insights for those wishing to conduct future study-a-thons. Defining aspects of the study-a-thon method for rapid, collaborative research through network studies reinforce the need to clear scientific rationale, tools, skills, and methods being collaboratively to conduct a focused study. Well-characterized preparatory, execution and postevent phases, coalescing skills, experience, data, clinical input (ensuring representative clinical context to the research query), and well-defined, logical steps in conducting research via the study-a-thon method are critical. Conclusions A study-a-thon is a focused multiday research event generating reliable evidence on a specific medical topic across different countries and health systems. In a study-a-thon, a multidisciplinary team collaborate to create an accelerated contribution to scientific evidence and clinical practice. It critically accelerates the research process, without inhibiting the quality of the research output and evidence generation, through a reproducible process. Lay Summary The research process is generally time-consuming, requiring considerable efforts and resources and planning over an extended duration of time before its results, such as via publications. Meanwhile, patients, clinicians, and healthcare providers need evidence to support decision-making from individual treatment to populations and public health policy, and more quickly than we have been used to, to date. This article describes an approach to accelerating the research process, bringing together relevant research and clinical practitioners, whilst not undermining confidence in the research results. Within this article the research event, or study-a-thon, is described, using six examples since 2017, within an international research network, Observational Health Data Sciences and Informatics (OHDSI). These examples help illustrate the steps required to conduct a study-a-thon, the use of health data under the right conditions, and learning from this process for others to consider using study-a-thons to accelerate their own research process where relevant. For the authors and colleagues in the OHDSI network, the open nature of conducting research via study-a-thons can also ensure full transparency of the process for all involved, as well as being able to reproduce results more readily, a key principle in good scientific conduct.</t>
  </si>
  <si>
    <t>WVRNAH5Y</t>
  </si>
  <si>
    <t>Borghetti, Paolo; Bonù, Marco Lorenzo; Giubbolini, Rachele; Levra, Niccolo' Giaj; Mazzola, Rosario; Perna, Marco; Visani, Luca; Meacci, Fiammetta; Taraborrelli, Maria; Triggiani, Luca; Franceschini, Davide; Greco, Carlo; Bruni, Alessio; Magrini, Stefano Maria; Scotti, Vieri</t>
  </si>
  <si>
    <t>Concomitant radiotherapy and TKI in metastatic EGFR- or ALK-mutated non-small cell lung cancer: a multicentric analysis on behalf of AIRO lung cancer study group</t>
  </si>
  <si>
    <t>La Radiologia Medica</t>
  </si>
  <si>
    <t>1826-6983</t>
  </si>
  <si>
    <t>10.1007/s11547-019-00999-w</t>
  </si>
  <si>
    <t>PURPOSE: To investigate the role of radiotherapy (RT) in the management of EGFR- or ALK-mutated metastatic non-small cell lung cancer (NSCLC) treated with TKI. MATERIALS AND METHODS: Clinical data of 106 patients (pts) from five Institutions treated with RT concomitant to TKI were retrospectively revised. Overall survival (OS) and toxicities were analyzed as endpoints of the study. RESULTS: Median age of pts was 65 years. TKIs were given for EGFR (81%)- or ALK (19%)-mutated metastatic NSCLC. Stereotactic RT (SRT) was delivered to 49 pts (46%). Patients with four or less metastasis were defined as oligometastatic/oligoprogressive (OM/OP); sites of RT were brain, bone, lung or others in 46%, 27%, 14% and 13%, respectively. Median OS was 23 months. At univariate analysis SRT, ECOG PS 0-1, OM/OP disease, lung sites and a TKI duration longer than median favorably affected OS (all p &lt; 0.001). Multivariate analysis confirmed SRT (HR 0.355, CI 95% 0.212-0.595; p &lt; 0.001) and median duration of TKI &gt; 14 months (HR 0.17, 95% CI 0.10-0.30; p &lt; 0.001) as independent factors related to better OS. Toxicities were rare. CONCLUSIONS: SRT seems to positively affect OS with limited toxicity in selected patients.</t>
  </si>
  <si>
    <t>2019-07</t>
  </si>
  <si>
    <t>662-670</t>
  </si>
  <si>
    <t>X76YCD5Z</t>
  </si>
  <si>
    <t>Ryu, Borim; Yoon, Eunsil; Kim, Seok; Lee, Sejoon; Baek, Hyunyoung; Yi, Soyoung; Na, Hee Young; Kim, Ji-Won; Baek, Rong-Min; Hwang, Hee; Yoo, Sooyoung</t>
  </si>
  <si>
    <t>Transformation of Pathology Reports Into the Common Data Model With Oncology Module: Use Case for Colon Cancer</t>
  </si>
  <si>
    <t>10.2196/18526</t>
  </si>
  <si>
    <t>BACKGROUND: Common data models (CDMs) help standardize electronic health record data and facilitate outcome analysis for observational and longitudinal research. An analysis of pathology reports is required to establish fundamental information infrastructure for data-driven colon cancer research. The Observational Medical Outcomes Partnership (OMOP) CDM is used in distributed research networks for clinical data; however, it requires conversion of free text-based pathology reports into the CDM's format. There are few use cases of representing cancer data in CDM. OBJECTIVE: In this study, we aimed to construct a CDM database of colon cancer-related pathology with natural language processing (NLP) for a research platform that can utilize both clinical and omics data. The essential text entities from the pathology reports are extracted, standardized, and converted to the OMOP CDM format in order to utilize the pathology data in cancer research. METHODS: We extracted clinical text entities, mapped them to the standard concepts in the Observational Health Data Sciences and Informatics vocabularies, and built databases and defined relations for the CDM tables. Major clinical entities were extracted through NLP on pathology reports of surgical specimens, immunohistochemical studies, and molecular studies of colon cancer patients at a tertiary general hospital in South Korea. Items were extracted from each report using regular expressions in Python. Unstructured data, such as text that does not have a pattern, were handled with expert advice by adding regular expression rules. Our own dictionary was used for normalization and standardization to deal with biomarker and gene names and other ungrammatical expressions. The extracted clinical and genetic information was mapped to the Logical Observation Identifiers Names and Codes databases and the Systematized Nomenclature of Medicine (SNOMED) standard terminologies recommended by the OMOP CDM. The database-table relationships were newly defined through SNOMED standard terminology concepts. The standardized data were inserted into the CDM tables. For evaluation, 100 reports were randomly selected and independently annotated by a medical informatics expert and a nurse. RESULTS: We examined and standardized 1848 immunohistochemical study reports, 3890 molecular study reports, and 12,352 pathology reports of surgical specimens (from 2017 to 2018). The constructed and updated database contained the following extracted colorectal entities: (1) NOTE_NLP, (2) MEASUREMENT, (3) CONDITION_OCCURRENCE, (4) SPECIMEN, and (5) FACT_RELATIONSHIP of specimen with condition and measurement. CONCLUSIONS: This study aimed to prepare CDM data for a research platform to take advantage of all omics clinical and patient data at Seoul National University Bundang Hospital for colon cancer pathology. A more sophisticated preparation of the pathology data is needed for further research on cancer genomics, and various types of text narratives are the next target for additional research on the use of data in the CDM.</t>
  </si>
  <si>
    <t>e18526</t>
  </si>
  <si>
    <t>XKNK8A9R</t>
  </si>
  <si>
    <t>Amrollahi, Fatemeh; Shashikumar, Supreeth P.; Meier, Angela; Ohno-Machado, Lucila; Nemati, Shamim; Wardi, Gabriel</t>
  </si>
  <si>
    <t>Inclusion of social determinants of health improves sepsis readmission prediction models</t>
  </si>
  <si>
    <t>10.1093/jamia/ocac060</t>
  </si>
  <si>
    <t>OBJECTIVE: Sepsis has a high rate of 30-day unplanned readmissions. Predictive modeling has been suggested as a tool to identify high-risk patients. However, existing sepsis readmission models have low predictive value and most predictive factors in such models are not actionable. MATERIALS AND METHODS: Data from patients enrolled in the AllofUs Research Program cohort from 35 hospitals were used to develop a multicenter validated sepsis-related unplanned readmission model that incorporates clinical and social determinants of health (SDH) to predict 30-day unplanned readmissions. Sepsis cases were identified using concepts represented in the Observational Medical Outcomes Partnership. The dataset included over 60 clinical/laboratory features and over 100 SDH features. RESULTS: Incorporation of SDH factors into our model of clinical and demographic features improves model area under the receiver operating characteristic curve (AUC) significantly (from 0.75 to 0.80; P &lt; .001). Model-agnostic interpretability techniques revealed demographics, economic stability, and delay in getting medical care as important SDH predictive features of unplanned hospital readmissions. DISCUSSION: This work represents one of the largest studies of sepsis readmissions using objective clinical data to date (8935 septic index encounters). SDH are important to determine which sepsis patients are more likely to have an unplanned 30-day readmission. The AllofUS dataset provides granular data from a diverse set of individuals, making this model potentially more generalizable than prior models. CONCLUSION: Use of SDH improves predictive performance of a model to identify which sepsis patients are at high risk of an unplanned 30-day readmission.</t>
  </si>
  <si>
    <t>1263-1270</t>
  </si>
  <si>
    <t>XUKXEAV2</t>
  </si>
  <si>
    <t>Abeysinghe, R; Black, A; Kaduk, D; Li, YP; Reich, C; Davydov, A; Yao, LX; Cui, LC</t>
  </si>
  <si>
    <t>Towards quality improvement of vaccine concept mappings in the OMOP vocabulary with a semi-automated method</t>
  </si>
  <si>
    <t>10.1016/j.jbi.2022.104162</t>
  </si>
  <si>
    <t>The Observational Medical Outcomes Partnership (OMOP) Common Data Model (CDM) provides a unified model to integrate disparate real-world data (RWD) sources. An integral part of the OMOP CDM is the Standardized Vocabularies (henceforth referred to as the OMOP vocabulary), which enables organization and standardization of medical concepts across various clinical domains of the OMOP CDM. For concepts with the same meaning from different source vocabularies, one is designated as the standard concept, while the others are specified as non-standard or source concepts and mapped to the standard one. However, due to the heterogeneity of source vocabularies, there may exist mapping issues such as erroneous mappings and missing mappings in the OMOP vocabulary, which could affect the results of downstream analyses with RWD. In this paper, we focus on quality assurance of vaccine concept mappings in the OMOP vocabulary, which is necessary to accurately harness the power of RWD on vaccines. We introduce a semi-automated lexical approach to audit vaccine mappings in the OMOP vocabulary. We generated two types of vaccine-pairs: mapped and unmapped, where mapped vaccine-pairs are pairs of vaccine concepts with a "Maps to"relationship, while unmapped vaccine-pairs are those without a "Maps to"relationship. We represented each vaccine concept name as a set of words, and derived term-difference pairs (i.e., name differences) for mapped and unmapped vaccine-pairs. If the same term-difference pair can be obtained by both mapped and unmapped vaccine-pairs, then this is considered as a potential mapping inconsistency. Applying this approach to the vaccine mappings in OMOP, a total of 2087 potentially mapping inconsistencies were obtained. A randomly selected 200 samples were evaluated by domain experts to identify, validate, and categorize the inconsistencies. Experts identified 95 cases revealing valid mapping issues. The remaining 105 cases were found to be invalid due to the external and/or contextual information used in the mappings that were not reflected in the concept names of vaccines. This indicates that our semi-automated approach shows promise in identifying mapping inconsistencies among vaccine concepts in the OMOP vocabulary.</t>
  </si>
  <si>
    <t>YDMS24KU</t>
  </si>
  <si>
    <t>Pav, V; Burns, A; Colahan, C; Robison, B; Kean, J; DuVall, S</t>
  </si>
  <si>
    <t>Illustration of Continuous Enrollment and Beneficiary Categorization in DoD and VA Infrastructure for Clinical Intelligence</t>
  </si>
  <si>
    <t>MILITARY MEDICINE</t>
  </si>
  <si>
    <t>0026-4075</t>
  </si>
  <si>
    <t>10.1093/milmed/usac352</t>
  </si>
  <si>
    <t>Introduction The DoD and VA Infrastructure for Clinical Intelligence (DaVINCI) data-sharing initiative has bridged the gap between DoD and VA data. DaVINCI utilizes the Observational Medical Outcomes Partnership (OMOP) Common Data Model (CDM) to map DoD and VA-specific health care codes to a standardized terminology. Although OMOP CDM provides a standardized longitudinal view of health care concepts, it fails in capturing multiple and changing relationships beneficiaries have with DoD and VA as it has a static (vs. yearly) person characteristic table. Furthermore, DoD and VA utilize different policies and terminology to identify their respective beneficiaries, which makes it difficult to track patients longitudinally. The primary purpose of this report is to provide a methodology for categorizing beneficiaries and creating continuous longitudinal patient records to maximize the use of the joint DoD and VA data in DaVINCI. Materials and Methods For calendar year 2000-2020, we combined DoD and VA OMOP CDM and source databases to uniquely categorize beneficiaries into the following hierarchical groups: Active Duty, Guard, and Reserve Service Members (ADSMs); Separatees; Retirees; Veterans; and Deceased. Once the cohorts were identified, we examined calendar year 2020 health care utilization data using the OMOP VISIT_OCCURRENCE, DRUG_EXPOSURE, MEASUREMENT, and PROCEDURE tables. We also used the Defense Enrollment and Eligibility Reporting System source table to derive enrollment periods for DoD beneficiaries. As VA does not have enrollment plans, we utilized the VA's priority groups (1-5) in the SPATIENT source table to crosswalk the DoD's enrollment concept to the VA. We then assessed lengths of continuous enrollments in DoD and VA and the impact of appending the longitudinal records together. Results The majority of the ADSMs utilized the DoD system, but about 60,557 (3%) were seen in the VA for varied types of care. The market share of care provided to ADSMs by the VA varied by specialty and location. For Retirees, the split between DoD (1,625,874 [75%]) and VA (895,992 [41%]) health care utilization was more significant. The value added for utilizing DaVINCI in longitudinal studies was the highest for researchers normally limited to DoD data only. For beneficiaries who had 5 years of continuous enrollment, DaVINCI increased the potential study population by over 202% compared to using DoD data alone and by over 14% compared to VA data alone. Among beneficiaries with 20 years of continuous enrollment, DaVINCI increased the potential study population by over 133% compared to DoD data and by nearly 39% compared to VA data. Conclusions DaVINCI has successfully combined DoD and VA data and utilized OMOP CDM to standardize health care concepts. However, to fully maximize the potential of DaVINCI's DoD and VA OMOP databases, researchers must uniquely categorize the DaVINCI cohort and build longitudinal patient records across DoD and VA. Because of the low other health insurance rates among DoD enrollees and their choice to enroll to a DoD Primary Care Manager, we believe this population to be the least censored in the DoD. Applying a similar concept through VA's priority groups (1-5) would enable researchers to follow ADSMs as they transition from the military.</t>
  </si>
  <si>
    <t>YJB9QKE7</t>
  </si>
  <si>
    <t>Liu, H; Carini, S; Chen, ZH; Hey, SP; Sim, I; Weng, CH</t>
  </si>
  <si>
    <t>Ontology-based categorization of clinical studies by their conditions</t>
  </si>
  <si>
    <t>10.1016/j.jbi.2022.104235</t>
  </si>
  <si>
    <t>Objective: The free-text Condition data field in the ClinicalTrials.gov is not amenable to computational processes for retrieving, aggregating and visualizing clinical studies by condition categories. This paper contributes a method for automated ontology-based categorization of clinical studies by their conditions.Materials and Methods: Our method first maps text entries in ClinicalTrials.gov's Condition field to standard condition concepts in the OMOP Common Data Model by using SNOMED CT as a reference ontology and using Usagi for concept normalization, followed by hierarchical traversal of the SNOMED ontology for concept expansion, ontology-driven condition categorization, and visualization. We compared the accuracy of this method to that of the MeSH-based method.Results: We reviewed the 4,506 studies on Vivli.org categorized by our method. Condition terms of 4,501 (99.89%) studies were successfully mapped to SNOMED CT concepts, and with a minimum concept mapping score threshold, 4,428 (98.27%) studies were categorized into 31 predefined categories. When validating with manual categorization results on a random sample of 300 studies, our method achieved an estimated categori-zation accuracy of 95.7%, while the MeSH-based method had an accuracy of 85.0%. Conclusion: We showed that categorizing clinical studies using their Condition terms with referencing to SNOMED CT achieved a better accuracy and coverage than using MeSH terms. The proposed ontology-driven condition categorization was useful to create accurate clinical study categorization that enables clinical re-searchers to aggregate evidence from a large number of clinical studies.</t>
  </si>
  <si>
    <t>YMH5PL69</t>
  </si>
  <si>
    <t>Lima, DM; Rodrigues, JF; Traina, AJM; Pires, FA; Gutierrez, MA</t>
  </si>
  <si>
    <t>Transforming Two Decades of ePR Data to OMOP CDM for Clinical Research</t>
  </si>
  <si>
    <t>10.3233/SHTI190218</t>
  </si>
  <si>
    <t>This paper presents the extract-transform-and-load (ETL) process from the Electronic Patient Records (ePR) at the Heart Institute (InCor) to the OMOP Common Data Model (CDM) format. We describe the initial database characterization, relational source mappings, selection filters, data transformations and patient de-identification using the open-source OHDSI tools and SQL scripts. We evaluate the resulting InCor-CDM database by recreating the same patient cohort from a previous reference study (over the original data source) and comparing the cohorts' descriptive statistics and inclusion reports. The results exhibit that up to 91% of the reference patients were retrieved by our method from the ePR through InCor-CDM, with AUC=0.938. The results indicate that the method that we employed was able to produce a new database that was both consistent with the original data and in accordance to the OMOP CDM standard.</t>
  </si>
  <si>
    <t>233-237</t>
  </si>
  <si>
    <t>ZI9RBYMG</t>
  </si>
  <si>
    <t>Liu, H; Chi, Y; Butler, A; Sun, YC; Weng, CH</t>
  </si>
  <si>
    <t>A knowledge base of clinical trial eligibility criteria</t>
  </si>
  <si>
    <t>10.1016/j.jbi.2021.103771</t>
  </si>
  <si>
    <t>Objective: We present the Clinical Trial Knowledge Base, a regularly updated knowledge base of discrete clinical trial eligibility criteria equipped with a web-based user interface for querying and aggregate analysis of common eligibility criteria. Materials and methods: We used a natural language processing (NLP) tool named Criteria2Query (Yuan et al., 2019) to transform free text clinical trial eligibility criteria from ClinicalTrials.gov into discrete criteria concepts and attributes encoded using the widely adopted Observational Medical Outcomes Partnership (OMOP) Common Data Model (CDM) and stored in a relational SQL database. A web application accessible via RESTful APIs was implemented to enable queries and visual aggregate analyses. We demonstrate CTKB's potential role in EHR phenotype knowledge engineering using ten validated phenotyping algorithms. Results: At the time of writing, CTKB contained 87,504 distinctive OMOP CDM standard concepts, including Condition (47.82%), Drug (23.01%), Procedure (13.73%), Measurement (24.70%) and Observation (5.28%), with 34.78% for inclusion criteria and 65.22% for exclusion criteria, extracted from 352,110 clinical trials. The average hit rate of criteria concepts in eMERGE phenotype algorithms is 77.56%. Conclusion: CTKB is a novel comprehensive knowledge base of discrete eligibility criteria concepts with the potential to enable knowledge engineering for clinical trial cohort definition, clinical trial population representativeness assessment, electronical phenotyping, and data gap analyses for using electronic health records to support clinical trial recruitment.</t>
  </si>
  <si>
    <t>USA</t>
  </si>
  <si>
    <t>UK</t>
  </si>
  <si>
    <t>Portugal</t>
  </si>
  <si>
    <t>China</t>
  </si>
  <si>
    <t>-</t>
  </si>
  <si>
    <t>2021-10-09</t>
  </si>
  <si>
    <t>2022-10-07</t>
  </si>
  <si>
    <t>2019-11-01</t>
  </si>
  <si>
    <t>2018-11-27</t>
  </si>
  <si>
    <t>2019-10-03</t>
  </si>
  <si>
    <t>2023-05-18</t>
  </si>
  <si>
    <t>2023-04-11</t>
  </si>
  <si>
    <t>2022-06-14</t>
  </si>
  <si>
    <t>2021-07-30</t>
  </si>
  <si>
    <t>2021-12-20</t>
  </si>
  <si>
    <t>2022-04-01</t>
  </si>
  <si>
    <t>2021-05-24</t>
  </si>
  <si>
    <t>2023-01-06</t>
  </si>
  <si>
    <t>2018-02-10</t>
  </si>
  <si>
    <t>2019-04-04</t>
  </si>
  <si>
    <t>2021-12-14</t>
  </si>
  <si>
    <t>2018-08-03</t>
  </si>
  <si>
    <t>2020-08-07</t>
  </si>
  <si>
    <t>2020-11-26</t>
  </si>
  <si>
    <t>2021-06-24</t>
  </si>
  <si>
    <t>2020-06-16</t>
  </si>
  <si>
    <t>2023-05-19</t>
  </si>
  <si>
    <t>2023-06-29</t>
  </si>
  <si>
    <t>2023-03-08</t>
  </si>
  <si>
    <t>2023-07-11</t>
  </si>
  <si>
    <t>2022-03-21</t>
  </si>
  <si>
    <t>2022-11-02</t>
  </si>
  <si>
    <t>2022-02-03</t>
  </si>
  <si>
    <t>2022-12-13</t>
  </si>
  <si>
    <t>2019-03-26</t>
  </si>
  <si>
    <t>2020-08-19</t>
  </si>
  <si>
    <t>2019-09-07</t>
  </si>
  <si>
    <t>2019-04-01</t>
  </si>
  <si>
    <t>2022-01-07</t>
  </si>
  <si>
    <t>2021-03-29</t>
  </si>
  <si>
    <t>2019-04-23</t>
  </si>
  <si>
    <t>2018-12-07</t>
  </si>
  <si>
    <t>2021-10-29</t>
  </si>
  <si>
    <t>2021-07-21</t>
  </si>
  <si>
    <t>2019-02-19</t>
  </si>
  <si>
    <t>2023-07-12</t>
  </si>
  <si>
    <t>2021-05-11</t>
  </si>
  <si>
    <t>2018-11-13</t>
  </si>
  <si>
    <t>2023-01-03</t>
  </si>
  <si>
    <t>2020-05-12</t>
  </si>
  <si>
    <t>2021-11-02</t>
  </si>
  <si>
    <t>2022-10-04</t>
  </si>
  <si>
    <t>2020-12-09</t>
  </si>
  <si>
    <t>2022-12-16</t>
  </si>
  <si>
    <t>2022-12-03</t>
  </si>
  <si>
    <t>5,6,8</t>
  </si>
  <si>
    <t>1,2,3</t>
  </si>
  <si>
    <t>2,3,4</t>
  </si>
  <si>
    <t>20% (26/128) der Publikationen, welche von allen drei Gutachtern gesichtet wurden</t>
  </si>
  <si>
    <t>Einschluss_Reviewer_1 (EH)</t>
  </si>
  <si>
    <t>Einschluss_Reviewer_2 (FB)</t>
  </si>
  <si>
    <t>Einschluss_Reviewer_3 (MZ)</t>
  </si>
  <si>
    <t>Einschluss_final</t>
  </si>
  <si>
    <t>Ausschlussgrund_Reviewer_1 (EH)</t>
  </si>
  <si>
    <t>Ausschlussgrund_Reviewer_2 (FB)</t>
  </si>
  <si>
    <t>Ausschlussgrund_Reviewer_3 (MZ)</t>
  </si>
  <si>
    <t>Ausschlussgrund_final</t>
  </si>
  <si>
    <t>nein</t>
  </si>
  <si>
    <t>ja</t>
  </si>
  <si>
    <t>Nutzung</t>
  </si>
  <si>
    <t>Evaluation</t>
  </si>
  <si>
    <t>Erweiterung</t>
  </si>
  <si>
    <t>Vokabulare</t>
  </si>
  <si>
    <t>falsche Art der Quelldaten</t>
  </si>
  <si>
    <t>Erwähnung</t>
  </si>
  <si>
    <t>keine Erwähnung von OMOP oder OHDSI</t>
  </si>
  <si>
    <t>kein Volltext</t>
  </si>
  <si>
    <t>Verwendete Daten</t>
  </si>
  <si>
    <t>Land</t>
  </si>
  <si>
    <t>Datensatzspezifikation</t>
  </si>
  <si>
    <t>Datenprofilierung</t>
  </si>
  <si>
    <t>Vokabularidentifikation</t>
  </si>
  <si>
    <t>Abdeckungsgradanalyse Vokabulare</t>
  </si>
  <si>
    <t>Semantisches Mapping</t>
  </si>
  <si>
    <t>Strukturelles Mapping</t>
  </si>
  <si>
    <t>ETL-Prozess</t>
  </si>
  <si>
    <t>Qualitative Datenqualitätsanalyse</t>
  </si>
  <si>
    <t>Quantitative Datenqualitätsanalyse</t>
  </si>
  <si>
    <t>Klinische Daten</t>
  </si>
  <si>
    <t>Abrechnungsdaten, Klinische Daten</t>
  </si>
  <si>
    <t>Abrechnungsdaten</t>
  </si>
  <si>
    <t>Frankreich</t>
  </si>
  <si>
    <t>Singapur, Südkorea</t>
  </si>
  <si>
    <t>Südkorea</t>
  </si>
  <si>
    <t>Brasilien</t>
  </si>
  <si>
    <t>Spanien, UK, Italien, Serbien, Frankreich, Belgien, Türkei, Portugal, Niederlande, Estland, Dänemark</t>
  </si>
  <si>
    <t>Österreich</t>
  </si>
  <si>
    <t>Deutschland</t>
  </si>
  <si>
    <t>Spanien</t>
  </si>
  <si>
    <t>Summe</t>
  </si>
  <si>
    <t>Prozessschritt/Reihenfolge</t>
  </si>
  <si>
    <t>Gesamtanzahl</t>
  </si>
  <si>
    <t>Häufigste Nummerierung(en)</t>
  </si>
  <si>
    <t>Reihenfolge</t>
  </si>
  <si>
    <t>WhiteRabbit</t>
  </si>
  <si>
    <t>RabbitInAHat</t>
  </si>
  <si>
    <t>Athena</t>
  </si>
  <si>
    <t>Usagi</t>
  </si>
  <si>
    <t>Achilles</t>
  </si>
  <si>
    <t>Data Quality Dashboard</t>
  </si>
  <si>
    <t>Atlas</t>
  </si>
  <si>
    <t>x</t>
  </si>
  <si>
    <t>Klinische Daten und/oder Abrechnungsdaten</t>
  </si>
  <si>
    <t>Generischer Datenharmonisierungsprozess</t>
  </si>
  <si>
    <t>Art der Quelldaten/Reihenfolge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</si>
</sst>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amily val="2"/>
      <charset val="1"/>
    </font>
    <font>
      <b/>
      <sz val="11"/>
      <color rgb="FF000000"/>
      <name val="Calibri"/>
      <family val="2"/>
      <charset val="1"/>
    </font>
    <font>
      <sz val="11"/>
      <color rgb="FF9C6500"/>
      <name val="Calibri"/>
      <family val="2"/>
      <scheme val="minor"/>
    </font>
    <font>
      <sz val="11"/>
      <name val="Calibri"/>
      <family val="2"/>
      <scheme val="minor"/>
    </font>
    <font>
      <sz val="11"/>
      <name val="Calibri"/>
      <family val="2"/>
    </font>
    <font>
      <sz val="11"/>
      <color rgb="FF9C0006"/>
      <name val="Calibri"/>
      <family val="2"/>
      <scheme val="minor"/>
    </font>
    <font>
      <sz val="11"/>
      <color rgb="FF000000"/>
      <name val="Calibri"/>
      <family val="2"/>
      <charset val="1"/>
    </font>
    <font>
      <b/>
      <sz val="11"/>
      <color theme="1"/>
      <name val="Calibri"/>
      <family val="2"/>
      <scheme val="minor"/>
    </font>
    <font>
      <b/>
      <sz val="11"/>
      <color rgb="FF000000"/>
      <name val="Calibri"/>
      <family val="2"/>
    </font>
  </fonts>
  <fills count="8">
    <fill>
      <patternFill patternType="none"/>
    </fill>
    <fill>
      <patternFill patternType="gray125"/>
    </fill>
    <fill>
      <patternFill patternType="solid">
        <fgColor rgb="FFFFC000"/>
        <bgColor rgb="FFFFBF00"/>
      </patternFill>
    </fill>
    <fill>
      <patternFill patternType="solid">
        <fgColor rgb="FFFFEB9C"/>
      </patternFill>
    </fill>
    <fill>
      <patternFill patternType="solid">
        <fgColor rgb="FFFFC000"/>
        <bgColor indexed="64"/>
      </patternFill>
    </fill>
    <fill>
      <patternFill patternType="solid">
        <fgColor rgb="FFFFC7CE"/>
      </patternFill>
    </fill>
    <fill>
      <patternFill patternType="solid">
        <fgColor theme="0"/>
        <bgColor indexed="64"/>
      </patternFill>
    </fill>
    <fill>
      <patternFill patternType="solid">
        <fgColor theme="0" tint="-0.249977111117893"/>
        <bgColor indexed="64"/>
      </patternFill>
    </fill>
  </fills>
  <borders count="4">
    <border>
      <left/>
      <right/>
      <top/>
      <bottom/>
      <diagonal/>
    </border>
    <border>
      <left/>
      <right/>
      <top/>
      <bottom style="thick">
        <color auto="1"/>
      </bottom>
      <diagonal/>
    </border>
    <border>
      <left/>
      <right/>
      <top style="thick">
        <color auto="1"/>
      </top>
      <bottom/>
      <diagonal/>
    </border>
    <border>
      <left/>
      <right/>
      <top style="thin">
        <color indexed="64"/>
      </top>
      <bottom/>
      <diagonal/>
    </border>
  </borders>
  <cellStyleXfs count="4">
    <xf numFmtId="0" fontId="0" fillId="0" borderId="0"/>
    <xf numFmtId="0" fontId="2" fillId="3" borderId="0" applyNumberFormat="0" applyBorder="0" applyAlignment="0" applyProtection="0"/>
    <xf numFmtId="0" fontId="5" fillId="5" borderId="0" applyNumberFormat="0" applyBorder="0" applyAlignment="0" applyProtection="0"/>
    <xf numFmtId="9" fontId="6" fillId="0" borderId="0" applyFont="0" applyFill="0" applyBorder="0" applyAlignment="0" applyProtection="0"/>
  </cellStyleXfs>
  <cellXfs count="76">
    <xf numFmtId="0" fontId="0" fillId="0" borderId="0" xfId="0"/>
    <xf numFmtId="0" fontId="0" fillId="2" borderId="0" xfId="0" applyFont="1" applyFill="1" applyAlignment="1" applyProtection="1"/>
    <xf numFmtId="0" fontId="0" fillId="0" borderId="0" xfId="0" applyAlignment="1" applyProtection="1">
      <alignment horizontal="center" vertical="center"/>
    </xf>
    <xf numFmtId="0" fontId="1" fillId="0" borderId="0" xfId="0" applyFont="1" applyAlignment="1" applyProtection="1">
      <alignment horizontal="center" vertical="center"/>
    </xf>
    <xf numFmtId="0" fontId="1" fillId="0" borderId="0" xfId="0" applyFont="1" applyAlignment="1" applyProtection="1">
      <alignment horizontal="center" vertical="center" wrapText="1"/>
    </xf>
    <xf numFmtId="0" fontId="1" fillId="0" borderId="0" xfId="0" applyFont="1" applyAlignment="1" applyProtection="1"/>
    <xf numFmtId="0" fontId="0" fillId="0" borderId="0"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Font="1" applyFill="1" applyAlignment="1" applyProtection="1"/>
    <xf numFmtId="0" fontId="0" fillId="0" borderId="0" xfId="0" applyFill="1"/>
    <xf numFmtId="0" fontId="0" fillId="0" borderId="0" xfId="0" applyFont="1" applyFill="1" applyAlignment="1" applyProtection="1">
      <alignment horizontal="center" vertical="center" wrapText="1"/>
    </xf>
    <xf numFmtId="0" fontId="0" fillId="0" borderId="0" xfId="0" applyFont="1" applyFill="1" applyAlignment="1" applyProtection="1">
      <alignment horizontal="center" vertical="center"/>
    </xf>
    <xf numFmtId="0" fontId="0" fillId="0" borderId="0" xfId="0" applyFill="1" applyAlignment="1" applyProtection="1">
      <alignment horizontal="center" vertical="center"/>
    </xf>
    <xf numFmtId="0" fontId="0" fillId="0" borderId="0" xfId="0" quotePrefix="1" applyFill="1" applyAlignment="1" applyProtection="1">
      <alignment horizontal="center" vertical="center"/>
    </xf>
    <xf numFmtId="0" fontId="0" fillId="0" borderId="0" xfId="0" applyFont="1" applyFill="1" applyBorder="1" applyAlignment="1" applyProtection="1">
      <alignment horizontal="center" vertical="center"/>
    </xf>
    <xf numFmtId="0" fontId="0" fillId="0" borderId="0" xfId="0" applyFont="1" applyAlignment="1" applyProtection="1">
      <alignment horizontal="left"/>
    </xf>
    <xf numFmtId="0" fontId="0" fillId="0" borderId="0" xfId="0" applyFont="1" applyFill="1" applyAlignment="1" applyProtection="1">
      <alignment horizontal="left"/>
    </xf>
    <xf numFmtId="0" fontId="4" fillId="0" borderId="0" xfId="0" applyFont="1" applyFill="1" applyAlignment="1" applyProtection="1">
      <alignment horizontal="left"/>
    </xf>
    <xf numFmtId="0" fontId="0" fillId="0" borderId="0" xfId="0" applyAlignment="1">
      <alignment horizontal="left"/>
    </xf>
    <xf numFmtId="0" fontId="0" fillId="0" borderId="0" xfId="0" applyAlignment="1" applyProtection="1">
      <alignment horizontal="left"/>
    </xf>
    <xf numFmtId="49" fontId="0" fillId="0" borderId="0" xfId="0" applyNumberFormat="1" applyFont="1" applyFill="1" applyAlignment="1" applyProtection="1">
      <alignment horizontal="left"/>
    </xf>
    <xf numFmtId="49" fontId="0" fillId="0" borderId="0" xfId="0" applyNumberFormat="1" applyFill="1" applyAlignment="1" applyProtection="1">
      <alignment horizontal="left"/>
    </xf>
    <xf numFmtId="0" fontId="3" fillId="0" borderId="0" xfId="1" applyFont="1" applyFill="1" applyAlignment="1" applyProtection="1">
      <alignment horizontal="left"/>
    </xf>
    <xf numFmtId="49" fontId="4" fillId="0" borderId="0" xfId="0" applyNumberFormat="1" applyFont="1" applyFill="1" applyAlignment="1" applyProtection="1">
      <alignment horizontal="left"/>
    </xf>
    <xf numFmtId="0" fontId="0" fillId="0" borderId="0" xfId="0" applyFill="1" applyAlignment="1" applyProtection="1">
      <alignment horizontal="left"/>
    </xf>
    <xf numFmtId="0" fontId="0" fillId="0" borderId="0" xfId="0" applyFill="1" applyAlignment="1">
      <alignment horizontal="left"/>
    </xf>
    <xf numFmtId="0" fontId="0" fillId="2" borderId="0" xfId="0" applyFont="1" applyFill="1" applyAlignment="1" applyProtection="1">
      <alignment horizontal="left"/>
    </xf>
    <xf numFmtId="49" fontId="0" fillId="2" borderId="0" xfId="0" applyNumberFormat="1" applyFill="1" applyAlignment="1" applyProtection="1">
      <alignment horizontal="left"/>
    </xf>
    <xf numFmtId="0" fontId="0" fillId="4" borderId="0" xfId="0" applyFill="1" applyAlignment="1">
      <alignment horizontal="left"/>
    </xf>
    <xf numFmtId="49" fontId="0" fillId="2" borderId="0" xfId="0" applyNumberFormat="1" applyFont="1" applyFill="1" applyAlignment="1" applyProtection="1">
      <alignment horizontal="left"/>
    </xf>
    <xf numFmtId="0" fontId="0" fillId="4" borderId="0" xfId="0" applyFont="1" applyFill="1" applyAlignment="1" applyProtection="1">
      <alignment horizontal="left"/>
    </xf>
    <xf numFmtId="16" fontId="0" fillId="2" borderId="0" xfId="0" applyNumberFormat="1" applyFill="1" applyAlignment="1" applyProtection="1">
      <alignment horizontal="left"/>
    </xf>
    <xf numFmtId="0" fontId="1" fillId="0" borderId="0" xfId="0" applyFont="1" applyAlignment="1" applyProtection="1">
      <alignment horizontal="left" vertical="center"/>
    </xf>
    <xf numFmtId="0" fontId="1" fillId="0" borderId="2" xfId="0" applyFont="1" applyBorder="1" applyAlignment="1" applyProtection="1">
      <alignment horizontal="left"/>
    </xf>
    <xf numFmtId="0" fontId="0" fillId="0" borderId="2" xfId="0" applyBorder="1" applyAlignment="1" applyProtection="1">
      <alignment horizontal="left"/>
    </xf>
    <xf numFmtId="0" fontId="3" fillId="0" borderId="0" xfId="2" applyFont="1" applyFill="1" applyAlignment="1" applyProtection="1">
      <alignment horizontal="left"/>
    </xf>
    <xf numFmtId="49" fontId="3" fillId="0" borderId="0" xfId="2" applyNumberFormat="1" applyFont="1" applyFill="1" applyAlignment="1" applyProtection="1">
      <alignment horizontal="left"/>
    </xf>
    <xf numFmtId="0" fontId="0" fillId="0" borderId="0" xfId="0" applyFont="1" applyFill="1" applyAlignment="1" applyProtection="1">
      <alignment horizontal="center"/>
    </xf>
    <xf numFmtId="0" fontId="0" fillId="0" borderId="0" xfId="0" applyAlignment="1">
      <alignment horizontal="center"/>
    </xf>
    <xf numFmtId="0" fontId="0" fillId="0" borderId="1" xfId="0" applyBorder="1" applyAlignment="1">
      <alignment horizontal="center"/>
    </xf>
    <xf numFmtId="0" fontId="4" fillId="0" borderId="0" xfId="0" applyFont="1" applyFill="1" applyAlignment="1" applyProtection="1"/>
    <xf numFmtId="49" fontId="0" fillId="4" borderId="0" xfId="0" applyNumberFormat="1" applyFont="1" applyFill="1" applyAlignment="1" applyProtection="1">
      <alignment horizontal="left"/>
    </xf>
    <xf numFmtId="0" fontId="0" fillId="4" borderId="0" xfId="0" applyFont="1" applyFill="1" applyAlignment="1" applyProtection="1"/>
    <xf numFmtId="49" fontId="0" fillId="4" borderId="0" xfId="0" applyNumberFormat="1" applyFill="1" applyAlignment="1" applyProtection="1">
      <alignment horizontal="left"/>
    </xf>
    <xf numFmtId="0" fontId="0" fillId="0" borderId="0" xfId="0" applyFont="1" applyAlignment="1" applyProtection="1"/>
    <xf numFmtId="0" fontId="0" fillId="0" borderId="0" xfId="0" applyAlignment="1"/>
    <xf numFmtId="0" fontId="0" fillId="0" borderId="0" xfId="0" applyAlignment="1" applyProtection="1"/>
    <xf numFmtId="0" fontId="0" fillId="0" borderId="0" xfId="0" applyFill="1" applyAlignment="1"/>
    <xf numFmtId="0" fontId="7" fillId="0" borderId="0" xfId="0" applyNumberFormat="1" applyFont="1"/>
    <xf numFmtId="0" fontId="7" fillId="0" borderId="0" xfId="0" applyNumberFormat="1" applyFont="1" applyAlignment="1">
      <alignment horizontal="right"/>
    </xf>
    <xf numFmtId="0" fontId="0" fillId="0" borderId="0" xfId="0" applyNumberFormat="1" applyFont="1" applyAlignment="1">
      <alignment horizontal="left" vertical="center" wrapText="1"/>
    </xf>
    <xf numFmtId="0" fontId="0" fillId="0" borderId="0" xfId="0" applyFill="1" applyBorder="1" applyAlignment="1" applyProtection="1">
      <alignment horizontal="center" vertical="center"/>
    </xf>
    <xf numFmtId="0" fontId="0" fillId="0" borderId="1" xfId="0" applyFont="1" applyFill="1" applyBorder="1" applyAlignment="1" applyProtection="1">
      <alignment horizontal="center"/>
    </xf>
    <xf numFmtId="0" fontId="8" fillId="0" borderId="0" xfId="0" applyFont="1"/>
    <xf numFmtId="0" fontId="8" fillId="0" borderId="0" xfId="0" applyFont="1" applyAlignment="1">
      <alignment horizontal="center"/>
    </xf>
    <xf numFmtId="0" fontId="8" fillId="0" borderId="3" xfId="0" applyFont="1" applyFill="1" applyBorder="1"/>
    <xf numFmtId="10" fontId="0" fillId="0" borderId="0" xfId="3" applyNumberFormat="1" applyFont="1" applyFill="1"/>
    <xf numFmtId="0" fontId="0" fillId="0" borderId="0" xfId="0" applyNumberFormat="1" applyFont="1" applyFill="1" applyAlignment="1">
      <alignment horizontal="left" vertical="center" wrapText="1"/>
    </xf>
    <xf numFmtId="0" fontId="0" fillId="0" borderId="0" xfId="0" applyNumberFormat="1" applyFill="1"/>
    <xf numFmtId="10" fontId="0" fillId="0" borderId="0" xfId="3" applyNumberFormat="1" applyFont="1" applyFill="1" applyAlignment="1">
      <alignment vertical="center"/>
    </xf>
    <xf numFmtId="0" fontId="0" fillId="0" borderId="0" xfId="0" applyNumberFormat="1" applyAlignment="1">
      <alignment vertical="center"/>
    </xf>
    <xf numFmtId="0" fontId="0" fillId="0" borderId="0" xfId="0" applyNumberFormat="1" applyAlignment="1">
      <alignment horizontal="right" vertical="center"/>
    </xf>
    <xf numFmtId="0" fontId="0" fillId="0" borderId="0" xfId="0" applyFill="1" applyBorder="1" applyAlignment="1">
      <alignment vertical="center"/>
    </xf>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6" borderId="0" xfId="0" applyFill="1" applyAlignment="1" applyProtection="1">
      <alignment horizontal="left"/>
    </xf>
    <xf numFmtId="0" fontId="0" fillId="6" borderId="0" xfId="0" applyFill="1" applyAlignment="1" applyProtection="1"/>
    <xf numFmtId="0" fontId="0" fillId="6" borderId="0" xfId="0" applyFill="1" applyAlignment="1">
      <alignment horizontal="left"/>
    </xf>
    <xf numFmtId="0" fontId="0" fillId="6" borderId="0" xfId="0" applyFill="1"/>
    <xf numFmtId="0" fontId="0" fillId="4" borderId="0" xfId="0" applyFill="1" applyAlignment="1" applyProtection="1">
      <alignment horizontal="left"/>
    </xf>
    <xf numFmtId="0" fontId="1" fillId="0" borderId="0" xfId="0" applyFont="1" applyBorder="1" applyAlignment="1" applyProtection="1">
      <alignment horizontal="left"/>
    </xf>
    <xf numFmtId="0" fontId="0" fillId="0" borderId="0" xfId="0" applyBorder="1" applyAlignment="1" applyProtection="1">
      <alignment horizontal="left"/>
    </xf>
    <xf numFmtId="0" fontId="0" fillId="7" borderId="0" xfId="0" applyFill="1"/>
    <xf numFmtId="0" fontId="0" fillId="4" borderId="0" xfId="0" applyFill="1"/>
    <xf numFmtId="0" fontId="0" fillId="0" borderId="0" xfId="0" applyFill="1" applyAlignment="1">
      <alignment horizontal="center"/>
    </xf>
  </cellXfs>
  <cellStyles count="4">
    <cellStyle name="Neutral" xfId="1" builtinId="28"/>
    <cellStyle name="Prozent" xfId="3" builtinId="5"/>
    <cellStyle name="Schlecht" xfId="2" builtinId="27"/>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D095"/>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99CC"/>
      <rgbColor rgb="FFCC99FF"/>
      <rgbColor rgb="FFFFCC99"/>
      <rgbColor rgb="FF3366FF"/>
      <rgbColor rgb="FF33CCCC"/>
      <rgbColor rgb="FF81D41A"/>
      <rgbColor rgb="FFFFC000"/>
      <rgbColor rgb="FFFFBF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mruColors>
      <color rgb="FFB3B3B3"/>
      <color rgb="FF94A8B9"/>
      <color rgb="FF9D97CB"/>
      <color rgb="FF6598C3"/>
      <color rgb="FFB5C7E6"/>
      <color rgb="FFABC7D0"/>
      <color rgb="FF94B7A4"/>
      <color rgb="FF94B740"/>
      <color rgb="FF7CA761"/>
      <color rgb="FFC4DD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atin typeface="Open Sans" panose="020B0606030504020204" pitchFamily="34" charset="0"/>
                <a:ea typeface="Open Sans" panose="020B0606030504020204" pitchFamily="34" charset="0"/>
                <a:cs typeface="Open Sans" panose="020B0606030504020204" pitchFamily="34" charset="0"/>
              </a:rPr>
              <a:t>Prozentuale Verteilung der Nummerierungen pro Prozessschritt für klinische Daten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2.54552638734632E-2"/>
          <c:y val="0.11840792629991427"/>
          <c:w val="0.9453175964765218"/>
          <c:h val="0.60126017336439208"/>
        </c:manualLayout>
      </c:layout>
      <c:barChart>
        <c:barDir val="col"/>
        <c:grouping val="percentStacked"/>
        <c:varyColors val="0"/>
        <c:ser>
          <c:idx val="0"/>
          <c:order val="0"/>
          <c:tx>
            <c:v>1</c:v>
          </c:tx>
          <c:spPr>
            <a:solidFill>
              <a:srgbClr val="C4DDA2"/>
            </a:solidFill>
            <a:ln>
              <a:noFill/>
            </a:ln>
            <a:effectLst/>
          </c:spPr>
          <c:invertIfNegative val="0"/>
          <c:dPt>
            <c:idx val="0"/>
            <c:invertIfNegative val="0"/>
            <c:bubble3D val="0"/>
            <c:spPr>
              <a:solidFill>
                <a:srgbClr val="C4DDA2"/>
              </a:solidFill>
              <a:ln w="3175">
                <a:noFill/>
              </a:ln>
              <a:effectLst/>
            </c:spPr>
            <c:extLst>
              <c:ext xmlns:c16="http://schemas.microsoft.com/office/drawing/2014/chart" uri="{C3380CC4-5D6E-409C-BE32-E72D297353CC}">
                <c16:uniqueId val="{00000001-5D2E-4CE8-9E53-BD448C4159DE}"/>
              </c:ext>
            </c:extLst>
          </c:dPt>
          <c:dLbls>
            <c:dLbl>
              <c:idx val="0"/>
              <c:delete val="1"/>
              <c:extLst>
                <c:ext xmlns:c15="http://schemas.microsoft.com/office/drawing/2012/chart" uri="{CE6537A1-D6FC-4f65-9D91-7224C49458BB}"/>
                <c:ext xmlns:c16="http://schemas.microsoft.com/office/drawing/2014/chart" uri="{C3380CC4-5D6E-409C-BE32-E72D297353CC}">
                  <c16:uniqueId val="{00000001-5D2E-4CE8-9E53-BD448C4159DE}"/>
                </c:ext>
              </c:extLst>
            </c:dLbl>
            <c:dLbl>
              <c:idx val="2"/>
              <c:delete val="1"/>
              <c:extLst>
                <c:ext xmlns:c15="http://schemas.microsoft.com/office/drawing/2012/chart" uri="{CE6537A1-D6FC-4f65-9D91-7224C49458BB}"/>
                <c:ext xmlns:c16="http://schemas.microsoft.com/office/drawing/2014/chart" uri="{C3380CC4-5D6E-409C-BE32-E72D297353CC}">
                  <c16:uniqueId val="{00000038-5D2E-4CE8-9E53-BD448C4159DE}"/>
                </c:ext>
              </c:extLst>
            </c:dLbl>
            <c:dLbl>
              <c:idx val="5"/>
              <c:delete val="1"/>
              <c:extLst>
                <c:ext xmlns:c15="http://schemas.microsoft.com/office/drawing/2012/chart" uri="{CE6537A1-D6FC-4f65-9D91-7224C49458BB}"/>
                <c:ext xmlns:c16="http://schemas.microsoft.com/office/drawing/2014/chart" uri="{C3380CC4-5D6E-409C-BE32-E72D297353CC}">
                  <c16:uniqueId val="{0000003F-5D2E-4CE8-9E53-BD448C4159DE}"/>
                </c:ext>
              </c:extLst>
            </c:dLbl>
            <c:dLbl>
              <c:idx val="6"/>
              <c:delete val="1"/>
              <c:extLst>
                <c:ext xmlns:c15="http://schemas.microsoft.com/office/drawing/2012/chart" uri="{CE6537A1-D6FC-4f65-9D91-7224C49458BB}"/>
                <c:ext xmlns:c16="http://schemas.microsoft.com/office/drawing/2014/chart" uri="{C3380CC4-5D6E-409C-BE32-E72D297353CC}">
                  <c16:uniqueId val="{00000004-5D2E-4CE8-9E53-BD448C4159DE}"/>
                </c:ext>
              </c:extLst>
            </c:dLbl>
            <c:dLbl>
              <c:idx val="8"/>
              <c:delete val="1"/>
              <c:extLst>
                <c:ext xmlns:c15="http://schemas.microsoft.com/office/drawing/2012/chart" uri="{CE6537A1-D6FC-4f65-9D91-7224C49458BB}"/>
                <c:ext xmlns:c16="http://schemas.microsoft.com/office/drawing/2014/chart" uri="{C3380CC4-5D6E-409C-BE32-E72D297353CC}">
                  <c16:uniqueId val="{00000006-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Daten'!$B$26:$B$35</c15:sqref>
                  </c15:fullRef>
                </c:ext>
              </c:extLst>
              <c:f>'a) Klinische Daten'!$B$27:$B$35</c:f>
              <c:numCache>
                <c:formatCode>0.00%</c:formatCode>
                <c:ptCount val="9"/>
                <c:pt idx="0">
                  <c:v>0</c:v>
                </c:pt>
                <c:pt idx="1">
                  <c:v>0.1</c:v>
                </c:pt>
                <c:pt idx="2">
                  <c:v>0</c:v>
                </c:pt>
                <c:pt idx="3">
                  <c:v>0.23076923076923078</c:v>
                </c:pt>
                <c:pt idx="4">
                  <c:v>0.8571428571428571</c:v>
                </c:pt>
                <c:pt idx="5">
                  <c:v>0</c:v>
                </c:pt>
                <c:pt idx="6">
                  <c:v>0</c:v>
                </c:pt>
                <c:pt idx="7">
                  <c:v>0.42857142857142855</c:v>
                </c:pt>
                <c:pt idx="8">
                  <c:v>0</c:v>
                </c:pt>
              </c:numCache>
            </c:numRef>
          </c:val>
          <c:extLst>
            <c:ext xmlns:c16="http://schemas.microsoft.com/office/drawing/2014/chart" uri="{C3380CC4-5D6E-409C-BE32-E72D297353CC}">
              <c16:uniqueId val="{00000007-5D2E-4CE8-9E53-BD448C4159DE}"/>
            </c:ext>
          </c:extLst>
        </c:ser>
        <c:ser>
          <c:idx val="1"/>
          <c:order val="1"/>
          <c:tx>
            <c:v>2</c:v>
          </c:tx>
          <c:spPr>
            <a:solidFill>
              <a:srgbClr val="7CA76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37-5D2E-4CE8-9E53-BD448C4159DE}"/>
                </c:ext>
              </c:extLst>
            </c:dLbl>
            <c:dLbl>
              <c:idx val="5"/>
              <c:delete val="1"/>
              <c:extLst>
                <c:ext xmlns:c15="http://schemas.microsoft.com/office/drawing/2012/chart" uri="{CE6537A1-D6FC-4f65-9D91-7224C49458BB}"/>
                <c:ext xmlns:c16="http://schemas.microsoft.com/office/drawing/2014/chart" uri="{C3380CC4-5D6E-409C-BE32-E72D297353CC}">
                  <c16:uniqueId val="{0000003E-5D2E-4CE8-9E53-BD448C4159DE}"/>
                </c:ext>
              </c:extLst>
            </c:dLbl>
            <c:dLbl>
              <c:idx val="6"/>
              <c:delete val="1"/>
              <c:extLst>
                <c:ext xmlns:c15="http://schemas.microsoft.com/office/drawing/2012/chart" uri="{CE6537A1-D6FC-4f65-9D91-7224C49458BB}"/>
                <c:ext xmlns:c16="http://schemas.microsoft.com/office/drawing/2014/chart" uri="{C3380CC4-5D6E-409C-BE32-E72D297353CC}">
                  <c16:uniqueId val="{00000008-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Daten'!$C$26:$C$35</c15:sqref>
                  </c15:fullRef>
                </c:ext>
              </c:extLst>
              <c:f>'a) Klinische Daten'!$C$27:$C$35</c:f>
              <c:numCache>
                <c:formatCode>0.00%</c:formatCode>
                <c:ptCount val="9"/>
                <c:pt idx="0">
                  <c:v>0</c:v>
                </c:pt>
                <c:pt idx="1">
                  <c:v>0.15</c:v>
                </c:pt>
                <c:pt idx="2">
                  <c:v>0.3</c:v>
                </c:pt>
                <c:pt idx="3">
                  <c:v>0.38461538461538464</c:v>
                </c:pt>
                <c:pt idx="4">
                  <c:v>0.14285714285714285</c:v>
                </c:pt>
                <c:pt idx="5">
                  <c:v>0</c:v>
                </c:pt>
                <c:pt idx="6">
                  <c:v>0</c:v>
                </c:pt>
                <c:pt idx="7">
                  <c:v>0.2857142857142857</c:v>
                </c:pt>
                <c:pt idx="8">
                  <c:v>0.33333333333333331</c:v>
                </c:pt>
              </c:numCache>
            </c:numRef>
          </c:val>
          <c:extLst>
            <c:ext xmlns:c16="http://schemas.microsoft.com/office/drawing/2014/chart" uri="{C3380CC4-5D6E-409C-BE32-E72D297353CC}">
              <c16:uniqueId val="{0000000B-5D2E-4CE8-9E53-BD448C4159DE}"/>
            </c:ext>
          </c:extLst>
        </c:ser>
        <c:ser>
          <c:idx val="2"/>
          <c:order val="2"/>
          <c:tx>
            <c:v>3</c:v>
          </c:tx>
          <c:spPr>
            <a:solidFill>
              <a:srgbClr val="94B7A4"/>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3C-5D2E-4CE8-9E53-BD448C4159DE}"/>
                </c:ext>
              </c:extLst>
            </c:dLbl>
            <c:dLbl>
              <c:idx val="5"/>
              <c:delete val="1"/>
              <c:extLst>
                <c:ext xmlns:c15="http://schemas.microsoft.com/office/drawing/2012/chart" uri="{CE6537A1-D6FC-4f65-9D91-7224C49458BB}"/>
                <c:ext xmlns:c16="http://schemas.microsoft.com/office/drawing/2014/chart" uri="{C3380CC4-5D6E-409C-BE32-E72D297353CC}">
                  <c16:uniqueId val="{0000003D-5D2E-4CE8-9E53-BD448C4159DE}"/>
                </c:ext>
              </c:extLst>
            </c:dLbl>
            <c:dLbl>
              <c:idx val="6"/>
              <c:delete val="1"/>
              <c:extLst>
                <c:ext xmlns:c15="http://schemas.microsoft.com/office/drawing/2012/chart" uri="{CE6537A1-D6FC-4f65-9D91-7224C49458BB}"/>
                <c:ext xmlns:c16="http://schemas.microsoft.com/office/drawing/2014/chart" uri="{C3380CC4-5D6E-409C-BE32-E72D297353CC}">
                  <c16:uniqueId val="{00000040-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Daten'!$D$26:$D$35</c15:sqref>
                  </c15:fullRef>
                </c:ext>
              </c:extLst>
              <c:f>'a) Klinische Daten'!$D$27:$D$35</c:f>
              <c:numCache>
                <c:formatCode>0.00%</c:formatCode>
                <c:ptCount val="9"/>
                <c:pt idx="0">
                  <c:v>0.15</c:v>
                </c:pt>
                <c:pt idx="1">
                  <c:v>0.3</c:v>
                </c:pt>
                <c:pt idx="2">
                  <c:v>0.15</c:v>
                </c:pt>
                <c:pt idx="3">
                  <c:v>0.30769230769230771</c:v>
                </c:pt>
                <c:pt idx="4">
                  <c:v>0</c:v>
                </c:pt>
                <c:pt idx="5">
                  <c:v>0</c:v>
                </c:pt>
                <c:pt idx="6">
                  <c:v>0</c:v>
                </c:pt>
                <c:pt idx="7">
                  <c:v>0.2857142857142857</c:v>
                </c:pt>
                <c:pt idx="8">
                  <c:v>0.33333333333333331</c:v>
                </c:pt>
              </c:numCache>
            </c:numRef>
          </c:val>
          <c:extLst>
            <c:ext xmlns:c16="http://schemas.microsoft.com/office/drawing/2014/chart" uri="{C3380CC4-5D6E-409C-BE32-E72D297353CC}">
              <c16:uniqueId val="{0000000F-5D2E-4CE8-9E53-BD448C4159DE}"/>
            </c:ext>
          </c:extLst>
        </c:ser>
        <c:ser>
          <c:idx val="3"/>
          <c:order val="3"/>
          <c:tx>
            <c:v>4</c:v>
          </c:tx>
          <c:spPr>
            <a:solidFill>
              <a:srgbClr val="ABC7D0"/>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3B-5D2E-4CE8-9E53-BD448C4159DE}"/>
                </c:ext>
              </c:extLst>
            </c:dLbl>
            <c:dLbl>
              <c:idx val="7"/>
              <c:delete val="1"/>
              <c:extLst>
                <c:ext xmlns:c15="http://schemas.microsoft.com/office/drawing/2012/chart" uri="{CE6537A1-D6FC-4f65-9D91-7224C49458BB}"/>
                <c:ext xmlns:c16="http://schemas.microsoft.com/office/drawing/2014/chart" uri="{C3380CC4-5D6E-409C-BE32-E72D297353CC}">
                  <c16:uniqueId val="{00000046-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Daten'!$E$26:$E$35</c15:sqref>
                  </c15:fullRef>
                </c:ext>
              </c:extLst>
              <c:f>'a) Klinische Daten'!$E$27:$E$35</c:f>
              <c:numCache>
                <c:formatCode>0.00%</c:formatCode>
                <c:ptCount val="9"/>
                <c:pt idx="0">
                  <c:v>0.2</c:v>
                </c:pt>
                <c:pt idx="1">
                  <c:v>0.25</c:v>
                </c:pt>
                <c:pt idx="2">
                  <c:v>0.3</c:v>
                </c:pt>
                <c:pt idx="3">
                  <c:v>7.6923076923076927E-2</c:v>
                </c:pt>
                <c:pt idx="4">
                  <c:v>0</c:v>
                </c:pt>
                <c:pt idx="5">
                  <c:v>7.6923076923076927E-2</c:v>
                </c:pt>
                <c:pt idx="6">
                  <c:v>0.1111111111111111</c:v>
                </c:pt>
                <c:pt idx="7">
                  <c:v>0</c:v>
                </c:pt>
                <c:pt idx="8">
                  <c:v>0.33333333333333331</c:v>
                </c:pt>
              </c:numCache>
            </c:numRef>
          </c:val>
          <c:extLst>
            <c:ext xmlns:c16="http://schemas.microsoft.com/office/drawing/2014/chart" uri="{C3380CC4-5D6E-409C-BE32-E72D297353CC}">
              <c16:uniqueId val="{00000012-5D2E-4CE8-9E53-BD448C4159DE}"/>
            </c:ext>
          </c:extLst>
        </c:ser>
        <c:ser>
          <c:idx val="4"/>
          <c:order val="4"/>
          <c:tx>
            <c:v>5</c:v>
          </c:tx>
          <c:spPr>
            <a:solidFill>
              <a:srgbClr val="B5C7E6"/>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16-5D2E-4CE8-9E53-BD448C4159DE}"/>
                </c:ext>
              </c:extLst>
            </c:dLbl>
            <c:dLbl>
              <c:idx val="4"/>
              <c:delete val="1"/>
              <c:extLst>
                <c:ext xmlns:c15="http://schemas.microsoft.com/office/drawing/2012/chart" uri="{CE6537A1-D6FC-4f65-9D91-7224C49458BB}"/>
                <c:ext xmlns:c16="http://schemas.microsoft.com/office/drawing/2014/chart" uri="{C3380CC4-5D6E-409C-BE32-E72D297353CC}">
                  <c16:uniqueId val="{0000003A-5D2E-4CE8-9E53-BD448C4159DE}"/>
                </c:ext>
              </c:extLst>
            </c:dLbl>
            <c:dLbl>
              <c:idx val="7"/>
              <c:delete val="1"/>
              <c:extLst>
                <c:ext xmlns:c15="http://schemas.microsoft.com/office/drawing/2012/chart" uri="{CE6537A1-D6FC-4f65-9D91-7224C49458BB}"/>
                <c:ext xmlns:c16="http://schemas.microsoft.com/office/drawing/2014/chart" uri="{C3380CC4-5D6E-409C-BE32-E72D297353CC}">
                  <c16:uniqueId val="{00000045-5D2E-4CE8-9E53-BD448C4159DE}"/>
                </c:ext>
              </c:extLst>
            </c:dLbl>
            <c:dLbl>
              <c:idx val="8"/>
              <c:delete val="1"/>
              <c:extLst>
                <c:ext xmlns:c15="http://schemas.microsoft.com/office/drawing/2012/chart" uri="{CE6537A1-D6FC-4f65-9D91-7224C49458BB}"/>
                <c:ext xmlns:c16="http://schemas.microsoft.com/office/drawing/2014/chart" uri="{C3380CC4-5D6E-409C-BE32-E72D297353CC}">
                  <c16:uniqueId val="{0000004A-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Daten'!$F$26:$F$35</c15:sqref>
                  </c15:fullRef>
                </c:ext>
              </c:extLst>
              <c:f>'a) Klinische Daten'!$F$27:$F$35</c:f>
              <c:numCache>
                <c:formatCode>0.00%</c:formatCode>
                <c:ptCount val="9"/>
                <c:pt idx="0">
                  <c:v>0.3</c:v>
                </c:pt>
                <c:pt idx="1">
                  <c:v>0.2</c:v>
                </c:pt>
                <c:pt idx="2">
                  <c:v>0.2</c:v>
                </c:pt>
                <c:pt idx="3">
                  <c:v>0</c:v>
                </c:pt>
                <c:pt idx="4">
                  <c:v>0</c:v>
                </c:pt>
                <c:pt idx="5">
                  <c:v>0.23076923076923078</c:v>
                </c:pt>
                <c:pt idx="6">
                  <c:v>0.22222222222222221</c:v>
                </c:pt>
                <c:pt idx="7">
                  <c:v>0</c:v>
                </c:pt>
                <c:pt idx="8">
                  <c:v>0</c:v>
                </c:pt>
              </c:numCache>
            </c:numRef>
          </c:val>
          <c:extLst>
            <c:ext xmlns:c16="http://schemas.microsoft.com/office/drawing/2014/chart" uri="{C3380CC4-5D6E-409C-BE32-E72D297353CC}">
              <c16:uniqueId val="{00000017-5D2E-4CE8-9E53-BD448C4159DE}"/>
            </c:ext>
          </c:extLst>
        </c:ser>
        <c:ser>
          <c:idx val="5"/>
          <c:order val="5"/>
          <c:tx>
            <c:v>6</c:v>
          </c:tx>
          <c:spPr>
            <a:solidFill>
              <a:srgbClr val="6598C3"/>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19-5D2E-4CE8-9E53-BD448C4159DE}"/>
                </c:ext>
              </c:extLst>
            </c:dLbl>
            <c:dLbl>
              <c:idx val="3"/>
              <c:delete val="1"/>
              <c:extLst>
                <c:ext xmlns:c15="http://schemas.microsoft.com/office/drawing/2012/chart" uri="{CE6537A1-D6FC-4f65-9D91-7224C49458BB}"/>
                <c:ext xmlns:c16="http://schemas.microsoft.com/office/drawing/2014/chart" uri="{C3380CC4-5D6E-409C-BE32-E72D297353CC}">
                  <c16:uniqueId val="{0000001B-5D2E-4CE8-9E53-BD448C4159DE}"/>
                </c:ext>
              </c:extLst>
            </c:dLbl>
            <c:dLbl>
              <c:idx val="4"/>
              <c:delete val="1"/>
              <c:extLst>
                <c:ext xmlns:c15="http://schemas.microsoft.com/office/drawing/2012/chart" uri="{CE6537A1-D6FC-4f65-9D91-7224C49458BB}"/>
                <c:ext xmlns:c16="http://schemas.microsoft.com/office/drawing/2014/chart" uri="{C3380CC4-5D6E-409C-BE32-E72D297353CC}">
                  <c16:uniqueId val="{00000039-5D2E-4CE8-9E53-BD448C4159DE}"/>
                </c:ext>
              </c:extLst>
            </c:dLbl>
            <c:dLbl>
              <c:idx val="7"/>
              <c:delete val="1"/>
              <c:extLst>
                <c:ext xmlns:c15="http://schemas.microsoft.com/office/drawing/2012/chart" uri="{CE6537A1-D6FC-4f65-9D91-7224C49458BB}"/>
                <c:ext xmlns:c16="http://schemas.microsoft.com/office/drawing/2014/chart" uri="{C3380CC4-5D6E-409C-BE32-E72D297353CC}">
                  <c16:uniqueId val="{00000044-5D2E-4CE8-9E53-BD448C4159DE}"/>
                </c:ext>
              </c:extLst>
            </c:dLbl>
            <c:dLbl>
              <c:idx val="8"/>
              <c:delete val="1"/>
              <c:extLst>
                <c:ext xmlns:c15="http://schemas.microsoft.com/office/drawing/2012/chart" uri="{CE6537A1-D6FC-4f65-9D91-7224C49458BB}"/>
                <c:ext xmlns:c16="http://schemas.microsoft.com/office/drawing/2014/chart" uri="{C3380CC4-5D6E-409C-BE32-E72D297353CC}">
                  <c16:uniqueId val="{00000049-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Daten'!$G$26:$G$35</c15:sqref>
                  </c15:fullRef>
                </c:ext>
              </c:extLst>
              <c:f>'a) Klinische Daten'!$G$27:$G$35</c:f>
              <c:numCache>
                <c:formatCode>0.00%</c:formatCode>
                <c:ptCount val="9"/>
                <c:pt idx="0">
                  <c:v>0.3</c:v>
                </c:pt>
                <c:pt idx="1">
                  <c:v>0</c:v>
                </c:pt>
                <c:pt idx="2">
                  <c:v>0.05</c:v>
                </c:pt>
                <c:pt idx="3">
                  <c:v>0</c:v>
                </c:pt>
                <c:pt idx="4">
                  <c:v>0</c:v>
                </c:pt>
                <c:pt idx="5">
                  <c:v>0.30769230769230771</c:v>
                </c:pt>
                <c:pt idx="6">
                  <c:v>0.33333333333333331</c:v>
                </c:pt>
                <c:pt idx="7">
                  <c:v>0</c:v>
                </c:pt>
                <c:pt idx="8">
                  <c:v>0</c:v>
                </c:pt>
              </c:numCache>
            </c:numRef>
          </c:val>
          <c:extLst>
            <c:ext xmlns:c16="http://schemas.microsoft.com/office/drawing/2014/chart" uri="{C3380CC4-5D6E-409C-BE32-E72D297353CC}">
              <c16:uniqueId val="{0000001D-5D2E-4CE8-9E53-BD448C4159DE}"/>
            </c:ext>
          </c:extLst>
        </c:ser>
        <c:ser>
          <c:idx val="6"/>
          <c:order val="6"/>
          <c:tx>
            <c:v>7</c:v>
          </c:tx>
          <c:spPr>
            <a:solidFill>
              <a:srgbClr val="9D97CB"/>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1F-5D2E-4CE8-9E53-BD448C4159DE}"/>
                </c:ext>
              </c:extLst>
            </c:dLbl>
            <c:dLbl>
              <c:idx val="2"/>
              <c:delete val="1"/>
              <c:extLst>
                <c:ext xmlns:c15="http://schemas.microsoft.com/office/drawing/2012/chart" uri="{CE6537A1-D6FC-4f65-9D91-7224C49458BB}"/>
                <c:ext xmlns:c16="http://schemas.microsoft.com/office/drawing/2014/chart" uri="{C3380CC4-5D6E-409C-BE32-E72D297353CC}">
                  <c16:uniqueId val="{00000020-5D2E-4CE8-9E53-BD448C4159DE}"/>
                </c:ext>
              </c:extLst>
            </c:dLbl>
            <c:dLbl>
              <c:idx val="3"/>
              <c:delete val="1"/>
              <c:extLst>
                <c:ext xmlns:c15="http://schemas.microsoft.com/office/drawing/2012/chart" uri="{CE6537A1-D6FC-4f65-9D91-7224C49458BB}"/>
                <c:ext xmlns:c16="http://schemas.microsoft.com/office/drawing/2014/chart" uri="{C3380CC4-5D6E-409C-BE32-E72D297353CC}">
                  <c16:uniqueId val="{00000021-5D2E-4CE8-9E53-BD448C4159DE}"/>
                </c:ext>
              </c:extLst>
            </c:dLbl>
            <c:dLbl>
              <c:idx val="4"/>
              <c:delete val="1"/>
              <c:extLst>
                <c:ext xmlns:c15="http://schemas.microsoft.com/office/drawing/2012/chart" uri="{CE6537A1-D6FC-4f65-9D91-7224C49458BB}"/>
                <c:ext xmlns:c16="http://schemas.microsoft.com/office/drawing/2014/chart" uri="{C3380CC4-5D6E-409C-BE32-E72D297353CC}">
                  <c16:uniqueId val="{00000022-5D2E-4CE8-9E53-BD448C4159DE}"/>
                </c:ext>
              </c:extLst>
            </c:dLbl>
            <c:dLbl>
              <c:idx val="6"/>
              <c:delete val="1"/>
              <c:extLst>
                <c:ext xmlns:c15="http://schemas.microsoft.com/office/drawing/2012/chart" uri="{CE6537A1-D6FC-4f65-9D91-7224C49458BB}"/>
                <c:ext xmlns:c16="http://schemas.microsoft.com/office/drawing/2014/chart" uri="{C3380CC4-5D6E-409C-BE32-E72D297353CC}">
                  <c16:uniqueId val="{00000041-5D2E-4CE8-9E53-BD448C4159DE}"/>
                </c:ext>
              </c:extLst>
            </c:dLbl>
            <c:dLbl>
              <c:idx val="7"/>
              <c:delete val="1"/>
              <c:extLst>
                <c:ext xmlns:c15="http://schemas.microsoft.com/office/drawing/2012/chart" uri="{CE6537A1-D6FC-4f65-9D91-7224C49458BB}"/>
                <c:ext xmlns:c16="http://schemas.microsoft.com/office/drawing/2014/chart" uri="{C3380CC4-5D6E-409C-BE32-E72D297353CC}">
                  <c16:uniqueId val="{00000024-5D2E-4CE8-9E53-BD448C4159DE}"/>
                </c:ext>
              </c:extLst>
            </c:dLbl>
            <c:dLbl>
              <c:idx val="8"/>
              <c:delete val="1"/>
              <c:extLst>
                <c:ext xmlns:c15="http://schemas.microsoft.com/office/drawing/2012/chart" uri="{CE6537A1-D6FC-4f65-9D91-7224C49458BB}"/>
                <c:ext xmlns:c16="http://schemas.microsoft.com/office/drawing/2014/chart" uri="{C3380CC4-5D6E-409C-BE32-E72D297353CC}">
                  <c16:uniqueId val="{00000048-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Daten'!$H$26:$H$35</c15:sqref>
                  </c15:fullRef>
                </c:ext>
              </c:extLst>
              <c:f>'a) Klinische Daten'!$H$27:$H$35</c:f>
              <c:numCache>
                <c:formatCode>0.00%</c:formatCode>
                <c:ptCount val="9"/>
                <c:pt idx="0">
                  <c:v>0.05</c:v>
                </c:pt>
                <c:pt idx="1">
                  <c:v>0</c:v>
                </c:pt>
                <c:pt idx="2">
                  <c:v>0</c:v>
                </c:pt>
                <c:pt idx="3">
                  <c:v>0</c:v>
                </c:pt>
                <c:pt idx="4">
                  <c:v>0</c:v>
                </c:pt>
                <c:pt idx="5">
                  <c:v>0.30769230769230771</c:v>
                </c:pt>
                <c:pt idx="6">
                  <c:v>0</c:v>
                </c:pt>
                <c:pt idx="7">
                  <c:v>0</c:v>
                </c:pt>
                <c:pt idx="8">
                  <c:v>0</c:v>
                </c:pt>
              </c:numCache>
            </c:numRef>
          </c:val>
          <c:extLst>
            <c:ext xmlns:c16="http://schemas.microsoft.com/office/drawing/2014/chart" uri="{C3380CC4-5D6E-409C-BE32-E72D297353CC}">
              <c16:uniqueId val="{00000025-5D2E-4CE8-9E53-BD448C4159DE}"/>
            </c:ext>
          </c:extLst>
        </c:ser>
        <c:ser>
          <c:idx val="7"/>
          <c:order val="7"/>
          <c:tx>
            <c:v>8</c:v>
          </c:tx>
          <c:spPr>
            <a:solidFill>
              <a:srgbClr val="94A8B9"/>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6-5D2E-4CE8-9E53-BD448C4159DE}"/>
                </c:ext>
              </c:extLst>
            </c:dLbl>
            <c:dLbl>
              <c:idx val="1"/>
              <c:delete val="1"/>
              <c:extLst>
                <c:ext xmlns:c15="http://schemas.microsoft.com/office/drawing/2012/chart" uri="{CE6537A1-D6FC-4f65-9D91-7224C49458BB}"/>
                <c:ext xmlns:c16="http://schemas.microsoft.com/office/drawing/2014/chart" uri="{C3380CC4-5D6E-409C-BE32-E72D297353CC}">
                  <c16:uniqueId val="{00000027-5D2E-4CE8-9E53-BD448C4159DE}"/>
                </c:ext>
              </c:extLst>
            </c:dLbl>
            <c:dLbl>
              <c:idx val="2"/>
              <c:delete val="1"/>
              <c:extLst>
                <c:ext xmlns:c15="http://schemas.microsoft.com/office/drawing/2012/chart" uri="{CE6537A1-D6FC-4f65-9D91-7224C49458BB}"/>
                <c:ext xmlns:c16="http://schemas.microsoft.com/office/drawing/2014/chart" uri="{C3380CC4-5D6E-409C-BE32-E72D297353CC}">
                  <c16:uniqueId val="{00000028-5D2E-4CE8-9E53-BD448C4159DE}"/>
                </c:ext>
              </c:extLst>
            </c:dLbl>
            <c:dLbl>
              <c:idx val="3"/>
              <c:delete val="1"/>
              <c:extLst>
                <c:ext xmlns:c15="http://schemas.microsoft.com/office/drawing/2012/chart" uri="{CE6537A1-D6FC-4f65-9D91-7224C49458BB}"/>
                <c:ext xmlns:c16="http://schemas.microsoft.com/office/drawing/2014/chart" uri="{C3380CC4-5D6E-409C-BE32-E72D297353CC}">
                  <c16:uniqueId val="{00000029-5D2E-4CE8-9E53-BD448C4159DE}"/>
                </c:ext>
              </c:extLst>
            </c:dLbl>
            <c:dLbl>
              <c:idx val="4"/>
              <c:delete val="1"/>
              <c:extLst>
                <c:ext xmlns:c15="http://schemas.microsoft.com/office/drawing/2012/chart" uri="{CE6537A1-D6FC-4f65-9D91-7224C49458BB}"/>
                <c:ext xmlns:c16="http://schemas.microsoft.com/office/drawing/2014/chart" uri="{C3380CC4-5D6E-409C-BE32-E72D297353CC}">
                  <c16:uniqueId val="{0000002A-5D2E-4CE8-9E53-BD448C4159DE}"/>
                </c:ext>
              </c:extLst>
            </c:dLbl>
            <c:dLbl>
              <c:idx val="7"/>
              <c:delete val="1"/>
              <c:extLst>
                <c:ext xmlns:c15="http://schemas.microsoft.com/office/drawing/2012/chart" uri="{CE6537A1-D6FC-4f65-9D91-7224C49458BB}"/>
                <c:ext xmlns:c16="http://schemas.microsoft.com/office/drawing/2014/chart" uri="{C3380CC4-5D6E-409C-BE32-E72D297353CC}">
                  <c16:uniqueId val="{00000043-5D2E-4CE8-9E53-BD448C4159DE}"/>
                </c:ext>
              </c:extLst>
            </c:dLbl>
            <c:dLbl>
              <c:idx val="8"/>
              <c:delete val="1"/>
              <c:extLst>
                <c:ext xmlns:c15="http://schemas.microsoft.com/office/drawing/2012/chart" uri="{CE6537A1-D6FC-4f65-9D91-7224C49458BB}"/>
                <c:ext xmlns:c16="http://schemas.microsoft.com/office/drawing/2014/chart" uri="{C3380CC4-5D6E-409C-BE32-E72D297353CC}">
                  <c16:uniqueId val="{00000047-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Daten'!$I$26:$I$35</c15:sqref>
                  </c15:fullRef>
                </c:ext>
              </c:extLst>
              <c:f>'a) Klinische Daten'!$I$27:$I$35</c:f>
              <c:numCache>
                <c:formatCode>0.00%</c:formatCode>
                <c:ptCount val="9"/>
                <c:pt idx="0">
                  <c:v>0</c:v>
                </c:pt>
                <c:pt idx="1">
                  <c:v>0</c:v>
                </c:pt>
                <c:pt idx="2">
                  <c:v>0</c:v>
                </c:pt>
                <c:pt idx="3">
                  <c:v>0</c:v>
                </c:pt>
                <c:pt idx="4">
                  <c:v>0</c:v>
                </c:pt>
                <c:pt idx="5">
                  <c:v>7.6923076923076927E-2</c:v>
                </c:pt>
                <c:pt idx="6">
                  <c:v>0.22222222222222221</c:v>
                </c:pt>
                <c:pt idx="7">
                  <c:v>0</c:v>
                </c:pt>
                <c:pt idx="8">
                  <c:v>0</c:v>
                </c:pt>
              </c:numCache>
            </c:numRef>
          </c:val>
          <c:extLst>
            <c:ext xmlns:c16="http://schemas.microsoft.com/office/drawing/2014/chart" uri="{C3380CC4-5D6E-409C-BE32-E72D297353CC}">
              <c16:uniqueId val="{0000002D-5D2E-4CE8-9E53-BD448C4159DE}"/>
            </c:ext>
          </c:extLst>
        </c:ser>
        <c:ser>
          <c:idx val="8"/>
          <c:order val="8"/>
          <c:tx>
            <c:v>9</c:v>
          </c:tx>
          <c:spPr>
            <a:solidFill>
              <a:srgbClr val="B3B3B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E-5D2E-4CE8-9E53-BD448C4159DE}"/>
                </c:ext>
              </c:extLst>
            </c:dLbl>
            <c:dLbl>
              <c:idx val="1"/>
              <c:delete val="1"/>
              <c:extLst>
                <c:ext xmlns:c15="http://schemas.microsoft.com/office/drawing/2012/chart" uri="{CE6537A1-D6FC-4f65-9D91-7224C49458BB}"/>
                <c:ext xmlns:c16="http://schemas.microsoft.com/office/drawing/2014/chart" uri="{C3380CC4-5D6E-409C-BE32-E72D297353CC}">
                  <c16:uniqueId val="{0000002F-5D2E-4CE8-9E53-BD448C4159DE}"/>
                </c:ext>
              </c:extLst>
            </c:dLbl>
            <c:dLbl>
              <c:idx val="2"/>
              <c:delete val="1"/>
              <c:extLst>
                <c:ext xmlns:c15="http://schemas.microsoft.com/office/drawing/2012/chart" uri="{CE6537A1-D6FC-4f65-9D91-7224C49458BB}"/>
                <c:ext xmlns:c16="http://schemas.microsoft.com/office/drawing/2014/chart" uri="{C3380CC4-5D6E-409C-BE32-E72D297353CC}">
                  <c16:uniqueId val="{00000030-5D2E-4CE8-9E53-BD448C4159DE}"/>
                </c:ext>
              </c:extLst>
            </c:dLbl>
            <c:dLbl>
              <c:idx val="3"/>
              <c:delete val="1"/>
              <c:extLst>
                <c:ext xmlns:c15="http://schemas.microsoft.com/office/drawing/2012/chart" uri="{CE6537A1-D6FC-4f65-9D91-7224C49458BB}"/>
                <c:ext xmlns:c16="http://schemas.microsoft.com/office/drawing/2014/chart" uri="{C3380CC4-5D6E-409C-BE32-E72D297353CC}">
                  <c16:uniqueId val="{00000031-5D2E-4CE8-9E53-BD448C4159DE}"/>
                </c:ext>
              </c:extLst>
            </c:dLbl>
            <c:dLbl>
              <c:idx val="4"/>
              <c:delete val="1"/>
              <c:extLst>
                <c:ext xmlns:c15="http://schemas.microsoft.com/office/drawing/2012/chart" uri="{CE6537A1-D6FC-4f65-9D91-7224C49458BB}"/>
                <c:ext xmlns:c16="http://schemas.microsoft.com/office/drawing/2014/chart" uri="{C3380CC4-5D6E-409C-BE32-E72D297353CC}">
                  <c16:uniqueId val="{00000032-5D2E-4CE8-9E53-BD448C4159DE}"/>
                </c:ext>
              </c:extLst>
            </c:dLbl>
            <c:dLbl>
              <c:idx val="5"/>
              <c:delete val="1"/>
              <c:extLst>
                <c:ext xmlns:c15="http://schemas.microsoft.com/office/drawing/2012/chart" uri="{CE6537A1-D6FC-4f65-9D91-7224C49458BB}"/>
                <c:ext xmlns:c16="http://schemas.microsoft.com/office/drawing/2014/chart" uri="{C3380CC4-5D6E-409C-BE32-E72D297353CC}">
                  <c16:uniqueId val="{00000033-5D2E-4CE8-9E53-BD448C4159DE}"/>
                </c:ext>
              </c:extLst>
            </c:dLbl>
            <c:dLbl>
              <c:idx val="7"/>
              <c:delete val="1"/>
              <c:extLst>
                <c:ext xmlns:c15="http://schemas.microsoft.com/office/drawing/2012/chart" uri="{CE6537A1-D6FC-4f65-9D91-7224C49458BB}"/>
                <c:ext xmlns:c16="http://schemas.microsoft.com/office/drawing/2014/chart" uri="{C3380CC4-5D6E-409C-BE32-E72D297353CC}">
                  <c16:uniqueId val="{00000042-5D2E-4CE8-9E53-BD448C4159DE}"/>
                </c:ext>
              </c:extLst>
            </c:dLbl>
            <c:dLbl>
              <c:idx val="8"/>
              <c:delete val="1"/>
              <c:extLst>
                <c:ext xmlns:c15="http://schemas.microsoft.com/office/drawing/2012/chart" uri="{CE6537A1-D6FC-4f65-9D91-7224C49458BB}"/>
                <c:ext xmlns:c16="http://schemas.microsoft.com/office/drawing/2014/chart" uri="{C3380CC4-5D6E-409C-BE32-E72D297353CC}">
                  <c16:uniqueId val="{00000035-5D2E-4CE8-9E53-BD448C4159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 Klinische Daten'!$A$26:$A$35</c15:sqref>
                  </c15:fullRef>
                </c:ext>
              </c:extLst>
              <c:f>'a) Klinische Daten'!$A$27:$A$35</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'a) Klinische Daten'!$J$26:$J$35</c15:sqref>
                  </c15:fullRef>
                </c:ext>
              </c:extLst>
              <c:f>'a) Klinische Daten'!$J$27:$J$35</c:f>
              <c:numCache>
                <c:formatCode>0.00%</c:formatCode>
                <c:ptCount val="9"/>
                <c:pt idx="0">
                  <c:v>0</c:v>
                </c:pt>
                <c:pt idx="1">
                  <c:v>0</c:v>
                </c:pt>
                <c:pt idx="2">
                  <c:v>0</c:v>
                </c:pt>
                <c:pt idx="3">
                  <c:v>0</c:v>
                </c:pt>
                <c:pt idx="4">
                  <c:v>0</c:v>
                </c:pt>
                <c:pt idx="5">
                  <c:v>0</c:v>
                </c:pt>
                <c:pt idx="6">
                  <c:v>0.1111111111111111</c:v>
                </c:pt>
                <c:pt idx="7">
                  <c:v>0</c:v>
                </c:pt>
                <c:pt idx="8">
                  <c:v>0</c:v>
                </c:pt>
              </c:numCache>
            </c:numRef>
          </c:val>
          <c:extLst>
            <c:ext xmlns:c16="http://schemas.microsoft.com/office/drawing/2014/chart" uri="{C3380CC4-5D6E-409C-BE32-E72D297353CC}">
              <c16:uniqueId val="{00000036-5D2E-4CE8-9E53-BD448C4159DE}"/>
            </c:ext>
          </c:extLst>
        </c:ser>
        <c:dLbls>
          <c:dLblPos val="ctr"/>
          <c:showLegendKey val="0"/>
          <c:showVal val="1"/>
          <c:showCatName val="0"/>
          <c:showSerName val="0"/>
          <c:showPercent val="0"/>
          <c:showBubbleSize val="0"/>
        </c:dLbls>
        <c:gapWidth val="210"/>
        <c:overlap val="100"/>
        <c:axId val="503036048"/>
        <c:axId val="503036376"/>
      </c:barChart>
      <c:catAx>
        <c:axId val="5030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503036376"/>
        <c:crosses val="autoZero"/>
        <c:auto val="1"/>
        <c:lblAlgn val="ctr"/>
        <c:lblOffset val="500"/>
        <c:noMultiLvlLbl val="0"/>
      </c:catAx>
      <c:valAx>
        <c:axId val="503036376"/>
        <c:scaling>
          <c:orientation val="minMax"/>
        </c:scaling>
        <c:delete val="1"/>
        <c:axPos val="l"/>
        <c:numFmt formatCode="0%" sourceLinked="1"/>
        <c:majorTickMark val="none"/>
        <c:minorTickMark val="none"/>
        <c:tickLblPos val="nextTo"/>
        <c:crossAx val="503036048"/>
        <c:crosses val="autoZero"/>
        <c:crossBetween val="between"/>
      </c:valAx>
      <c:spPr>
        <a:noFill/>
        <a:ln w="25400">
          <a:noFill/>
        </a:ln>
        <a:effectLst/>
      </c:spPr>
    </c:plotArea>
    <c:legend>
      <c:legendPos val="b"/>
      <c:layout>
        <c:manualLayout>
          <c:xMode val="edge"/>
          <c:yMode val="edge"/>
          <c:x val="0.42124419324832063"/>
          <c:y val="0.97194549167452082"/>
          <c:w val="0.15949728740004385"/>
          <c:h val="2.80545083254791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sz="1400" b="0" i="0" baseline="0">
                <a:effectLst/>
                <a:latin typeface="Open Sans" panose="020B0606030504020204" pitchFamily="34" charset="0"/>
                <a:ea typeface="Open Sans" panose="020B0606030504020204" pitchFamily="34" charset="0"/>
                <a:cs typeface="Open Sans" panose="020B0606030504020204" pitchFamily="34" charset="0"/>
              </a:rPr>
              <a:t>Prozentuale Verteilung der Nummerierungen pro Prozessschritt für Abrechnungsdaten</a:t>
            </a: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de-DE"/>
        </a:p>
      </c:txPr>
    </c:title>
    <c:autoTitleDeleted val="0"/>
    <c:plotArea>
      <c:layout>
        <c:manualLayout>
          <c:layoutTarget val="inner"/>
          <c:xMode val="edge"/>
          <c:yMode val="edge"/>
          <c:x val="2.0060657402343827E-2"/>
          <c:y val="0.11096432086614173"/>
          <c:w val="0.95940642594989323"/>
          <c:h val="0.60332702601780752"/>
        </c:manualLayout>
      </c:layout>
      <c:barChart>
        <c:barDir val="col"/>
        <c:grouping val="percentStacked"/>
        <c:varyColors val="0"/>
        <c:ser>
          <c:idx val="0"/>
          <c:order val="0"/>
          <c:tx>
            <c:v>1</c:v>
          </c:tx>
          <c:spPr>
            <a:solidFill>
              <a:srgbClr val="C4DDA2"/>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45-C940-4C44-8BD2-80B458BC259B}"/>
                </c:ext>
              </c:extLst>
            </c:dLbl>
            <c:dLbl>
              <c:idx val="1"/>
              <c:delete val="1"/>
              <c:extLst>
                <c:ext xmlns:c15="http://schemas.microsoft.com/office/drawing/2012/chart" uri="{CE6537A1-D6FC-4f65-9D91-7224C49458BB}"/>
                <c:ext xmlns:c16="http://schemas.microsoft.com/office/drawing/2014/chart" uri="{C3380CC4-5D6E-409C-BE32-E72D297353CC}">
                  <c16:uniqueId val="{00000046-C940-4C44-8BD2-80B458BC259B}"/>
                </c:ext>
              </c:extLst>
            </c:dLbl>
            <c:dLbl>
              <c:idx val="2"/>
              <c:delete val="1"/>
              <c:extLst>
                <c:ext xmlns:c15="http://schemas.microsoft.com/office/drawing/2012/chart" uri="{CE6537A1-D6FC-4f65-9D91-7224C49458BB}"/>
                <c:ext xmlns:c16="http://schemas.microsoft.com/office/drawing/2014/chart" uri="{C3380CC4-5D6E-409C-BE32-E72D297353CC}">
                  <c16:uniqueId val="{00000000-C940-4C44-8BD2-80B458BC259B}"/>
                </c:ext>
              </c:extLst>
            </c:dLbl>
            <c:dLbl>
              <c:idx val="5"/>
              <c:delete val="1"/>
              <c:extLst>
                <c:ext xmlns:c15="http://schemas.microsoft.com/office/drawing/2012/chart" uri="{CE6537A1-D6FC-4f65-9D91-7224C49458BB}"/>
                <c:ext xmlns:c16="http://schemas.microsoft.com/office/drawing/2014/chart" uri="{C3380CC4-5D6E-409C-BE32-E72D297353CC}">
                  <c16:uniqueId val="{00000003-C940-4C44-8BD2-80B458BC259B}"/>
                </c:ext>
              </c:extLst>
            </c:dLbl>
            <c:dLbl>
              <c:idx val="6"/>
              <c:delete val="1"/>
              <c:extLst>
                <c:ext xmlns:c15="http://schemas.microsoft.com/office/drawing/2012/chart" uri="{CE6537A1-D6FC-4f65-9D91-7224C49458BB}"/>
                <c:ext xmlns:c16="http://schemas.microsoft.com/office/drawing/2014/chart" uri="{C3380CC4-5D6E-409C-BE32-E72D297353CC}">
                  <c16:uniqueId val="{00000004-C940-4C44-8BD2-80B458BC259B}"/>
                </c:ext>
              </c:extLst>
            </c:dLbl>
            <c:dLbl>
              <c:idx val="7"/>
              <c:delete val="1"/>
              <c:extLst>
                <c:ext xmlns:c15="http://schemas.microsoft.com/office/drawing/2012/chart" uri="{CE6537A1-D6FC-4f65-9D91-7224C49458BB}"/>
                <c:ext xmlns:c16="http://schemas.microsoft.com/office/drawing/2014/chart" uri="{C3380CC4-5D6E-409C-BE32-E72D297353CC}">
                  <c16:uniqueId val="{00000005-C940-4C44-8BD2-80B458BC259B}"/>
                </c:ext>
              </c:extLst>
            </c:dLbl>
            <c:dLbl>
              <c:idx val="8"/>
              <c:delete val="1"/>
              <c:extLst>
                <c:ext xmlns:c15="http://schemas.microsoft.com/office/drawing/2012/chart" uri="{CE6537A1-D6FC-4f65-9D91-7224C49458BB}"/>
                <c:ext xmlns:c16="http://schemas.microsoft.com/office/drawing/2014/chart" uri="{C3380CC4-5D6E-409C-BE32-E72D297353CC}">
                  <c16:uniqueId val="{00000006-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Abrechnungsdaten'!$B$11:$B$20</c15:sqref>
                  </c15:fullRef>
                </c:ext>
              </c:extLst>
              <c:f>'b) Abrechnungsdaten'!$B$12:$B$20</c:f>
              <c:numCache>
                <c:formatCode>0.00%</c:formatCode>
                <c:ptCount val="9"/>
                <c:pt idx="0">
                  <c:v>0</c:v>
                </c:pt>
                <c:pt idx="1">
                  <c:v>0</c:v>
                </c:pt>
                <c:pt idx="2">
                  <c:v>0</c:v>
                </c:pt>
                <c:pt idx="3">
                  <c:v>0.5</c:v>
                </c:pt>
                <c:pt idx="4">
                  <c:v>1</c:v>
                </c:pt>
                <c:pt idx="5">
                  <c:v>0</c:v>
                </c:pt>
                <c:pt idx="6">
                  <c:v>0</c:v>
                </c:pt>
                <c:pt idx="7">
                  <c:v>0</c:v>
                </c:pt>
                <c:pt idx="8">
                  <c:v>0</c:v>
                </c:pt>
              </c:numCache>
            </c:numRef>
          </c:val>
          <c:extLst>
            <c:ext xmlns:c16="http://schemas.microsoft.com/office/drawing/2014/chart" uri="{C3380CC4-5D6E-409C-BE32-E72D297353CC}">
              <c16:uniqueId val="{00000007-C940-4C44-8BD2-80B458BC259B}"/>
            </c:ext>
          </c:extLst>
        </c:ser>
        <c:ser>
          <c:idx val="1"/>
          <c:order val="1"/>
          <c:tx>
            <c:v>2</c:v>
          </c:tx>
          <c:spPr>
            <a:solidFill>
              <a:srgbClr val="7CA76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C940-4C44-8BD2-80B458BC259B}"/>
                </c:ext>
              </c:extLst>
            </c:dLbl>
            <c:dLbl>
              <c:idx val="2"/>
              <c:delete val="1"/>
              <c:extLst>
                <c:ext xmlns:c15="http://schemas.microsoft.com/office/drawing/2012/chart" uri="{CE6537A1-D6FC-4f65-9D91-7224C49458BB}"/>
                <c:ext xmlns:c16="http://schemas.microsoft.com/office/drawing/2014/chart" uri="{C3380CC4-5D6E-409C-BE32-E72D297353CC}">
                  <c16:uniqueId val="{00000047-C940-4C44-8BD2-80B458BC259B}"/>
                </c:ext>
              </c:extLst>
            </c:dLbl>
            <c:dLbl>
              <c:idx val="4"/>
              <c:delete val="1"/>
              <c:extLst>
                <c:ext xmlns:c15="http://schemas.microsoft.com/office/drawing/2012/chart" uri="{CE6537A1-D6FC-4f65-9D91-7224C49458BB}"/>
                <c:ext xmlns:c16="http://schemas.microsoft.com/office/drawing/2014/chart" uri="{C3380CC4-5D6E-409C-BE32-E72D297353CC}">
                  <c16:uniqueId val="{0000004B-C940-4C44-8BD2-80B458BC259B}"/>
                </c:ext>
              </c:extLst>
            </c:dLbl>
            <c:dLbl>
              <c:idx val="5"/>
              <c:delete val="1"/>
              <c:extLst>
                <c:ext xmlns:c15="http://schemas.microsoft.com/office/drawing/2012/chart" uri="{CE6537A1-D6FC-4f65-9D91-7224C49458BB}"/>
                <c:ext xmlns:c16="http://schemas.microsoft.com/office/drawing/2014/chart" uri="{C3380CC4-5D6E-409C-BE32-E72D297353CC}">
                  <c16:uniqueId val="{00000009-C940-4C44-8BD2-80B458BC259B}"/>
                </c:ext>
              </c:extLst>
            </c:dLbl>
            <c:dLbl>
              <c:idx val="6"/>
              <c:delete val="1"/>
              <c:extLst>
                <c:ext xmlns:c15="http://schemas.microsoft.com/office/drawing/2012/chart" uri="{CE6537A1-D6FC-4f65-9D91-7224C49458BB}"/>
                <c:ext xmlns:c16="http://schemas.microsoft.com/office/drawing/2014/chart" uri="{C3380CC4-5D6E-409C-BE32-E72D297353CC}">
                  <c16:uniqueId val="{0000000A-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Abrechnungsdaten'!$C$11:$C$20</c15:sqref>
                  </c15:fullRef>
                </c:ext>
              </c:extLst>
              <c:f>'b) Abrechnungsdaten'!$C$12:$C$20</c:f>
              <c:numCache>
                <c:formatCode>0.00%</c:formatCode>
                <c:ptCount val="9"/>
                <c:pt idx="0">
                  <c:v>0</c:v>
                </c:pt>
                <c:pt idx="1">
                  <c:v>0.2</c:v>
                </c:pt>
                <c:pt idx="2">
                  <c:v>0</c:v>
                </c:pt>
                <c:pt idx="3">
                  <c:v>0.25</c:v>
                </c:pt>
                <c:pt idx="4">
                  <c:v>0</c:v>
                </c:pt>
                <c:pt idx="5">
                  <c:v>0</c:v>
                </c:pt>
                <c:pt idx="6">
                  <c:v>0</c:v>
                </c:pt>
                <c:pt idx="7">
                  <c:v>0.5</c:v>
                </c:pt>
                <c:pt idx="8">
                  <c:v>1</c:v>
                </c:pt>
              </c:numCache>
            </c:numRef>
          </c:val>
          <c:extLst>
            <c:ext xmlns:c16="http://schemas.microsoft.com/office/drawing/2014/chart" uri="{C3380CC4-5D6E-409C-BE32-E72D297353CC}">
              <c16:uniqueId val="{0000000D-C940-4C44-8BD2-80B458BC259B}"/>
            </c:ext>
          </c:extLst>
        </c:ser>
        <c:ser>
          <c:idx val="2"/>
          <c:order val="2"/>
          <c:tx>
            <c:v>3</c:v>
          </c:tx>
          <c:spPr>
            <a:solidFill>
              <a:srgbClr val="94B7A4"/>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E-C940-4C44-8BD2-80B458BC259B}"/>
                </c:ext>
              </c:extLst>
            </c:dLbl>
            <c:dLbl>
              <c:idx val="4"/>
              <c:delete val="1"/>
              <c:extLst>
                <c:ext xmlns:c15="http://schemas.microsoft.com/office/drawing/2012/chart" uri="{CE6537A1-D6FC-4f65-9D91-7224C49458BB}"/>
                <c:ext xmlns:c16="http://schemas.microsoft.com/office/drawing/2014/chart" uri="{C3380CC4-5D6E-409C-BE32-E72D297353CC}">
                  <c16:uniqueId val="{0000004A-C940-4C44-8BD2-80B458BC259B}"/>
                </c:ext>
              </c:extLst>
            </c:dLbl>
            <c:dLbl>
              <c:idx val="5"/>
              <c:delete val="1"/>
              <c:extLst>
                <c:ext xmlns:c15="http://schemas.microsoft.com/office/drawing/2012/chart" uri="{CE6537A1-D6FC-4f65-9D91-7224C49458BB}"/>
                <c:ext xmlns:c16="http://schemas.microsoft.com/office/drawing/2014/chart" uri="{C3380CC4-5D6E-409C-BE32-E72D297353CC}">
                  <c16:uniqueId val="{0000004D-C940-4C44-8BD2-80B458BC259B}"/>
                </c:ext>
              </c:extLst>
            </c:dLbl>
            <c:dLbl>
              <c:idx val="6"/>
              <c:delete val="1"/>
              <c:extLst>
                <c:ext xmlns:c15="http://schemas.microsoft.com/office/drawing/2012/chart" uri="{CE6537A1-D6FC-4f65-9D91-7224C49458BB}"/>
                <c:ext xmlns:c16="http://schemas.microsoft.com/office/drawing/2014/chart" uri="{C3380CC4-5D6E-409C-BE32-E72D297353CC}">
                  <c16:uniqueId val="{00000011-C940-4C44-8BD2-80B458BC259B}"/>
                </c:ext>
              </c:extLst>
            </c:dLbl>
            <c:dLbl>
              <c:idx val="7"/>
              <c:delete val="1"/>
              <c:extLst>
                <c:ext xmlns:c15="http://schemas.microsoft.com/office/drawing/2012/chart" uri="{CE6537A1-D6FC-4f65-9D91-7224C49458BB}"/>
                <c:ext xmlns:c16="http://schemas.microsoft.com/office/drawing/2014/chart" uri="{C3380CC4-5D6E-409C-BE32-E72D297353CC}">
                  <c16:uniqueId val="{00000012-C940-4C44-8BD2-80B458BC259B}"/>
                </c:ext>
              </c:extLst>
            </c:dLbl>
            <c:dLbl>
              <c:idx val="8"/>
              <c:delete val="1"/>
              <c:extLst>
                <c:ext xmlns:c15="http://schemas.microsoft.com/office/drawing/2012/chart" uri="{CE6537A1-D6FC-4f65-9D91-7224C49458BB}"/>
                <c:ext xmlns:c16="http://schemas.microsoft.com/office/drawing/2014/chart" uri="{C3380CC4-5D6E-409C-BE32-E72D297353CC}">
                  <c16:uniqueId val="{00000013-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Abrechnungsdaten'!$D$11:$D$20</c15:sqref>
                  </c15:fullRef>
                </c:ext>
              </c:extLst>
              <c:f>'b) Abrechnungsdaten'!$D$12:$D$20</c:f>
              <c:numCache>
                <c:formatCode>0.00%</c:formatCode>
                <c:ptCount val="9"/>
                <c:pt idx="0">
                  <c:v>0</c:v>
                </c:pt>
                <c:pt idx="1">
                  <c:v>0.6</c:v>
                </c:pt>
                <c:pt idx="2">
                  <c:v>0.2</c:v>
                </c:pt>
                <c:pt idx="3">
                  <c:v>0.25</c:v>
                </c:pt>
                <c:pt idx="4">
                  <c:v>0</c:v>
                </c:pt>
                <c:pt idx="5">
                  <c:v>0</c:v>
                </c:pt>
                <c:pt idx="6">
                  <c:v>0</c:v>
                </c:pt>
                <c:pt idx="7">
                  <c:v>0</c:v>
                </c:pt>
                <c:pt idx="8">
                  <c:v>0</c:v>
                </c:pt>
              </c:numCache>
            </c:numRef>
          </c:val>
          <c:extLst>
            <c:ext xmlns:c16="http://schemas.microsoft.com/office/drawing/2014/chart" uri="{C3380CC4-5D6E-409C-BE32-E72D297353CC}">
              <c16:uniqueId val="{00000014-C940-4C44-8BD2-80B458BC259B}"/>
            </c:ext>
          </c:extLst>
        </c:ser>
        <c:ser>
          <c:idx val="3"/>
          <c:order val="3"/>
          <c:tx>
            <c:v>4</c:v>
          </c:tx>
          <c:spPr>
            <a:solidFill>
              <a:srgbClr val="ABC7D0"/>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48-C940-4C44-8BD2-80B458BC259B}"/>
                </c:ext>
              </c:extLst>
            </c:dLbl>
            <c:dLbl>
              <c:idx val="4"/>
              <c:delete val="1"/>
              <c:extLst>
                <c:ext xmlns:c15="http://schemas.microsoft.com/office/drawing/2012/chart" uri="{CE6537A1-D6FC-4f65-9D91-7224C49458BB}"/>
                <c:ext xmlns:c16="http://schemas.microsoft.com/office/drawing/2014/chart" uri="{C3380CC4-5D6E-409C-BE32-E72D297353CC}">
                  <c16:uniqueId val="{00000049-C940-4C44-8BD2-80B458BC259B}"/>
                </c:ext>
              </c:extLst>
            </c:dLbl>
            <c:dLbl>
              <c:idx val="5"/>
              <c:delete val="1"/>
              <c:extLst>
                <c:ext xmlns:c15="http://schemas.microsoft.com/office/drawing/2012/chart" uri="{CE6537A1-D6FC-4f65-9D91-7224C49458BB}"/>
                <c:ext xmlns:c16="http://schemas.microsoft.com/office/drawing/2014/chart" uri="{C3380CC4-5D6E-409C-BE32-E72D297353CC}">
                  <c16:uniqueId val="{0000004C-C940-4C44-8BD2-80B458BC259B}"/>
                </c:ext>
              </c:extLst>
            </c:dLbl>
            <c:dLbl>
              <c:idx val="6"/>
              <c:delete val="1"/>
              <c:extLst>
                <c:ext xmlns:c15="http://schemas.microsoft.com/office/drawing/2012/chart" uri="{CE6537A1-D6FC-4f65-9D91-7224C49458BB}"/>
                <c:ext xmlns:c16="http://schemas.microsoft.com/office/drawing/2014/chart" uri="{C3380CC4-5D6E-409C-BE32-E72D297353CC}">
                  <c16:uniqueId val="{0000004F-C940-4C44-8BD2-80B458BC259B}"/>
                </c:ext>
              </c:extLst>
            </c:dLbl>
            <c:dLbl>
              <c:idx val="8"/>
              <c:delete val="1"/>
              <c:extLst>
                <c:ext xmlns:c15="http://schemas.microsoft.com/office/drawing/2012/chart" uri="{CE6537A1-D6FC-4f65-9D91-7224C49458BB}"/>
                <c:ext xmlns:c16="http://schemas.microsoft.com/office/drawing/2014/chart" uri="{C3380CC4-5D6E-409C-BE32-E72D297353CC}">
                  <c16:uniqueId val="{00000019-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Abrechnungsdaten'!$E$11:$E$20</c15:sqref>
                  </c15:fullRef>
                </c:ext>
              </c:extLst>
              <c:f>'b) Abrechnungsdaten'!$E$12:$E$20</c:f>
              <c:numCache>
                <c:formatCode>0.00%</c:formatCode>
                <c:ptCount val="9"/>
                <c:pt idx="0">
                  <c:v>0.2</c:v>
                </c:pt>
                <c:pt idx="1">
                  <c:v>0.2</c:v>
                </c:pt>
                <c:pt idx="2">
                  <c:v>0.4</c:v>
                </c:pt>
                <c:pt idx="3">
                  <c:v>0</c:v>
                </c:pt>
                <c:pt idx="4">
                  <c:v>0</c:v>
                </c:pt>
                <c:pt idx="5">
                  <c:v>0</c:v>
                </c:pt>
                <c:pt idx="6">
                  <c:v>0</c:v>
                </c:pt>
                <c:pt idx="7">
                  <c:v>0.5</c:v>
                </c:pt>
                <c:pt idx="8">
                  <c:v>0</c:v>
                </c:pt>
              </c:numCache>
            </c:numRef>
          </c:val>
          <c:extLst>
            <c:ext xmlns:c16="http://schemas.microsoft.com/office/drawing/2014/chart" uri="{C3380CC4-5D6E-409C-BE32-E72D297353CC}">
              <c16:uniqueId val="{0000001A-C940-4C44-8BD2-80B458BC259B}"/>
            </c:ext>
          </c:extLst>
        </c:ser>
        <c:ser>
          <c:idx val="4"/>
          <c:order val="4"/>
          <c:tx>
            <c:v>5</c:v>
          </c:tx>
          <c:spPr>
            <a:solidFill>
              <a:srgbClr val="B5C7E6"/>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1C-C940-4C44-8BD2-80B458BC259B}"/>
                </c:ext>
              </c:extLst>
            </c:dLbl>
            <c:dLbl>
              <c:idx val="3"/>
              <c:delete val="1"/>
              <c:extLst>
                <c:ext xmlns:c15="http://schemas.microsoft.com/office/drawing/2012/chart" uri="{CE6537A1-D6FC-4f65-9D91-7224C49458BB}"/>
                <c:ext xmlns:c16="http://schemas.microsoft.com/office/drawing/2014/chart" uri="{C3380CC4-5D6E-409C-BE32-E72D297353CC}">
                  <c16:uniqueId val="{0000001E-C940-4C44-8BD2-80B458BC259B}"/>
                </c:ext>
              </c:extLst>
            </c:dLbl>
            <c:dLbl>
              <c:idx val="4"/>
              <c:delete val="1"/>
              <c:extLst>
                <c:ext xmlns:c15="http://schemas.microsoft.com/office/drawing/2012/chart" uri="{CE6537A1-D6FC-4f65-9D91-7224C49458BB}"/>
                <c:ext xmlns:c16="http://schemas.microsoft.com/office/drawing/2014/chart" uri="{C3380CC4-5D6E-409C-BE32-E72D297353CC}">
                  <c16:uniqueId val="{0000001F-C940-4C44-8BD2-80B458BC259B}"/>
                </c:ext>
              </c:extLst>
            </c:dLbl>
            <c:dLbl>
              <c:idx val="6"/>
              <c:delete val="1"/>
              <c:extLst>
                <c:ext xmlns:c15="http://schemas.microsoft.com/office/drawing/2012/chart" uri="{CE6537A1-D6FC-4f65-9D91-7224C49458BB}"/>
                <c:ext xmlns:c16="http://schemas.microsoft.com/office/drawing/2014/chart" uri="{C3380CC4-5D6E-409C-BE32-E72D297353CC}">
                  <c16:uniqueId val="{0000004E-C940-4C44-8BD2-80B458BC259B}"/>
                </c:ext>
              </c:extLst>
            </c:dLbl>
            <c:dLbl>
              <c:idx val="7"/>
              <c:delete val="1"/>
              <c:extLst>
                <c:ext xmlns:c15="http://schemas.microsoft.com/office/drawing/2012/chart" uri="{CE6537A1-D6FC-4f65-9D91-7224C49458BB}"/>
                <c:ext xmlns:c16="http://schemas.microsoft.com/office/drawing/2014/chart" uri="{C3380CC4-5D6E-409C-BE32-E72D297353CC}">
                  <c16:uniqueId val="{00000052-C940-4C44-8BD2-80B458BC259B}"/>
                </c:ext>
              </c:extLst>
            </c:dLbl>
            <c:dLbl>
              <c:idx val="8"/>
              <c:delete val="1"/>
              <c:extLst>
                <c:ext xmlns:c15="http://schemas.microsoft.com/office/drawing/2012/chart" uri="{CE6537A1-D6FC-4f65-9D91-7224C49458BB}"/>
                <c:ext xmlns:c16="http://schemas.microsoft.com/office/drawing/2014/chart" uri="{C3380CC4-5D6E-409C-BE32-E72D297353CC}">
                  <c16:uniqueId val="{00000020-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Abrechnungsdaten'!$F$11:$F$20</c15:sqref>
                  </c15:fullRef>
                </c:ext>
              </c:extLst>
              <c:f>'b) Abrechnungsdaten'!$F$12:$F$20</c:f>
              <c:numCache>
                <c:formatCode>0.00%</c:formatCode>
                <c:ptCount val="9"/>
                <c:pt idx="0">
                  <c:v>0.4</c:v>
                </c:pt>
                <c:pt idx="1">
                  <c:v>0</c:v>
                </c:pt>
                <c:pt idx="2">
                  <c:v>0.4</c:v>
                </c:pt>
                <c:pt idx="3">
                  <c:v>0</c:v>
                </c:pt>
                <c:pt idx="4">
                  <c:v>0</c:v>
                </c:pt>
                <c:pt idx="5">
                  <c:v>0.33333333333333331</c:v>
                </c:pt>
                <c:pt idx="6">
                  <c:v>0</c:v>
                </c:pt>
                <c:pt idx="7">
                  <c:v>0</c:v>
                </c:pt>
                <c:pt idx="8">
                  <c:v>0</c:v>
                </c:pt>
              </c:numCache>
            </c:numRef>
          </c:val>
          <c:extLst>
            <c:ext xmlns:c16="http://schemas.microsoft.com/office/drawing/2014/chart" uri="{C3380CC4-5D6E-409C-BE32-E72D297353CC}">
              <c16:uniqueId val="{00000021-C940-4C44-8BD2-80B458BC259B}"/>
            </c:ext>
          </c:extLst>
        </c:ser>
        <c:ser>
          <c:idx val="5"/>
          <c:order val="5"/>
          <c:tx>
            <c:v>6</c:v>
          </c:tx>
          <c:spPr>
            <a:solidFill>
              <a:srgbClr val="6598C3"/>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23-C940-4C44-8BD2-80B458BC259B}"/>
                </c:ext>
              </c:extLst>
            </c:dLbl>
            <c:dLbl>
              <c:idx val="2"/>
              <c:delete val="1"/>
              <c:extLst>
                <c:ext xmlns:c15="http://schemas.microsoft.com/office/drawing/2012/chart" uri="{CE6537A1-D6FC-4f65-9D91-7224C49458BB}"/>
                <c:ext xmlns:c16="http://schemas.microsoft.com/office/drawing/2014/chart" uri="{C3380CC4-5D6E-409C-BE32-E72D297353CC}">
                  <c16:uniqueId val="{00000024-C940-4C44-8BD2-80B458BC259B}"/>
                </c:ext>
              </c:extLst>
            </c:dLbl>
            <c:dLbl>
              <c:idx val="3"/>
              <c:delete val="1"/>
              <c:extLst>
                <c:ext xmlns:c15="http://schemas.microsoft.com/office/drawing/2012/chart" uri="{CE6537A1-D6FC-4f65-9D91-7224C49458BB}"/>
                <c:ext xmlns:c16="http://schemas.microsoft.com/office/drawing/2014/chart" uri="{C3380CC4-5D6E-409C-BE32-E72D297353CC}">
                  <c16:uniqueId val="{00000025-C940-4C44-8BD2-80B458BC259B}"/>
                </c:ext>
              </c:extLst>
            </c:dLbl>
            <c:dLbl>
              <c:idx val="4"/>
              <c:delete val="1"/>
              <c:extLst>
                <c:ext xmlns:c15="http://schemas.microsoft.com/office/drawing/2012/chart" uri="{CE6537A1-D6FC-4f65-9D91-7224C49458BB}"/>
                <c:ext xmlns:c16="http://schemas.microsoft.com/office/drawing/2014/chart" uri="{C3380CC4-5D6E-409C-BE32-E72D297353CC}">
                  <c16:uniqueId val="{00000026-C940-4C44-8BD2-80B458BC259B}"/>
                </c:ext>
              </c:extLst>
            </c:dLbl>
            <c:dLbl>
              <c:idx val="7"/>
              <c:delete val="1"/>
              <c:extLst>
                <c:ext xmlns:c15="http://schemas.microsoft.com/office/drawing/2012/chart" uri="{CE6537A1-D6FC-4f65-9D91-7224C49458BB}"/>
                <c:ext xmlns:c16="http://schemas.microsoft.com/office/drawing/2014/chart" uri="{C3380CC4-5D6E-409C-BE32-E72D297353CC}">
                  <c16:uniqueId val="{00000051-C940-4C44-8BD2-80B458BC259B}"/>
                </c:ext>
              </c:extLst>
            </c:dLbl>
            <c:dLbl>
              <c:idx val="8"/>
              <c:delete val="1"/>
              <c:extLst>
                <c:ext xmlns:c15="http://schemas.microsoft.com/office/drawing/2012/chart" uri="{CE6537A1-D6FC-4f65-9D91-7224C49458BB}"/>
                <c:ext xmlns:c16="http://schemas.microsoft.com/office/drawing/2014/chart" uri="{C3380CC4-5D6E-409C-BE32-E72D297353CC}">
                  <c16:uniqueId val="{00000054-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Abrechnungsdaten'!$G$11:$G$20</c15:sqref>
                  </c15:fullRef>
                </c:ext>
              </c:extLst>
              <c:f>'b) Abrechnungsdaten'!$G$12:$G$20</c:f>
              <c:numCache>
                <c:formatCode>0.00%</c:formatCode>
                <c:ptCount val="9"/>
                <c:pt idx="0">
                  <c:v>0.4</c:v>
                </c:pt>
                <c:pt idx="1">
                  <c:v>0</c:v>
                </c:pt>
                <c:pt idx="2">
                  <c:v>0</c:v>
                </c:pt>
                <c:pt idx="3">
                  <c:v>0</c:v>
                </c:pt>
                <c:pt idx="4">
                  <c:v>0</c:v>
                </c:pt>
                <c:pt idx="5">
                  <c:v>0.33333333333333331</c:v>
                </c:pt>
                <c:pt idx="6">
                  <c:v>0.33333333333333331</c:v>
                </c:pt>
                <c:pt idx="7">
                  <c:v>0</c:v>
                </c:pt>
                <c:pt idx="8">
                  <c:v>0</c:v>
                </c:pt>
              </c:numCache>
            </c:numRef>
          </c:val>
          <c:extLst>
            <c:ext xmlns:c16="http://schemas.microsoft.com/office/drawing/2014/chart" uri="{C3380CC4-5D6E-409C-BE32-E72D297353CC}">
              <c16:uniqueId val="{00000028-C940-4C44-8BD2-80B458BC259B}"/>
            </c:ext>
          </c:extLst>
        </c:ser>
        <c:ser>
          <c:idx val="6"/>
          <c:order val="6"/>
          <c:tx>
            <c:v>7</c:v>
          </c:tx>
          <c:spPr>
            <a:solidFill>
              <a:srgbClr val="9D97CB"/>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9-C940-4C44-8BD2-80B458BC259B}"/>
                </c:ext>
              </c:extLst>
            </c:dLbl>
            <c:dLbl>
              <c:idx val="1"/>
              <c:delete val="1"/>
              <c:extLst>
                <c:ext xmlns:c15="http://schemas.microsoft.com/office/drawing/2012/chart" uri="{CE6537A1-D6FC-4f65-9D91-7224C49458BB}"/>
                <c:ext xmlns:c16="http://schemas.microsoft.com/office/drawing/2014/chart" uri="{C3380CC4-5D6E-409C-BE32-E72D297353CC}">
                  <c16:uniqueId val="{0000002A-C940-4C44-8BD2-80B458BC259B}"/>
                </c:ext>
              </c:extLst>
            </c:dLbl>
            <c:dLbl>
              <c:idx val="2"/>
              <c:delete val="1"/>
              <c:extLst>
                <c:ext xmlns:c15="http://schemas.microsoft.com/office/drawing/2012/chart" uri="{CE6537A1-D6FC-4f65-9D91-7224C49458BB}"/>
                <c:ext xmlns:c16="http://schemas.microsoft.com/office/drawing/2014/chart" uri="{C3380CC4-5D6E-409C-BE32-E72D297353CC}">
                  <c16:uniqueId val="{0000002B-C940-4C44-8BD2-80B458BC259B}"/>
                </c:ext>
              </c:extLst>
            </c:dLbl>
            <c:dLbl>
              <c:idx val="3"/>
              <c:delete val="1"/>
              <c:extLst>
                <c:ext xmlns:c15="http://schemas.microsoft.com/office/drawing/2012/chart" uri="{CE6537A1-D6FC-4f65-9D91-7224C49458BB}"/>
                <c:ext xmlns:c16="http://schemas.microsoft.com/office/drawing/2014/chart" uri="{C3380CC4-5D6E-409C-BE32-E72D297353CC}">
                  <c16:uniqueId val="{0000002C-C940-4C44-8BD2-80B458BC259B}"/>
                </c:ext>
              </c:extLst>
            </c:dLbl>
            <c:dLbl>
              <c:idx val="4"/>
              <c:delete val="1"/>
              <c:extLst>
                <c:ext xmlns:c15="http://schemas.microsoft.com/office/drawing/2012/chart" uri="{CE6537A1-D6FC-4f65-9D91-7224C49458BB}"/>
                <c:ext xmlns:c16="http://schemas.microsoft.com/office/drawing/2014/chart" uri="{C3380CC4-5D6E-409C-BE32-E72D297353CC}">
                  <c16:uniqueId val="{0000002D-C940-4C44-8BD2-80B458BC259B}"/>
                </c:ext>
              </c:extLst>
            </c:dLbl>
            <c:dLbl>
              <c:idx val="5"/>
              <c:delete val="1"/>
              <c:extLst>
                <c:ext xmlns:c15="http://schemas.microsoft.com/office/drawing/2012/chart" uri="{CE6537A1-D6FC-4f65-9D91-7224C49458BB}"/>
                <c:ext xmlns:c16="http://schemas.microsoft.com/office/drawing/2014/chart" uri="{C3380CC4-5D6E-409C-BE32-E72D297353CC}">
                  <c16:uniqueId val="{0000002E-C940-4C44-8BD2-80B458BC259B}"/>
                </c:ext>
              </c:extLst>
            </c:dLbl>
            <c:dLbl>
              <c:idx val="7"/>
              <c:delete val="1"/>
              <c:extLst>
                <c:ext xmlns:c15="http://schemas.microsoft.com/office/drawing/2012/chart" uri="{CE6537A1-D6FC-4f65-9D91-7224C49458BB}"/>
                <c:ext xmlns:c16="http://schemas.microsoft.com/office/drawing/2014/chart" uri="{C3380CC4-5D6E-409C-BE32-E72D297353CC}">
                  <c16:uniqueId val="{00000030-C940-4C44-8BD2-80B458BC259B}"/>
                </c:ext>
              </c:extLst>
            </c:dLbl>
            <c:dLbl>
              <c:idx val="8"/>
              <c:delete val="1"/>
              <c:extLst>
                <c:ext xmlns:c15="http://schemas.microsoft.com/office/drawing/2012/chart" uri="{CE6537A1-D6FC-4f65-9D91-7224C49458BB}"/>
                <c:ext xmlns:c16="http://schemas.microsoft.com/office/drawing/2014/chart" uri="{C3380CC4-5D6E-409C-BE32-E72D297353CC}">
                  <c16:uniqueId val="{00000053-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Abrechnungsdaten'!$H$11:$H$20</c15:sqref>
                  </c15:fullRef>
                </c:ext>
              </c:extLst>
              <c:f>'b) Abrechnungsdaten'!$H$12:$H$20</c:f>
              <c:numCache>
                <c:formatCode>0.00%</c:formatCode>
                <c:ptCount val="9"/>
                <c:pt idx="0">
                  <c:v>0</c:v>
                </c:pt>
                <c:pt idx="1">
                  <c:v>0</c:v>
                </c:pt>
                <c:pt idx="2">
                  <c:v>0</c:v>
                </c:pt>
                <c:pt idx="3">
                  <c:v>0</c:v>
                </c:pt>
                <c:pt idx="4">
                  <c:v>0</c:v>
                </c:pt>
                <c:pt idx="5">
                  <c:v>0</c:v>
                </c:pt>
                <c:pt idx="6">
                  <c:v>0.66666666666666663</c:v>
                </c:pt>
                <c:pt idx="7">
                  <c:v>0</c:v>
                </c:pt>
                <c:pt idx="8">
                  <c:v>0</c:v>
                </c:pt>
              </c:numCache>
            </c:numRef>
          </c:val>
          <c:extLst>
            <c:ext xmlns:c16="http://schemas.microsoft.com/office/drawing/2014/chart" uri="{C3380CC4-5D6E-409C-BE32-E72D297353CC}">
              <c16:uniqueId val="{00000031-C940-4C44-8BD2-80B458BC259B}"/>
            </c:ext>
          </c:extLst>
        </c:ser>
        <c:ser>
          <c:idx val="7"/>
          <c:order val="7"/>
          <c:tx>
            <c:v>8</c:v>
          </c:tx>
          <c:spPr>
            <a:solidFill>
              <a:srgbClr val="94A8B9"/>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32-C940-4C44-8BD2-80B458BC259B}"/>
                </c:ext>
              </c:extLst>
            </c:dLbl>
            <c:dLbl>
              <c:idx val="1"/>
              <c:delete val="1"/>
              <c:extLst>
                <c:ext xmlns:c15="http://schemas.microsoft.com/office/drawing/2012/chart" uri="{CE6537A1-D6FC-4f65-9D91-7224C49458BB}"/>
                <c:ext xmlns:c16="http://schemas.microsoft.com/office/drawing/2014/chart" uri="{C3380CC4-5D6E-409C-BE32-E72D297353CC}">
                  <c16:uniqueId val="{00000033-C940-4C44-8BD2-80B458BC259B}"/>
                </c:ext>
              </c:extLst>
            </c:dLbl>
            <c:dLbl>
              <c:idx val="2"/>
              <c:delete val="1"/>
              <c:extLst>
                <c:ext xmlns:c15="http://schemas.microsoft.com/office/drawing/2012/chart" uri="{CE6537A1-D6FC-4f65-9D91-7224C49458BB}"/>
                <c:ext xmlns:c16="http://schemas.microsoft.com/office/drawing/2014/chart" uri="{C3380CC4-5D6E-409C-BE32-E72D297353CC}">
                  <c16:uniqueId val="{00000034-C940-4C44-8BD2-80B458BC259B}"/>
                </c:ext>
              </c:extLst>
            </c:dLbl>
            <c:dLbl>
              <c:idx val="3"/>
              <c:delete val="1"/>
              <c:extLst>
                <c:ext xmlns:c15="http://schemas.microsoft.com/office/drawing/2012/chart" uri="{CE6537A1-D6FC-4f65-9D91-7224C49458BB}"/>
                <c:ext xmlns:c16="http://schemas.microsoft.com/office/drawing/2014/chart" uri="{C3380CC4-5D6E-409C-BE32-E72D297353CC}">
                  <c16:uniqueId val="{00000035-C940-4C44-8BD2-80B458BC259B}"/>
                </c:ext>
              </c:extLst>
            </c:dLbl>
            <c:dLbl>
              <c:idx val="4"/>
              <c:delete val="1"/>
              <c:extLst>
                <c:ext xmlns:c15="http://schemas.microsoft.com/office/drawing/2012/chart" uri="{CE6537A1-D6FC-4f65-9D91-7224C49458BB}"/>
                <c:ext xmlns:c16="http://schemas.microsoft.com/office/drawing/2014/chart" uri="{C3380CC4-5D6E-409C-BE32-E72D297353CC}">
                  <c16:uniqueId val="{00000036-C940-4C44-8BD2-80B458BC259B}"/>
                </c:ext>
              </c:extLst>
            </c:dLbl>
            <c:dLbl>
              <c:idx val="6"/>
              <c:delete val="1"/>
              <c:extLst>
                <c:ext xmlns:c15="http://schemas.microsoft.com/office/drawing/2012/chart" uri="{CE6537A1-D6FC-4f65-9D91-7224C49458BB}"/>
                <c:ext xmlns:c16="http://schemas.microsoft.com/office/drawing/2014/chart" uri="{C3380CC4-5D6E-409C-BE32-E72D297353CC}">
                  <c16:uniqueId val="{00000038-C940-4C44-8BD2-80B458BC259B}"/>
                </c:ext>
              </c:extLst>
            </c:dLbl>
            <c:dLbl>
              <c:idx val="7"/>
              <c:delete val="1"/>
              <c:extLst>
                <c:ext xmlns:c15="http://schemas.microsoft.com/office/drawing/2012/chart" uri="{CE6537A1-D6FC-4f65-9D91-7224C49458BB}"/>
                <c:ext xmlns:c16="http://schemas.microsoft.com/office/drawing/2014/chart" uri="{C3380CC4-5D6E-409C-BE32-E72D297353CC}">
                  <c16:uniqueId val="{00000050-C940-4C44-8BD2-80B458BC259B}"/>
                </c:ext>
              </c:extLst>
            </c:dLbl>
            <c:dLbl>
              <c:idx val="8"/>
              <c:delete val="1"/>
              <c:extLst>
                <c:ext xmlns:c15="http://schemas.microsoft.com/office/drawing/2012/chart" uri="{CE6537A1-D6FC-4f65-9D91-7224C49458BB}"/>
                <c:ext xmlns:c16="http://schemas.microsoft.com/office/drawing/2014/chart" uri="{C3380CC4-5D6E-409C-BE32-E72D297353CC}">
                  <c16:uniqueId val="{00000039-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Abrechnungsdaten'!$I$11:$I$20</c15:sqref>
                  </c15:fullRef>
                </c:ext>
              </c:extLst>
              <c:f>'b) Abrechnungsdaten'!$I$12:$I$20</c:f>
              <c:numCache>
                <c:formatCode>0.00%</c:formatCode>
                <c:ptCount val="9"/>
                <c:pt idx="0">
                  <c:v>0</c:v>
                </c:pt>
                <c:pt idx="1">
                  <c:v>0</c:v>
                </c:pt>
                <c:pt idx="2">
                  <c:v>0</c:v>
                </c:pt>
                <c:pt idx="3">
                  <c:v>0</c:v>
                </c:pt>
                <c:pt idx="4">
                  <c:v>0</c:v>
                </c:pt>
                <c:pt idx="5">
                  <c:v>0.33333333333333331</c:v>
                </c:pt>
                <c:pt idx="6">
                  <c:v>0</c:v>
                </c:pt>
                <c:pt idx="7">
                  <c:v>0</c:v>
                </c:pt>
                <c:pt idx="8">
                  <c:v>0</c:v>
                </c:pt>
              </c:numCache>
            </c:numRef>
          </c:val>
          <c:extLst>
            <c:ext xmlns:c16="http://schemas.microsoft.com/office/drawing/2014/chart" uri="{C3380CC4-5D6E-409C-BE32-E72D297353CC}">
              <c16:uniqueId val="{0000003A-C940-4C44-8BD2-80B458BC259B}"/>
            </c:ext>
          </c:extLst>
        </c:ser>
        <c:ser>
          <c:idx val="8"/>
          <c:order val="8"/>
          <c:tx>
            <c:v>9</c:v>
          </c:tx>
          <c:spPr>
            <a:solidFill>
              <a:srgbClr val="B3B3B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3B-C940-4C44-8BD2-80B458BC259B}"/>
                </c:ext>
              </c:extLst>
            </c:dLbl>
            <c:dLbl>
              <c:idx val="1"/>
              <c:delete val="1"/>
              <c:extLst>
                <c:ext xmlns:c15="http://schemas.microsoft.com/office/drawing/2012/chart" uri="{CE6537A1-D6FC-4f65-9D91-7224C49458BB}"/>
                <c:ext xmlns:c16="http://schemas.microsoft.com/office/drawing/2014/chart" uri="{C3380CC4-5D6E-409C-BE32-E72D297353CC}">
                  <c16:uniqueId val="{0000003C-C940-4C44-8BD2-80B458BC259B}"/>
                </c:ext>
              </c:extLst>
            </c:dLbl>
            <c:dLbl>
              <c:idx val="2"/>
              <c:delete val="1"/>
              <c:extLst>
                <c:ext xmlns:c15="http://schemas.microsoft.com/office/drawing/2012/chart" uri="{CE6537A1-D6FC-4f65-9D91-7224C49458BB}"/>
                <c:ext xmlns:c16="http://schemas.microsoft.com/office/drawing/2014/chart" uri="{C3380CC4-5D6E-409C-BE32-E72D297353CC}">
                  <c16:uniqueId val="{0000003D-C940-4C44-8BD2-80B458BC259B}"/>
                </c:ext>
              </c:extLst>
            </c:dLbl>
            <c:dLbl>
              <c:idx val="3"/>
              <c:delete val="1"/>
              <c:extLst>
                <c:ext xmlns:c15="http://schemas.microsoft.com/office/drawing/2012/chart" uri="{CE6537A1-D6FC-4f65-9D91-7224C49458BB}"/>
                <c:ext xmlns:c16="http://schemas.microsoft.com/office/drawing/2014/chart" uri="{C3380CC4-5D6E-409C-BE32-E72D297353CC}">
                  <c16:uniqueId val="{0000003E-C940-4C44-8BD2-80B458BC259B}"/>
                </c:ext>
              </c:extLst>
            </c:dLbl>
            <c:dLbl>
              <c:idx val="4"/>
              <c:delete val="1"/>
              <c:extLst>
                <c:ext xmlns:c15="http://schemas.microsoft.com/office/drawing/2012/chart" uri="{CE6537A1-D6FC-4f65-9D91-7224C49458BB}"/>
                <c:ext xmlns:c16="http://schemas.microsoft.com/office/drawing/2014/chart" uri="{C3380CC4-5D6E-409C-BE32-E72D297353CC}">
                  <c16:uniqueId val="{0000003F-C940-4C44-8BD2-80B458BC259B}"/>
                </c:ext>
              </c:extLst>
            </c:dLbl>
            <c:dLbl>
              <c:idx val="5"/>
              <c:delete val="1"/>
              <c:extLst>
                <c:ext xmlns:c15="http://schemas.microsoft.com/office/drawing/2012/chart" uri="{CE6537A1-D6FC-4f65-9D91-7224C49458BB}"/>
                <c:ext xmlns:c16="http://schemas.microsoft.com/office/drawing/2014/chart" uri="{C3380CC4-5D6E-409C-BE32-E72D297353CC}">
                  <c16:uniqueId val="{00000040-C940-4C44-8BD2-80B458BC259B}"/>
                </c:ext>
              </c:extLst>
            </c:dLbl>
            <c:dLbl>
              <c:idx val="6"/>
              <c:delete val="1"/>
              <c:extLst>
                <c:ext xmlns:c15="http://schemas.microsoft.com/office/drawing/2012/chart" uri="{CE6537A1-D6FC-4f65-9D91-7224C49458BB}"/>
                <c:ext xmlns:c16="http://schemas.microsoft.com/office/drawing/2014/chart" uri="{C3380CC4-5D6E-409C-BE32-E72D297353CC}">
                  <c16:uniqueId val="{00000041-C940-4C44-8BD2-80B458BC259B}"/>
                </c:ext>
              </c:extLst>
            </c:dLbl>
            <c:dLbl>
              <c:idx val="7"/>
              <c:delete val="1"/>
              <c:extLst>
                <c:ext xmlns:c15="http://schemas.microsoft.com/office/drawing/2012/chart" uri="{CE6537A1-D6FC-4f65-9D91-7224C49458BB}"/>
                <c:ext xmlns:c16="http://schemas.microsoft.com/office/drawing/2014/chart" uri="{C3380CC4-5D6E-409C-BE32-E72D297353CC}">
                  <c16:uniqueId val="{00000042-C940-4C44-8BD2-80B458BC259B}"/>
                </c:ext>
              </c:extLst>
            </c:dLbl>
            <c:dLbl>
              <c:idx val="8"/>
              <c:delete val="1"/>
              <c:extLst>
                <c:ext xmlns:c15="http://schemas.microsoft.com/office/drawing/2012/chart" uri="{CE6537A1-D6FC-4f65-9D91-7224C49458BB}"/>
                <c:ext xmlns:c16="http://schemas.microsoft.com/office/drawing/2014/chart" uri="{C3380CC4-5D6E-409C-BE32-E72D297353CC}">
                  <c16:uniqueId val="{00000043-C940-4C44-8BD2-80B458BC25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extLst>
                <c:ext xmlns:c15="http://schemas.microsoft.com/office/drawing/2012/chart" uri="{02D57815-91ED-43cb-92C2-25804820EDAC}">
                  <c15:fullRef>
                    <c15:sqref>'b) Abrechnungsdaten'!$A$11:$A$20</c15:sqref>
                  </c15:fullRef>
                </c:ext>
              </c:extLst>
              <c:f>'b) Abrechnungsdaten'!$A$12:$A$20</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'b) Abrechnungsdaten'!$J$11:$J$20</c15:sqref>
                  </c15:fullRef>
                </c:ext>
              </c:extLst>
              <c:f>'b) Abrechnungsdaten'!$J$12:$J$20</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44-C940-4C44-8BD2-80B458BC259B}"/>
            </c:ext>
          </c:extLst>
        </c:ser>
        <c:dLbls>
          <c:dLblPos val="ctr"/>
          <c:showLegendKey val="0"/>
          <c:showVal val="1"/>
          <c:showCatName val="0"/>
          <c:showSerName val="0"/>
          <c:showPercent val="0"/>
          <c:showBubbleSize val="0"/>
        </c:dLbls>
        <c:gapWidth val="210"/>
        <c:overlap val="100"/>
        <c:axId val="503036048"/>
        <c:axId val="503036376"/>
      </c:barChart>
      <c:catAx>
        <c:axId val="5030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503036376"/>
        <c:crosses val="autoZero"/>
        <c:auto val="1"/>
        <c:lblAlgn val="ctr"/>
        <c:lblOffset val="500"/>
        <c:noMultiLvlLbl val="0"/>
      </c:catAx>
      <c:valAx>
        <c:axId val="503036376"/>
        <c:scaling>
          <c:orientation val="minMax"/>
        </c:scaling>
        <c:delete val="1"/>
        <c:axPos val="l"/>
        <c:numFmt formatCode="0%" sourceLinked="1"/>
        <c:majorTickMark val="none"/>
        <c:minorTickMark val="none"/>
        <c:tickLblPos val="nextTo"/>
        <c:crossAx val="503036048"/>
        <c:crosses val="autoZero"/>
        <c:crossBetween val="between"/>
      </c:valAx>
      <c:spPr>
        <a:noFill/>
        <a:ln>
          <a:noFill/>
        </a:ln>
        <a:effectLst/>
      </c:spPr>
    </c:plotArea>
    <c:legend>
      <c:legendPos val="b"/>
      <c:layout>
        <c:manualLayout>
          <c:xMode val="edge"/>
          <c:yMode val="edge"/>
          <c:x val="0.41819041643985794"/>
          <c:y val="0.96947465551181089"/>
          <c:w val="0.15949370552818828"/>
          <c:h val="2.80600474593633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sz="1400" b="0" i="0" baseline="0">
                <a:effectLst/>
                <a:latin typeface="Open Sans" panose="020B0606030504020204" pitchFamily="34" charset="0"/>
                <a:ea typeface="Open Sans" panose="020B0606030504020204" pitchFamily="34" charset="0"/>
                <a:cs typeface="Open Sans" panose="020B0606030504020204" pitchFamily="34" charset="0"/>
              </a:rPr>
              <a:t>Prozentuale Verteilung der Nummerierungen pro Prozessschritt für klinische Daten und/oder Abrechnungsdaten</a:t>
            </a:r>
            <a:endParaRPr lang="de-DE" sz="1400">
              <a:effectLst/>
              <a:latin typeface="Open Sans" panose="020B0606030504020204" pitchFamily="34" charset="0"/>
              <a:ea typeface="Open Sans" panose="020B0606030504020204" pitchFamily="34" charset="0"/>
              <a:cs typeface="Open Sans" panose="020B0606030504020204" pitchFamily="34" charset="0"/>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de-DE"/>
        </a:p>
      </c:txPr>
    </c:title>
    <c:autoTitleDeleted val="0"/>
    <c:plotArea>
      <c:layout>
        <c:manualLayout>
          <c:layoutTarget val="inner"/>
          <c:xMode val="edge"/>
          <c:yMode val="edge"/>
          <c:x val="2.1082864336875805E-2"/>
          <c:y val="0.10790688975707248"/>
          <c:w val="0.95940642594989323"/>
          <c:h val="0.60332702601780752"/>
        </c:manualLayout>
      </c:layout>
      <c:barChart>
        <c:barDir val="col"/>
        <c:grouping val="percentStacked"/>
        <c:varyColors val="0"/>
        <c:ser>
          <c:idx val="0"/>
          <c:order val="0"/>
          <c:tx>
            <c:v>1</c:v>
          </c:tx>
          <c:spPr>
            <a:solidFill>
              <a:srgbClr val="C4DDA2"/>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34-31FE-4492-B57F-0D165B6FB0DE}"/>
                </c:ext>
              </c:extLst>
            </c:dLbl>
            <c:dLbl>
              <c:idx val="2"/>
              <c:delete val="1"/>
              <c:extLst>
                <c:ext xmlns:c15="http://schemas.microsoft.com/office/drawing/2012/chart" uri="{CE6537A1-D6FC-4f65-9D91-7224C49458BB}"/>
                <c:ext xmlns:c16="http://schemas.microsoft.com/office/drawing/2014/chart" uri="{C3380CC4-5D6E-409C-BE32-E72D297353CC}">
                  <c16:uniqueId val="{00000035-31FE-4492-B57F-0D165B6FB0DE}"/>
                </c:ext>
              </c:extLst>
            </c:dLbl>
            <c:dLbl>
              <c:idx val="5"/>
              <c:delete val="1"/>
              <c:extLst>
                <c:ext xmlns:c15="http://schemas.microsoft.com/office/drawing/2012/chart" uri="{CE6537A1-D6FC-4f65-9D91-7224C49458BB}"/>
                <c:ext xmlns:c16="http://schemas.microsoft.com/office/drawing/2014/chart" uri="{C3380CC4-5D6E-409C-BE32-E72D297353CC}">
                  <c16:uniqueId val="{00000001-31FE-4492-B57F-0D165B6FB0DE}"/>
                </c:ext>
              </c:extLst>
            </c:dLbl>
            <c:dLbl>
              <c:idx val="6"/>
              <c:delete val="1"/>
              <c:extLst>
                <c:ext xmlns:c15="http://schemas.microsoft.com/office/drawing/2012/chart" uri="{CE6537A1-D6FC-4f65-9D91-7224C49458BB}"/>
                <c:ext xmlns:c16="http://schemas.microsoft.com/office/drawing/2014/chart" uri="{C3380CC4-5D6E-409C-BE32-E72D297353CC}">
                  <c16:uniqueId val="{00000002-31FE-4492-B57F-0D165B6FB0DE}"/>
                </c:ext>
              </c:extLst>
            </c:dLbl>
            <c:dLbl>
              <c:idx val="8"/>
              <c:delete val="1"/>
              <c:extLst>
                <c:ext xmlns:c15="http://schemas.microsoft.com/office/drawing/2012/chart" uri="{CE6537A1-D6FC-4f65-9D91-7224C49458BB}"/>
                <c:ext xmlns:c16="http://schemas.microsoft.com/office/drawing/2014/chart" uri="{C3380CC4-5D6E-409C-BE32-E72D297353CC}">
                  <c16:uniqueId val="{00000004-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Abrechnungsdaten'!$B$29:$B$38</c15:sqref>
                  </c15:fullRef>
                </c:ext>
              </c:extLst>
              <c:f>'c) Klinische + Abrechnungsdaten'!$B$30:$B$38</c:f>
              <c:numCache>
                <c:formatCode>0.00%</c:formatCode>
                <c:ptCount val="9"/>
                <c:pt idx="0">
                  <c:v>0</c:v>
                </c:pt>
                <c:pt idx="1">
                  <c:v>8.6956521739130432E-2</c:v>
                </c:pt>
                <c:pt idx="2">
                  <c:v>0</c:v>
                </c:pt>
                <c:pt idx="3">
                  <c:v>0.3125</c:v>
                </c:pt>
                <c:pt idx="4">
                  <c:v>0.8666666666666667</c:v>
                </c:pt>
                <c:pt idx="5">
                  <c:v>0</c:v>
                </c:pt>
                <c:pt idx="6">
                  <c:v>0</c:v>
                </c:pt>
                <c:pt idx="7">
                  <c:v>0.33333333333333331</c:v>
                </c:pt>
                <c:pt idx="8">
                  <c:v>0</c:v>
                </c:pt>
              </c:numCache>
            </c:numRef>
          </c:val>
          <c:extLst>
            <c:ext xmlns:c16="http://schemas.microsoft.com/office/drawing/2014/chart" uri="{C3380CC4-5D6E-409C-BE32-E72D297353CC}">
              <c16:uniqueId val="{00000005-31FE-4492-B57F-0D165B6FB0DE}"/>
            </c:ext>
          </c:extLst>
        </c:ser>
        <c:ser>
          <c:idx val="1"/>
          <c:order val="1"/>
          <c:tx>
            <c:v>2</c:v>
          </c:tx>
          <c:spPr>
            <a:solidFill>
              <a:srgbClr val="7CA76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33-31FE-4492-B57F-0D165B6FB0DE}"/>
                </c:ext>
              </c:extLst>
            </c:dLbl>
            <c:dLbl>
              <c:idx val="5"/>
              <c:delete val="1"/>
              <c:extLst>
                <c:ext xmlns:c15="http://schemas.microsoft.com/office/drawing/2012/chart" uri="{CE6537A1-D6FC-4f65-9D91-7224C49458BB}"/>
                <c:ext xmlns:c16="http://schemas.microsoft.com/office/drawing/2014/chart" uri="{C3380CC4-5D6E-409C-BE32-E72D297353CC}">
                  <c16:uniqueId val="{0000003A-31FE-4492-B57F-0D165B6FB0DE}"/>
                </c:ext>
              </c:extLst>
            </c:dLbl>
            <c:dLbl>
              <c:idx val="6"/>
              <c:delete val="1"/>
              <c:extLst>
                <c:ext xmlns:c15="http://schemas.microsoft.com/office/drawing/2012/chart" uri="{CE6537A1-D6FC-4f65-9D91-7224C49458BB}"/>
                <c:ext xmlns:c16="http://schemas.microsoft.com/office/drawing/2014/chart" uri="{C3380CC4-5D6E-409C-BE32-E72D297353CC}">
                  <c16:uniqueId val="{00000006-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Abrechnungsdaten'!$C$29:$C$38</c15:sqref>
                  </c15:fullRef>
                </c:ext>
              </c:extLst>
              <c:f>'c) Klinische + Abrechnungsdaten'!$C$30:$C$38</c:f>
              <c:numCache>
                <c:formatCode>0.00%</c:formatCode>
                <c:ptCount val="9"/>
                <c:pt idx="0">
                  <c:v>0</c:v>
                </c:pt>
                <c:pt idx="1">
                  <c:v>0.13043478260869565</c:v>
                </c:pt>
                <c:pt idx="2">
                  <c:v>0.2608695652173913</c:v>
                </c:pt>
                <c:pt idx="3">
                  <c:v>0.3125</c:v>
                </c:pt>
                <c:pt idx="4">
                  <c:v>0.13333333333333333</c:v>
                </c:pt>
                <c:pt idx="5">
                  <c:v>0</c:v>
                </c:pt>
                <c:pt idx="6">
                  <c:v>0</c:v>
                </c:pt>
                <c:pt idx="7">
                  <c:v>0.33333333333333331</c:v>
                </c:pt>
                <c:pt idx="8">
                  <c:v>0.5</c:v>
                </c:pt>
              </c:numCache>
            </c:numRef>
          </c:val>
          <c:extLst>
            <c:ext xmlns:c16="http://schemas.microsoft.com/office/drawing/2014/chart" uri="{C3380CC4-5D6E-409C-BE32-E72D297353CC}">
              <c16:uniqueId val="{00000009-31FE-4492-B57F-0D165B6FB0DE}"/>
            </c:ext>
          </c:extLst>
        </c:ser>
        <c:ser>
          <c:idx val="2"/>
          <c:order val="2"/>
          <c:tx>
            <c:v>3</c:v>
          </c:tx>
          <c:spPr>
            <a:solidFill>
              <a:srgbClr val="94B7A4"/>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38-31FE-4492-B57F-0D165B6FB0DE}"/>
                </c:ext>
              </c:extLst>
            </c:dLbl>
            <c:dLbl>
              <c:idx val="5"/>
              <c:delete val="1"/>
              <c:extLst>
                <c:ext xmlns:c15="http://schemas.microsoft.com/office/drawing/2012/chart" uri="{CE6537A1-D6FC-4f65-9D91-7224C49458BB}"/>
                <c:ext xmlns:c16="http://schemas.microsoft.com/office/drawing/2014/chart" uri="{C3380CC4-5D6E-409C-BE32-E72D297353CC}">
                  <c16:uniqueId val="{00000039-31FE-4492-B57F-0D165B6FB0DE}"/>
                </c:ext>
              </c:extLst>
            </c:dLbl>
            <c:dLbl>
              <c:idx val="6"/>
              <c:delete val="1"/>
              <c:extLst>
                <c:ext xmlns:c15="http://schemas.microsoft.com/office/drawing/2012/chart" uri="{CE6537A1-D6FC-4f65-9D91-7224C49458BB}"/>
                <c:ext xmlns:c16="http://schemas.microsoft.com/office/drawing/2014/chart" uri="{C3380CC4-5D6E-409C-BE32-E72D297353CC}">
                  <c16:uniqueId val="{0000003B-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Abrechnungsdaten'!$D$29:$D$38</c15:sqref>
                  </c15:fullRef>
                </c:ext>
              </c:extLst>
              <c:f>'c) Klinische + Abrechnungsdaten'!$D$30:$D$38</c:f>
              <c:numCache>
                <c:formatCode>0.00%</c:formatCode>
                <c:ptCount val="9"/>
                <c:pt idx="0">
                  <c:v>0.13043478260869565</c:v>
                </c:pt>
                <c:pt idx="1">
                  <c:v>0.34782608695652173</c:v>
                </c:pt>
                <c:pt idx="2">
                  <c:v>0.13043478260869565</c:v>
                </c:pt>
                <c:pt idx="3">
                  <c:v>0.3125</c:v>
                </c:pt>
                <c:pt idx="4">
                  <c:v>0</c:v>
                </c:pt>
                <c:pt idx="5">
                  <c:v>0</c:v>
                </c:pt>
                <c:pt idx="6">
                  <c:v>0</c:v>
                </c:pt>
                <c:pt idx="7">
                  <c:v>0.22222222222222221</c:v>
                </c:pt>
                <c:pt idx="8">
                  <c:v>0.25</c:v>
                </c:pt>
              </c:numCache>
            </c:numRef>
          </c:val>
          <c:extLst>
            <c:ext xmlns:c16="http://schemas.microsoft.com/office/drawing/2014/chart" uri="{C3380CC4-5D6E-409C-BE32-E72D297353CC}">
              <c16:uniqueId val="{0000000D-31FE-4492-B57F-0D165B6FB0DE}"/>
            </c:ext>
          </c:extLst>
        </c:ser>
        <c:ser>
          <c:idx val="3"/>
          <c:order val="3"/>
          <c:tx>
            <c:v>4</c:v>
          </c:tx>
          <c:spPr>
            <a:solidFill>
              <a:srgbClr val="ABC7D0"/>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37-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Abrechnungsdaten'!$E$29:$E$38</c15:sqref>
                  </c15:fullRef>
                </c:ext>
              </c:extLst>
              <c:f>'c) Klinische + Abrechnungsdaten'!$E$30:$E$38</c:f>
              <c:numCache>
                <c:formatCode>0.00%</c:formatCode>
                <c:ptCount val="9"/>
                <c:pt idx="0">
                  <c:v>0.17391304347826086</c:v>
                </c:pt>
                <c:pt idx="1">
                  <c:v>0.2608695652173913</c:v>
                </c:pt>
                <c:pt idx="2">
                  <c:v>0.30434782608695654</c:v>
                </c:pt>
                <c:pt idx="3">
                  <c:v>6.25E-2</c:v>
                </c:pt>
                <c:pt idx="4">
                  <c:v>0</c:v>
                </c:pt>
                <c:pt idx="5">
                  <c:v>6.6666666666666666E-2</c:v>
                </c:pt>
                <c:pt idx="6">
                  <c:v>9.0909090909090912E-2</c:v>
                </c:pt>
                <c:pt idx="7">
                  <c:v>0.1111111111111111</c:v>
                </c:pt>
                <c:pt idx="8">
                  <c:v>0.25</c:v>
                </c:pt>
              </c:numCache>
            </c:numRef>
          </c:val>
          <c:extLst>
            <c:ext xmlns:c16="http://schemas.microsoft.com/office/drawing/2014/chart" uri="{C3380CC4-5D6E-409C-BE32-E72D297353CC}">
              <c16:uniqueId val="{0000000F-31FE-4492-B57F-0D165B6FB0DE}"/>
            </c:ext>
          </c:extLst>
        </c:ser>
        <c:ser>
          <c:idx val="4"/>
          <c:order val="4"/>
          <c:tx>
            <c:v>5</c:v>
          </c:tx>
          <c:spPr>
            <a:solidFill>
              <a:srgbClr val="B5C7E6"/>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13-31FE-4492-B57F-0D165B6FB0DE}"/>
                </c:ext>
              </c:extLst>
            </c:dLbl>
            <c:dLbl>
              <c:idx val="4"/>
              <c:delete val="1"/>
              <c:extLst>
                <c:ext xmlns:c15="http://schemas.microsoft.com/office/drawing/2012/chart" uri="{CE6537A1-D6FC-4f65-9D91-7224C49458BB}"/>
                <c:ext xmlns:c16="http://schemas.microsoft.com/office/drawing/2014/chart" uri="{C3380CC4-5D6E-409C-BE32-E72D297353CC}">
                  <c16:uniqueId val="{00000036-31FE-4492-B57F-0D165B6FB0DE}"/>
                </c:ext>
              </c:extLst>
            </c:dLbl>
            <c:dLbl>
              <c:idx val="7"/>
              <c:delete val="1"/>
              <c:extLst>
                <c:ext xmlns:c15="http://schemas.microsoft.com/office/drawing/2012/chart" uri="{CE6537A1-D6FC-4f65-9D91-7224C49458BB}"/>
                <c:ext xmlns:c16="http://schemas.microsoft.com/office/drawing/2014/chart" uri="{C3380CC4-5D6E-409C-BE32-E72D297353CC}">
                  <c16:uniqueId val="{0000003F-31FE-4492-B57F-0D165B6FB0DE}"/>
                </c:ext>
              </c:extLst>
            </c:dLbl>
            <c:dLbl>
              <c:idx val="8"/>
              <c:delete val="1"/>
              <c:extLst>
                <c:ext xmlns:c15="http://schemas.microsoft.com/office/drawing/2012/chart" uri="{CE6537A1-D6FC-4f65-9D91-7224C49458BB}"/>
                <c:ext xmlns:c16="http://schemas.microsoft.com/office/drawing/2014/chart" uri="{C3380CC4-5D6E-409C-BE32-E72D297353CC}">
                  <c16:uniqueId val="{00000044-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Abrechnungsdaten'!$F$29:$F$38</c15:sqref>
                  </c15:fullRef>
                </c:ext>
              </c:extLst>
              <c:f>'c) Klinische + Abrechnungsdaten'!$F$30:$F$38</c:f>
              <c:numCache>
                <c:formatCode>0.00%</c:formatCode>
                <c:ptCount val="9"/>
                <c:pt idx="0">
                  <c:v>0.30434782608695654</c:v>
                </c:pt>
                <c:pt idx="1">
                  <c:v>0.17391304347826086</c:v>
                </c:pt>
                <c:pt idx="2">
                  <c:v>0.2608695652173913</c:v>
                </c:pt>
                <c:pt idx="3">
                  <c:v>0</c:v>
                </c:pt>
                <c:pt idx="4">
                  <c:v>0</c:v>
                </c:pt>
                <c:pt idx="5">
                  <c:v>0.2</c:v>
                </c:pt>
                <c:pt idx="6">
                  <c:v>0.18181818181818182</c:v>
                </c:pt>
                <c:pt idx="7">
                  <c:v>0</c:v>
                </c:pt>
                <c:pt idx="8">
                  <c:v>0</c:v>
                </c:pt>
              </c:numCache>
            </c:numRef>
          </c:val>
          <c:extLst>
            <c:ext xmlns:c16="http://schemas.microsoft.com/office/drawing/2014/chart" uri="{C3380CC4-5D6E-409C-BE32-E72D297353CC}">
              <c16:uniqueId val="{00000014-31FE-4492-B57F-0D165B6FB0DE}"/>
            </c:ext>
          </c:extLst>
        </c:ser>
        <c:ser>
          <c:idx val="5"/>
          <c:order val="5"/>
          <c:tx>
            <c:v>6</c:v>
          </c:tx>
          <c:spPr>
            <a:solidFill>
              <a:srgbClr val="6598C3"/>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16-31FE-4492-B57F-0D165B6FB0DE}"/>
                </c:ext>
              </c:extLst>
            </c:dLbl>
            <c:dLbl>
              <c:idx val="3"/>
              <c:delete val="1"/>
              <c:extLst>
                <c:ext xmlns:c15="http://schemas.microsoft.com/office/drawing/2012/chart" uri="{CE6537A1-D6FC-4f65-9D91-7224C49458BB}"/>
                <c:ext xmlns:c16="http://schemas.microsoft.com/office/drawing/2014/chart" uri="{C3380CC4-5D6E-409C-BE32-E72D297353CC}">
                  <c16:uniqueId val="{00000018-31FE-4492-B57F-0D165B6FB0DE}"/>
                </c:ext>
              </c:extLst>
            </c:dLbl>
            <c:dLbl>
              <c:idx val="4"/>
              <c:delete val="1"/>
              <c:extLst>
                <c:ext xmlns:c15="http://schemas.microsoft.com/office/drawing/2012/chart" uri="{CE6537A1-D6FC-4f65-9D91-7224C49458BB}"/>
                <c:ext xmlns:c16="http://schemas.microsoft.com/office/drawing/2014/chart" uri="{C3380CC4-5D6E-409C-BE32-E72D297353CC}">
                  <c16:uniqueId val="{00000019-31FE-4492-B57F-0D165B6FB0DE}"/>
                </c:ext>
              </c:extLst>
            </c:dLbl>
            <c:dLbl>
              <c:idx val="7"/>
              <c:delete val="1"/>
              <c:extLst>
                <c:ext xmlns:c15="http://schemas.microsoft.com/office/drawing/2012/chart" uri="{CE6537A1-D6FC-4f65-9D91-7224C49458BB}"/>
                <c:ext xmlns:c16="http://schemas.microsoft.com/office/drawing/2014/chart" uri="{C3380CC4-5D6E-409C-BE32-E72D297353CC}">
                  <c16:uniqueId val="{0000003E-31FE-4492-B57F-0D165B6FB0DE}"/>
                </c:ext>
              </c:extLst>
            </c:dLbl>
            <c:dLbl>
              <c:idx val="8"/>
              <c:delete val="1"/>
              <c:extLst>
                <c:ext xmlns:c15="http://schemas.microsoft.com/office/drawing/2012/chart" uri="{CE6537A1-D6FC-4f65-9D91-7224C49458BB}"/>
                <c:ext xmlns:c16="http://schemas.microsoft.com/office/drawing/2014/chart" uri="{C3380CC4-5D6E-409C-BE32-E72D297353CC}">
                  <c16:uniqueId val="{00000043-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Abrechnungsdaten'!$G$29:$G$38</c15:sqref>
                  </c15:fullRef>
                </c:ext>
              </c:extLst>
              <c:f>'c) Klinische + Abrechnungsdaten'!$G$30:$G$38</c:f>
              <c:numCache>
                <c:formatCode>0.00%</c:formatCode>
                <c:ptCount val="9"/>
                <c:pt idx="0">
                  <c:v>0.34782608695652173</c:v>
                </c:pt>
                <c:pt idx="1">
                  <c:v>0</c:v>
                </c:pt>
                <c:pt idx="2">
                  <c:v>4.3478260869565216E-2</c:v>
                </c:pt>
                <c:pt idx="3">
                  <c:v>0</c:v>
                </c:pt>
                <c:pt idx="4">
                  <c:v>0</c:v>
                </c:pt>
                <c:pt idx="5">
                  <c:v>0.33333333333333331</c:v>
                </c:pt>
                <c:pt idx="6">
                  <c:v>0.27272727272727271</c:v>
                </c:pt>
                <c:pt idx="7">
                  <c:v>0</c:v>
                </c:pt>
                <c:pt idx="8">
                  <c:v>0</c:v>
                </c:pt>
              </c:numCache>
            </c:numRef>
          </c:val>
          <c:extLst>
            <c:ext xmlns:c16="http://schemas.microsoft.com/office/drawing/2014/chart" uri="{C3380CC4-5D6E-409C-BE32-E72D297353CC}">
              <c16:uniqueId val="{0000001A-31FE-4492-B57F-0D165B6FB0DE}"/>
            </c:ext>
          </c:extLst>
        </c:ser>
        <c:ser>
          <c:idx val="6"/>
          <c:order val="6"/>
          <c:tx>
            <c:v>7</c:v>
          </c:tx>
          <c:spPr>
            <a:solidFill>
              <a:srgbClr val="9D97CB"/>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1C-31FE-4492-B57F-0D165B6FB0DE}"/>
                </c:ext>
              </c:extLst>
            </c:dLbl>
            <c:dLbl>
              <c:idx val="2"/>
              <c:delete val="1"/>
              <c:extLst>
                <c:ext xmlns:c15="http://schemas.microsoft.com/office/drawing/2012/chart" uri="{CE6537A1-D6FC-4f65-9D91-7224C49458BB}"/>
                <c:ext xmlns:c16="http://schemas.microsoft.com/office/drawing/2014/chart" uri="{C3380CC4-5D6E-409C-BE32-E72D297353CC}">
                  <c16:uniqueId val="{0000001D-31FE-4492-B57F-0D165B6FB0DE}"/>
                </c:ext>
              </c:extLst>
            </c:dLbl>
            <c:dLbl>
              <c:idx val="3"/>
              <c:delete val="1"/>
              <c:extLst>
                <c:ext xmlns:c15="http://schemas.microsoft.com/office/drawing/2012/chart" uri="{CE6537A1-D6FC-4f65-9D91-7224C49458BB}"/>
                <c:ext xmlns:c16="http://schemas.microsoft.com/office/drawing/2014/chart" uri="{C3380CC4-5D6E-409C-BE32-E72D297353CC}">
                  <c16:uniqueId val="{0000001E-31FE-4492-B57F-0D165B6FB0DE}"/>
                </c:ext>
              </c:extLst>
            </c:dLbl>
            <c:dLbl>
              <c:idx val="4"/>
              <c:delete val="1"/>
              <c:extLst>
                <c:ext xmlns:c15="http://schemas.microsoft.com/office/drawing/2012/chart" uri="{CE6537A1-D6FC-4f65-9D91-7224C49458BB}"/>
                <c:ext xmlns:c16="http://schemas.microsoft.com/office/drawing/2014/chart" uri="{C3380CC4-5D6E-409C-BE32-E72D297353CC}">
                  <c16:uniqueId val="{0000001F-31FE-4492-B57F-0D165B6FB0DE}"/>
                </c:ext>
              </c:extLst>
            </c:dLbl>
            <c:dLbl>
              <c:idx val="7"/>
              <c:delete val="1"/>
              <c:extLst>
                <c:ext xmlns:c15="http://schemas.microsoft.com/office/drawing/2012/chart" uri="{CE6537A1-D6FC-4f65-9D91-7224C49458BB}"/>
                <c:ext xmlns:c16="http://schemas.microsoft.com/office/drawing/2014/chart" uri="{C3380CC4-5D6E-409C-BE32-E72D297353CC}">
                  <c16:uniqueId val="{0000003D-31FE-4492-B57F-0D165B6FB0DE}"/>
                </c:ext>
              </c:extLst>
            </c:dLbl>
            <c:dLbl>
              <c:idx val="8"/>
              <c:delete val="1"/>
              <c:extLst>
                <c:ext xmlns:c15="http://schemas.microsoft.com/office/drawing/2012/chart" uri="{CE6537A1-D6FC-4f65-9D91-7224C49458BB}"/>
                <c:ext xmlns:c16="http://schemas.microsoft.com/office/drawing/2014/chart" uri="{C3380CC4-5D6E-409C-BE32-E72D297353CC}">
                  <c16:uniqueId val="{00000042-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Abrechnungsdaten'!$H$29:$H$38</c15:sqref>
                  </c15:fullRef>
                </c:ext>
              </c:extLst>
              <c:f>'c) Klinische + Abrechnungsdaten'!$H$30:$H$38</c:f>
              <c:numCache>
                <c:formatCode>0.00%</c:formatCode>
                <c:ptCount val="9"/>
                <c:pt idx="0">
                  <c:v>4.3478260869565216E-2</c:v>
                </c:pt>
                <c:pt idx="1">
                  <c:v>0</c:v>
                </c:pt>
                <c:pt idx="2">
                  <c:v>0</c:v>
                </c:pt>
                <c:pt idx="3">
                  <c:v>0</c:v>
                </c:pt>
                <c:pt idx="4">
                  <c:v>0</c:v>
                </c:pt>
                <c:pt idx="5">
                  <c:v>0.26666666666666666</c:v>
                </c:pt>
                <c:pt idx="6">
                  <c:v>0.18181818181818182</c:v>
                </c:pt>
                <c:pt idx="7">
                  <c:v>0</c:v>
                </c:pt>
                <c:pt idx="8">
                  <c:v>0</c:v>
                </c:pt>
              </c:numCache>
            </c:numRef>
          </c:val>
          <c:extLst>
            <c:ext xmlns:c16="http://schemas.microsoft.com/office/drawing/2014/chart" uri="{C3380CC4-5D6E-409C-BE32-E72D297353CC}">
              <c16:uniqueId val="{00000021-31FE-4492-B57F-0D165B6FB0DE}"/>
            </c:ext>
          </c:extLst>
        </c:ser>
        <c:ser>
          <c:idx val="7"/>
          <c:order val="7"/>
          <c:tx>
            <c:v>8</c:v>
          </c:tx>
          <c:spPr>
            <a:solidFill>
              <a:srgbClr val="94A8B9"/>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2-31FE-4492-B57F-0D165B6FB0DE}"/>
                </c:ext>
              </c:extLst>
            </c:dLbl>
            <c:dLbl>
              <c:idx val="1"/>
              <c:delete val="1"/>
              <c:extLst>
                <c:ext xmlns:c15="http://schemas.microsoft.com/office/drawing/2012/chart" uri="{CE6537A1-D6FC-4f65-9D91-7224C49458BB}"/>
                <c:ext xmlns:c16="http://schemas.microsoft.com/office/drawing/2014/chart" uri="{C3380CC4-5D6E-409C-BE32-E72D297353CC}">
                  <c16:uniqueId val="{00000023-31FE-4492-B57F-0D165B6FB0DE}"/>
                </c:ext>
              </c:extLst>
            </c:dLbl>
            <c:dLbl>
              <c:idx val="2"/>
              <c:delete val="1"/>
              <c:extLst>
                <c:ext xmlns:c15="http://schemas.microsoft.com/office/drawing/2012/chart" uri="{CE6537A1-D6FC-4f65-9D91-7224C49458BB}"/>
                <c:ext xmlns:c16="http://schemas.microsoft.com/office/drawing/2014/chart" uri="{C3380CC4-5D6E-409C-BE32-E72D297353CC}">
                  <c16:uniqueId val="{00000024-31FE-4492-B57F-0D165B6FB0DE}"/>
                </c:ext>
              </c:extLst>
            </c:dLbl>
            <c:dLbl>
              <c:idx val="3"/>
              <c:delete val="1"/>
              <c:extLst>
                <c:ext xmlns:c15="http://schemas.microsoft.com/office/drawing/2012/chart" uri="{CE6537A1-D6FC-4f65-9D91-7224C49458BB}"/>
                <c:ext xmlns:c16="http://schemas.microsoft.com/office/drawing/2014/chart" uri="{C3380CC4-5D6E-409C-BE32-E72D297353CC}">
                  <c16:uniqueId val="{00000025-31FE-4492-B57F-0D165B6FB0DE}"/>
                </c:ext>
              </c:extLst>
            </c:dLbl>
            <c:dLbl>
              <c:idx val="4"/>
              <c:delete val="1"/>
              <c:extLst>
                <c:ext xmlns:c15="http://schemas.microsoft.com/office/drawing/2012/chart" uri="{CE6537A1-D6FC-4f65-9D91-7224C49458BB}"/>
                <c:ext xmlns:c16="http://schemas.microsoft.com/office/drawing/2014/chart" uri="{C3380CC4-5D6E-409C-BE32-E72D297353CC}">
                  <c16:uniqueId val="{00000026-31FE-4492-B57F-0D165B6FB0DE}"/>
                </c:ext>
              </c:extLst>
            </c:dLbl>
            <c:dLbl>
              <c:idx val="7"/>
              <c:delete val="1"/>
              <c:extLst>
                <c:ext xmlns:c15="http://schemas.microsoft.com/office/drawing/2012/chart" uri="{CE6537A1-D6FC-4f65-9D91-7224C49458BB}"/>
                <c:ext xmlns:c16="http://schemas.microsoft.com/office/drawing/2014/chart" uri="{C3380CC4-5D6E-409C-BE32-E72D297353CC}">
                  <c16:uniqueId val="{0000003C-31FE-4492-B57F-0D165B6FB0DE}"/>
                </c:ext>
              </c:extLst>
            </c:dLbl>
            <c:dLbl>
              <c:idx val="8"/>
              <c:delete val="1"/>
              <c:extLst>
                <c:ext xmlns:c15="http://schemas.microsoft.com/office/drawing/2012/chart" uri="{CE6537A1-D6FC-4f65-9D91-7224C49458BB}"/>
                <c:ext xmlns:c16="http://schemas.microsoft.com/office/drawing/2014/chart" uri="{C3380CC4-5D6E-409C-BE32-E72D297353CC}">
                  <c16:uniqueId val="{00000041-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Abrechnungsdaten'!$I$29:$I$38</c15:sqref>
                  </c15:fullRef>
                </c:ext>
              </c:extLst>
              <c:f>'c) Klinische + Abrechnungsdaten'!$I$30:$I$38</c:f>
              <c:numCache>
                <c:formatCode>0.00%</c:formatCode>
                <c:ptCount val="9"/>
                <c:pt idx="0">
                  <c:v>0</c:v>
                </c:pt>
                <c:pt idx="1">
                  <c:v>0</c:v>
                </c:pt>
                <c:pt idx="2">
                  <c:v>0</c:v>
                </c:pt>
                <c:pt idx="3">
                  <c:v>0</c:v>
                </c:pt>
                <c:pt idx="4">
                  <c:v>0</c:v>
                </c:pt>
                <c:pt idx="5">
                  <c:v>0.13333333333333333</c:v>
                </c:pt>
                <c:pt idx="6">
                  <c:v>0.18181818181818182</c:v>
                </c:pt>
                <c:pt idx="7">
                  <c:v>0</c:v>
                </c:pt>
                <c:pt idx="8">
                  <c:v>0</c:v>
                </c:pt>
              </c:numCache>
            </c:numRef>
          </c:val>
          <c:extLst>
            <c:ext xmlns:c16="http://schemas.microsoft.com/office/drawing/2014/chart" uri="{C3380CC4-5D6E-409C-BE32-E72D297353CC}">
              <c16:uniqueId val="{00000029-31FE-4492-B57F-0D165B6FB0DE}"/>
            </c:ext>
          </c:extLst>
        </c:ser>
        <c:ser>
          <c:idx val="8"/>
          <c:order val="8"/>
          <c:tx>
            <c:v>9</c:v>
          </c:tx>
          <c:spPr>
            <a:solidFill>
              <a:srgbClr val="B3B3B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A-31FE-4492-B57F-0D165B6FB0DE}"/>
                </c:ext>
              </c:extLst>
            </c:dLbl>
            <c:dLbl>
              <c:idx val="1"/>
              <c:delete val="1"/>
              <c:extLst>
                <c:ext xmlns:c15="http://schemas.microsoft.com/office/drawing/2012/chart" uri="{CE6537A1-D6FC-4f65-9D91-7224C49458BB}"/>
                <c:ext xmlns:c16="http://schemas.microsoft.com/office/drawing/2014/chart" uri="{C3380CC4-5D6E-409C-BE32-E72D297353CC}">
                  <c16:uniqueId val="{0000002B-31FE-4492-B57F-0D165B6FB0DE}"/>
                </c:ext>
              </c:extLst>
            </c:dLbl>
            <c:dLbl>
              <c:idx val="2"/>
              <c:delete val="1"/>
              <c:extLst>
                <c:ext xmlns:c15="http://schemas.microsoft.com/office/drawing/2012/chart" uri="{CE6537A1-D6FC-4f65-9D91-7224C49458BB}"/>
                <c:ext xmlns:c16="http://schemas.microsoft.com/office/drawing/2014/chart" uri="{C3380CC4-5D6E-409C-BE32-E72D297353CC}">
                  <c16:uniqueId val="{0000002C-31FE-4492-B57F-0D165B6FB0DE}"/>
                </c:ext>
              </c:extLst>
            </c:dLbl>
            <c:dLbl>
              <c:idx val="3"/>
              <c:delete val="1"/>
              <c:extLst>
                <c:ext xmlns:c15="http://schemas.microsoft.com/office/drawing/2012/chart" uri="{CE6537A1-D6FC-4f65-9D91-7224C49458BB}"/>
                <c:ext xmlns:c16="http://schemas.microsoft.com/office/drawing/2014/chart" uri="{C3380CC4-5D6E-409C-BE32-E72D297353CC}">
                  <c16:uniqueId val="{0000002D-31FE-4492-B57F-0D165B6FB0DE}"/>
                </c:ext>
              </c:extLst>
            </c:dLbl>
            <c:dLbl>
              <c:idx val="4"/>
              <c:delete val="1"/>
              <c:extLst>
                <c:ext xmlns:c15="http://schemas.microsoft.com/office/drawing/2012/chart" uri="{CE6537A1-D6FC-4f65-9D91-7224C49458BB}"/>
                <c:ext xmlns:c16="http://schemas.microsoft.com/office/drawing/2014/chart" uri="{C3380CC4-5D6E-409C-BE32-E72D297353CC}">
                  <c16:uniqueId val="{0000002E-31FE-4492-B57F-0D165B6FB0DE}"/>
                </c:ext>
              </c:extLst>
            </c:dLbl>
            <c:dLbl>
              <c:idx val="5"/>
              <c:delete val="1"/>
              <c:extLst>
                <c:ext xmlns:c15="http://schemas.microsoft.com/office/drawing/2012/chart" uri="{CE6537A1-D6FC-4f65-9D91-7224C49458BB}"/>
                <c:ext xmlns:c16="http://schemas.microsoft.com/office/drawing/2014/chart" uri="{C3380CC4-5D6E-409C-BE32-E72D297353CC}">
                  <c16:uniqueId val="{0000002F-31FE-4492-B57F-0D165B6FB0DE}"/>
                </c:ext>
              </c:extLst>
            </c:dLbl>
            <c:dLbl>
              <c:idx val="7"/>
              <c:delete val="1"/>
              <c:extLst>
                <c:ext xmlns:c15="http://schemas.microsoft.com/office/drawing/2012/chart" uri="{CE6537A1-D6FC-4f65-9D91-7224C49458BB}"/>
                <c:ext xmlns:c16="http://schemas.microsoft.com/office/drawing/2014/chart" uri="{C3380CC4-5D6E-409C-BE32-E72D297353CC}">
                  <c16:uniqueId val="{00000031-31FE-4492-B57F-0D165B6FB0DE}"/>
                </c:ext>
              </c:extLst>
            </c:dLbl>
            <c:dLbl>
              <c:idx val="8"/>
              <c:delete val="1"/>
              <c:extLst>
                <c:ext xmlns:c15="http://schemas.microsoft.com/office/drawing/2012/chart" uri="{CE6537A1-D6FC-4f65-9D91-7224C49458BB}"/>
                <c:ext xmlns:c16="http://schemas.microsoft.com/office/drawing/2014/chart" uri="{C3380CC4-5D6E-409C-BE32-E72D297353CC}">
                  <c16:uniqueId val="{00000040-31FE-4492-B57F-0D165B6FB0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 Klinische + Abrechnungsdaten'!$A$29:$A$38</c15:sqref>
                  </c15:fullRef>
                </c:ext>
              </c:extLst>
              <c:f>'c) Klinische + Abrechnungsdaten'!$A$30:$A$38</c:f>
              <c:strCache>
                <c:ptCount val="9"/>
                <c:pt idx="0">
                  <c:v>ETL-Prozess</c:v>
                </c:pt>
                <c:pt idx="1">
                  <c:v>Semantisches Mapping</c:v>
                </c:pt>
                <c:pt idx="2">
                  <c:v>Strukturelles Mapping</c:v>
                </c:pt>
                <c:pt idx="3">
                  <c:v>Vokabularidentifikation</c:v>
                </c:pt>
                <c:pt idx="4">
                  <c:v>Datensatzspezifikation</c:v>
                </c:pt>
                <c:pt idx="5">
                  <c:v>Qualitative Datenqualitätsanalyse</c:v>
                </c:pt>
                <c:pt idx="6">
                  <c:v>Quantitative Datenqualitätsanalyse</c:v>
                </c:pt>
                <c:pt idx="7">
                  <c:v>Datenprofilierung</c:v>
                </c:pt>
                <c:pt idx="8">
                  <c:v>Vokabularidentifikation</c:v>
                </c:pt>
              </c:strCache>
            </c:strRef>
          </c:cat>
          <c:val>
            <c:numRef>
              <c:extLst>
                <c:ext xmlns:c15="http://schemas.microsoft.com/office/drawing/2012/chart" uri="{02D57815-91ED-43cb-92C2-25804820EDAC}">
                  <c15:fullRef>
                    <c15:sqref>'c) Klinische + Abrechnungsdaten'!$J$29:$J$38</c15:sqref>
                  </c15:fullRef>
                </c:ext>
              </c:extLst>
              <c:f>'c) Klinische + Abrechnungsdaten'!$J$30:$J$38</c:f>
              <c:numCache>
                <c:formatCode>0.00%</c:formatCode>
                <c:ptCount val="9"/>
                <c:pt idx="0">
                  <c:v>0</c:v>
                </c:pt>
                <c:pt idx="1">
                  <c:v>0</c:v>
                </c:pt>
                <c:pt idx="2">
                  <c:v>0</c:v>
                </c:pt>
                <c:pt idx="3">
                  <c:v>0</c:v>
                </c:pt>
                <c:pt idx="4">
                  <c:v>0</c:v>
                </c:pt>
                <c:pt idx="5">
                  <c:v>0</c:v>
                </c:pt>
                <c:pt idx="6">
                  <c:v>9.0909090909090912E-2</c:v>
                </c:pt>
                <c:pt idx="7">
                  <c:v>0</c:v>
                </c:pt>
                <c:pt idx="8">
                  <c:v>0</c:v>
                </c:pt>
              </c:numCache>
            </c:numRef>
          </c:val>
          <c:extLst>
            <c:ext xmlns:c16="http://schemas.microsoft.com/office/drawing/2014/chart" uri="{C3380CC4-5D6E-409C-BE32-E72D297353CC}">
              <c16:uniqueId val="{00000032-31FE-4492-B57F-0D165B6FB0DE}"/>
            </c:ext>
          </c:extLst>
        </c:ser>
        <c:dLbls>
          <c:dLblPos val="ctr"/>
          <c:showLegendKey val="0"/>
          <c:showVal val="1"/>
          <c:showCatName val="0"/>
          <c:showSerName val="0"/>
          <c:showPercent val="0"/>
          <c:showBubbleSize val="0"/>
        </c:dLbls>
        <c:gapWidth val="210"/>
        <c:overlap val="100"/>
        <c:axId val="503036048"/>
        <c:axId val="503036376"/>
      </c:barChart>
      <c:catAx>
        <c:axId val="5030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503036376"/>
        <c:crosses val="autoZero"/>
        <c:auto val="1"/>
        <c:lblAlgn val="ctr"/>
        <c:lblOffset val="500"/>
        <c:noMultiLvlLbl val="0"/>
      </c:catAx>
      <c:valAx>
        <c:axId val="503036376"/>
        <c:scaling>
          <c:orientation val="minMax"/>
        </c:scaling>
        <c:delete val="1"/>
        <c:axPos val="l"/>
        <c:numFmt formatCode="0%" sourceLinked="1"/>
        <c:majorTickMark val="none"/>
        <c:minorTickMark val="none"/>
        <c:tickLblPos val="nextTo"/>
        <c:crossAx val="503036048"/>
        <c:crosses val="autoZero"/>
        <c:crossBetween val="between"/>
      </c:valAx>
      <c:spPr>
        <a:noFill/>
        <a:ln>
          <a:noFill/>
        </a:ln>
        <a:effectLst/>
      </c:spPr>
    </c:plotArea>
    <c:legend>
      <c:legendPos val="b"/>
      <c:layout>
        <c:manualLayout>
          <c:xMode val="edge"/>
          <c:yMode val="edge"/>
          <c:x val="0.42221589877229149"/>
          <c:y val="0.96495445932526247"/>
          <c:w val="0.15949370552818828"/>
          <c:h val="2.80600474593633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408215</xdr:colOff>
      <xdr:row>37</xdr:row>
      <xdr:rowOff>122463</xdr:rowOff>
    </xdr:from>
    <xdr:to>
      <xdr:col>12</xdr:col>
      <xdr:colOff>734786</xdr:colOff>
      <xdr:row>80</xdr:row>
      <xdr:rowOff>149678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1104653</xdr:colOff>
      <xdr:row>40</xdr:row>
      <xdr:rowOff>95000</xdr:rowOff>
    </xdr:from>
    <xdr:to>
      <xdr:col>0</xdr:col>
      <xdr:colOff>1705841</xdr:colOff>
      <xdr:row>42</xdr:row>
      <xdr:rowOff>40572</xdr:rowOff>
    </xdr:to>
    <xdr:sp macro="" textlink="">
      <xdr:nvSpPr>
        <xdr:cNvPr id="2" name="Textfeld 1"/>
        <xdr:cNvSpPr txBox="1"/>
      </xdr:nvSpPr>
      <xdr:spPr>
        <a:xfrm>
          <a:off x="1104653" y="9057159"/>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5, 6</a:t>
          </a:r>
        </a:p>
      </xdr:txBody>
    </xdr:sp>
    <xdr:clientData/>
  </xdr:twoCellAnchor>
  <xdr:twoCellAnchor>
    <xdr:from>
      <xdr:col>1</xdr:col>
      <xdr:colOff>36121</xdr:colOff>
      <xdr:row>40</xdr:row>
      <xdr:rowOff>95000</xdr:rowOff>
    </xdr:from>
    <xdr:to>
      <xdr:col>2</xdr:col>
      <xdr:colOff>126422</xdr:colOff>
      <xdr:row>42</xdr:row>
      <xdr:rowOff>40572</xdr:rowOff>
    </xdr:to>
    <xdr:sp macro="" textlink="">
      <xdr:nvSpPr>
        <xdr:cNvPr id="5" name="Textfeld 4"/>
        <xdr:cNvSpPr txBox="1"/>
      </xdr:nvSpPr>
      <xdr:spPr>
        <a:xfrm>
          <a:off x="2443348" y="9057159"/>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3</a:t>
          </a:r>
        </a:p>
      </xdr:txBody>
    </xdr:sp>
    <xdr:clientData/>
  </xdr:twoCellAnchor>
  <xdr:twoCellAnchor>
    <xdr:from>
      <xdr:col>3</xdr:col>
      <xdr:colOff>110588</xdr:colOff>
      <xdr:row>40</xdr:row>
      <xdr:rowOff>95000</xdr:rowOff>
    </xdr:from>
    <xdr:to>
      <xdr:col>3</xdr:col>
      <xdr:colOff>711776</xdr:colOff>
      <xdr:row>42</xdr:row>
      <xdr:rowOff>40572</xdr:rowOff>
    </xdr:to>
    <xdr:sp macro="" textlink="">
      <xdr:nvSpPr>
        <xdr:cNvPr id="6" name="Textfeld 5"/>
        <xdr:cNvSpPr txBox="1"/>
      </xdr:nvSpPr>
      <xdr:spPr>
        <a:xfrm>
          <a:off x="3790702" y="9057159"/>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2, 4</a:t>
          </a:r>
        </a:p>
      </xdr:txBody>
    </xdr:sp>
    <xdr:clientData/>
  </xdr:twoCellAnchor>
  <xdr:twoCellAnchor>
    <xdr:from>
      <xdr:col>4</xdr:col>
      <xdr:colOff>695943</xdr:colOff>
      <xdr:row>40</xdr:row>
      <xdr:rowOff>95000</xdr:rowOff>
    </xdr:from>
    <xdr:to>
      <xdr:col>5</xdr:col>
      <xdr:colOff>535131</xdr:colOff>
      <xdr:row>42</xdr:row>
      <xdr:rowOff>40572</xdr:rowOff>
    </xdr:to>
    <xdr:sp macro="" textlink="">
      <xdr:nvSpPr>
        <xdr:cNvPr id="7" name="Textfeld 6"/>
        <xdr:cNvSpPr txBox="1"/>
      </xdr:nvSpPr>
      <xdr:spPr>
        <a:xfrm>
          <a:off x="5138057" y="9057159"/>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2</a:t>
          </a:r>
        </a:p>
      </xdr:txBody>
    </xdr:sp>
    <xdr:clientData/>
  </xdr:twoCellAnchor>
  <xdr:twoCellAnchor>
    <xdr:from>
      <xdr:col>6</xdr:col>
      <xdr:colOff>493321</xdr:colOff>
      <xdr:row>40</xdr:row>
      <xdr:rowOff>95000</xdr:rowOff>
    </xdr:from>
    <xdr:to>
      <xdr:col>7</xdr:col>
      <xdr:colOff>332509</xdr:colOff>
      <xdr:row>42</xdr:row>
      <xdr:rowOff>40572</xdr:rowOff>
    </xdr:to>
    <xdr:sp macro="" textlink="">
      <xdr:nvSpPr>
        <xdr:cNvPr id="8" name="Textfeld 7"/>
        <xdr:cNvSpPr txBox="1"/>
      </xdr:nvSpPr>
      <xdr:spPr>
        <a:xfrm>
          <a:off x="6459435" y="9057159"/>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1</a:t>
          </a:r>
        </a:p>
      </xdr:txBody>
    </xdr:sp>
    <xdr:clientData/>
  </xdr:twoCellAnchor>
  <xdr:twoCellAnchor>
    <xdr:from>
      <xdr:col>8</xdr:col>
      <xdr:colOff>321871</xdr:colOff>
      <xdr:row>40</xdr:row>
      <xdr:rowOff>95000</xdr:rowOff>
    </xdr:from>
    <xdr:to>
      <xdr:col>9</xdr:col>
      <xdr:colOff>161059</xdr:colOff>
      <xdr:row>42</xdr:row>
      <xdr:rowOff>40572</xdr:rowOff>
    </xdr:to>
    <xdr:sp macro="" textlink="">
      <xdr:nvSpPr>
        <xdr:cNvPr id="9" name="Textfeld 8"/>
        <xdr:cNvSpPr txBox="1"/>
      </xdr:nvSpPr>
      <xdr:spPr>
        <a:xfrm>
          <a:off x="7811985" y="9057159"/>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6, 7</a:t>
          </a:r>
        </a:p>
      </xdr:txBody>
    </xdr:sp>
    <xdr:clientData/>
  </xdr:twoCellAnchor>
  <xdr:twoCellAnchor>
    <xdr:from>
      <xdr:col>10</xdr:col>
      <xdr:colOff>153884</xdr:colOff>
      <xdr:row>40</xdr:row>
      <xdr:rowOff>95000</xdr:rowOff>
    </xdr:from>
    <xdr:to>
      <xdr:col>10</xdr:col>
      <xdr:colOff>755072</xdr:colOff>
      <xdr:row>42</xdr:row>
      <xdr:rowOff>40572</xdr:rowOff>
    </xdr:to>
    <xdr:sp macro="" textlink="">
      <xdr:nvSpPr>
        <xdr:cNvPr id="10" name="Textfeld 9"/>
        <xdr:cNvSpPr txBox="1"/>
      </xdr:nvSpPr>
      <xdr:spPr>
        <a:xfrm>
          <a:off x="9167998" y="9057159"/>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6</a:t>
          </a:r>
        </a:p>
      </xdr:txBody>
    </xdr:sp>
    <xdr:clientData/>
  </xdr:twoCellAnchor>
  <xdr:twoCellAnchor>
    <xdr:from>
      <xdr:col>11</xdr:col>
      <xdr:colOff>254330</xdr:colOff>
      <xdr:row>40</xdr:row>
      <xdr:rowOff>95000</xdr:rowOff>
    </xdr:from>
    <xdr:to>
      <xdr:col>11</xdr:col>
      <xdr:colOff>855518</xdr:colOff>
      <xdr:row>42</xdr:row>
      <xdr:rowOff>40572</xdr:rowOff>
    </xdr:to>
    <xdr:sp macro="" textlink="">
      <xdr:nvSpPr>
        <xdr:cNvPr id="11" name="Textfeld 10"/>
        <xdr:cNvSpPr txBox="1"/>
      </xdr:nvSpPr>
      <xdr:spPr>
        <a:xfrm>
          <a:off x="10480716" y="9057159"/>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1</a:t>
          </a:r>
        </a:p>
      </xdr:txBody>
    </xdr:sp>
    <xdr:clientData/>
  </xdr:twoCellAnchor>
  <xdr:twoCellAnchor>
    <xdr:from>
      <xdr:col>11</xdr:col>
      <xdr:colOff>1445820</xdr:colOff>
      <xdr:row>40</xdr:row>
      <xdr:rowOff>95000</xdr:rowOff>
    </xdr:from>
    <xdr:to>
      <xdr:col>12</xdr:col>
      <xdr:colOff>138544</xdr:colOff>
      <xdr:row>42</xdr:row>
      <xdr:rowOff>40572</xdr:rowOff>
    </xdr:to>
    <xdr:sp macro="" textlink="">
      <xdr:nvSpPr>
        <xdr:cNvPr id="12" name="Textfeld 11"/>
        <xdr:cNvSpPr txBox="1"/>
      </xdr:nvSpPr>
      <xdr:spPr>
        <a:xfrm>
          <a:off x="11672206" y="9057159"/>
          <a:ext cx="918111"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2, 3,</a:t>
          </a:r>
          <a:r>
            <a:rPr lang="de-DE" sz="1600" baseline="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 4</a:t>
          </a:r>
          <a:endPar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23</xdr:row>
      <xdr:rowOff>63500</xdr:rowOff>
    </xdr:from>
    <xdr:to>
      <xdr:col>12</xdr:col>
      <xdr:colOff>340457</xdr:colOff>
      <xdr:row>66</xdr:row>
      <xdr:rowOff>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1004455</xdr:colOff>
      <xdr:row>25</xdr:row>
      <xdr:rowOff>167120</xdr:rowOff>
    </xdr:from>
    <xdr:to>
      <xdr:col>0</xdr:col>
      <xdr:colOff>1605643</xdr:colOff>
      <xdr:row>27</xdr:row>
      <xdr:rowOff>112692</xdr:rowOff>
    </xdr:to>
    <xdr:sp macro="" textlink="">
      <xdr:nvSpPr>
        <xdr:cNvPr id="3" name="Textfeld 2"/>
        <xdr:cNvSpPr txBox="1"/>
      </xdr:nvSpPr>
      <xdr:spPr>
        <a:xfrm>
          <a:off x="1004455" y="5362575"/>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5, 6</a:t>
          </a:r>
        </a:p>
      </xdr:txBody>
    </xdr:sp>
    <xdr:clientData/>
  </xdr:twoCellAnchor>
  <xdr:twoCellAnchor>
    <xdr:from>
      <xdr:col>0</xdr:col>
      <xdr:colOff>2351810</xdr:colOff>
      <xdr:row>25</xdr:row>
      <xdr:rowOff>167120</xdr:rowOff>
    </xdr:from>
    <xdr:to>
      <xdr:col>1</xdr:col>
      <xdr:colOff>545771</xdr:colOff>
      <xdr:row>27</xdr:row>
      <xdr:rowOff>112692</xdr:rowOff>
    </xdr:to>
    <xdr:sp macro="" textlink="">
      <xdr:nvSpPr>
        <xdr:cNvPr id="5" name="Textfeld 4"/>
        <xdr:cNvSpPr txBox="1"/>
      </xdr:nvSpPr>
      <xdr:spPr>
        <a:xfrm>
          <a:off x="2351810" y="5362575"/>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3</a:t>
          </a:r>
        </a:p>
      </xdr:txBody>
    </xdr:sp>
    <xdr:clientData/>
  </xdr:twoCellAnchor>
  <xdr:twoCellAnchor>
    <xdr:from>
      <xdr:col>2</xdr:col>
      <xdr:colOff>538597</xdr:colOff>
      <xdr:row>25</xdr:row>
      <xdr:rowOff>167120</xdr:rowOff>
    </xdr:from>
    <xdr:to>
      <xdr:col>3</xdr:col>
      <xdr:colOff>377785</xdr:colOff>
      <xdr:row>27</xdr:row>
      <xdr:rowOff>112692</xdr:rowOff>
    </xdr:to>
    <xdr:sp macro="" textlink="">
      <xdr:nvSpPr>
        <xdr:cNvPr id="6" name="Textfeld 5"/>
        <xdr:cNvSpPr txBox="1"/>
      </xdr:nvSpPr>
      <xdr:spPr>
        <a:xfrm>
          <a:off x="3707824" y="5362575"/>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4, 5</a:t>
          </a:r>
        </a:p>
      </xdr:txBody>
    </xdr:sp>
    <xdr:clientData/>
  </xdr:twoCellAnchor>
  <xdr:twoCellAnchor>
    <xdr:from>
      <xdr:col>4</xdr:col>
      <xdr:colOff>361951</xdr:colOff>
      <xdr:row>25</xdr:row>
      <xdr:rowOff>167120</xdr:rowOff>
    </xdr:from>
    <xdr:to>
      <xdr:col>5</xdr:col>
      <xdr:colOff>201139</xdr:colOff>
      <xdr:row>27</xdr:row>
      <xdr:rowOff>112692</xdr:rowOff>
    </xdr:to>
    <xdr:sp macro="" textlink="">
      <xdr:nvSpPr>
        <xdr:cNvPr id="7" name="Textfeld 6"/>
        <xdr:cNvSpPr txBox="1"/>
      </xdr:nvSpPr>
      <xdr:spPr>
        <a:xfrm>
          <a:off x="5055178" y="5362575"/>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1</a:t>
          </a:r>
        </a:p>
      </xdr:txBody>
    </xdr:sp>
    <xdr:clientData/>
  </xdr:twoCellAnchor>
  <xdr:twoCellAnchor>
    <xdr:from>
      <xdr:col>6</xdr:col>
      <xdr:colOff>185306</xdr:colOff>
      <xdr:row>25</xdr:row>
      <xdr:rowOff>167120</xdr:rowOff>
    </xdr:from>
    <xdr:to>
      <xdr:col>7</xdr:col>
      <xdr:colOff>24494</xdr:colOff>
      <xdr:row>27</xdr:row>
      <xdr:rowOff>112692</xdr:rowOff>
    </xdr:to>
    <xdr:sp macro="" textlink="">
      <xdr:nvSpPr>
        <xdr:cNvPr id="8" name="Textfeld 7"/>
        <xdr:cNvSpPr txBox="1"/>
      </xdr:nvSpPr>
      <xdr:spPr>
        <a:xfrm>
          <a:off x="6402533" y="5362575"/>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1</a:t>
          </a:r>
        </a:p>
      </xdr:txBody>
    </xdr:sp>
    <xdr:clientData/>
  </xdr:twoCellAnchor>
  <xdr:twoCellAnchor>
    <xdr:from>
      <xdr:col>7</xdr:col>
      <xdr:colOff>649431</xdr:colOff>
      <xdr:row>25</xdr:row>
      <xdr:rowOff>167120</xdr:rowOff>
    </xdr:from>
    <xdr:to>
      <xdr:col>8</xdr:col>
      <xdr:colOff>753340</xdr:colOff>
      <xdr:row>27</xdr:row>
      <xdr:rowOff>112692</xdr:rowOff>
    </xdr:to>
    <xdr:sp macro="" textlink="">
      <xdr:nvSpPr>
        <xdr:cNvPr id="9" name="Textfeld 8"/>
        <xdr:cNvSpPr txBox="1"/>
      </xdr:nvSpPr>
      <xdr:spPr>
        <a:xfrm>
          <a:off x="7628658" y="5362575"/>
          <a:ext cx="865909"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5, 6, 8</a:t>
          </a:r>
        </a:p>
      </xdr:txBody>
    </xdr:sp>
    <xdr:clientData/>
  </xdr:twoCellAnchor>
  <xdr:twoCellAnchor>
    <xdr:from>
      <xdr:col>9</xdr:col>
      <xdr:colOff>594015</xdr:colOff>
      <xdr:row>25</xdr:row>
      <xdr:rowOff>167120</xdr:rowOff>
    </xdr:from>
    <xdr:to>
      <xdr:col>10</xdr:col>
      <xdr:colOff>433203</xdr:colOff>
      <xdr:row>27</xdr:row>
      <xdr:rowOff>112692</xdr:rowOff>
    </xdr:to>
    <xdr:sp macro="" textlink="">
      <xdr:nvSpPr>
        <xdr:cNvPr id="10" name="Textfeld 9"/>
        <xdr:cNvSpPr txBox="1"/>
      </xdr:nvSpPr>
      <xdr:spPr>
        <a:xfrm>
          <a:off x="9097242" y="5362575"/>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7</a:t>
          </a:r>
        </a:p>
      </xdr:txBody>
    </xdr:sp>
    <xdr:clientData/>
  </xdr:twoCellAnchor>
  <xdr:twoCellAnchor>
    <xdr:from>
      <xdr:col>10</xdr:col>
      <xdr:colOff>1188029</xdr:colOff>
      <xdr:row>25</xdr:row>
      <xdr:rowOff>167120</xdr:rowOff>
    </xdr:from>
    <xdr:to>
      <xdr:col>11</xdr:col>
      <xdr:colOff>576944</xdr:colOff>
      <xdr:row>27</xdr:row>
      <xdr:rowOff>112692</xdr:rowOff>
    </xdr:to>
    <xdr:sp macro="" textlink="">
      <xdr:nvSpPr>
        <xdr:cNvPr id="11" name="Textfeld 10"/>
        <xdr:cNvSpPr txBox="1"/>
      </xdr:nvSpPr>
      <xdr:spPr>
        <a:xfrm>
          <a:off x="10453256" y="5362575"/>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2, 4</a:t>
          </a:r>
        </a:p>
      </xdr:txBody>
    </xdr:sp>
    <xdr:clientData/>
  </xdr:twoCellAnchor>
  <xdr:twoCellAnchor>
    <xdr:from>
      <xdr:col>11</xdr:col>
      <xdr:colOff>1323111</xdr:colOff>
      <xdr:row>25</xdr:row>
      <xdr:rowOff>167120</xdr:rowOff>
    </xdr:from>
    <xdr:to>
      <xdr:col>11</xdr:col>
      <xdr:colOff>1924299</xdr:colOff>
      <xdr:row>27</xdr:row>
      <xdr:rowOff>112692</xdr:rowOff>
    </xdr:to>
    <xdr:sp macro="" textlink="">
      <xdr:nvSpPr>
        <xdr:cNvPr id="12" name="Textfeld 11"/>
        <xdr:cNvSpPr txBox="1"/>
      </xdr:nvSpPr>
      <xdr:spPr>
        <a:xfrm>
          <a:off x="11800611" y="5362575"/>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367393</xdr:colOff>
      <xdr:row>40</xdr:row>
      <xdr:rowOff>122464</xdr:rowOff>
    </xdr:from>
    <xdr:to>
      <xdr:col>12</xdr:col>
      <xdr:colOff>449314</xdr:colOff>
      <xdr:row>82</xdr:row>
      <xdr:rowOff>163286</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1013113</xdr:colOff>
      <xdr:row>43</xdr:row>
      <xdr:rowOff>21645</xdr:rowOff>
    </xdr:from>
    <xdr:to>
      <xdr:col>0</xdr:col>
      <xdr:colOff>1614301</xdr:colOff>
      <xdr:row>44</xdr:row>
      <xdr:rowOff>157717</xdr:rowOff>
    </xdr:to>
    <xdr:sp macro="" textlink="">
      <xdr:nvSpPr>
        <xdr:cNvPr id="4" name="Textfeld 3"/>
        <xdr:cNvSpPr txBox="1"/>
      </xdr:nvSpPr>
      <xdr:spPr>
        <a:xfrm>
          <a:off x="1013113" y="9096372"/>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6</a:t>
          </a:r>
        </a:p>
      </xdr:txBody>
    </xdr:sp>
    <xdr:clientData/>
  </xdr:twoCellAnchor>
  <xdr:twoCellAnchor>
    <xdr:from>
      <xdr:col>0</xdr:col>
      <xdr:colOff>2369127</xdr:colOff>
      <xdr:row>43</xdr:row>
      <xdr:rowOff>21645</xdr:rowOff>
    </xdr:from>
    <xdr:to>
      <xdr:col>1</xdr:col>
      <xdr:colOff>563088</xdr:colOff>
      <xdr:row>44</xdr:row>
      <xdr:rowOff>157717</xdr:rowOff>
    </xdr:to>
    <xdr:sp macro="" textlink="">
      <xdr:nvSpPr>
        <xdr:cNvPr id="5" name="Textfeld 4"/>
        <xdr:cNvSpPr txBox="1"/>
      </xdr:nvSpPr>
      <xdr:spPr>
        <a:xfrm>
          <a:off x="2369127" y="9096372"/>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3</a:t>
          </a:r>
        </a:p>
      </xdr:txBody>
    </xdr:sp>
    <xdr:clientData/>
  </xdr:twoCellAnchor>
  <xdr:twoCellAnchor>
    <xdr:from>
      <xdr:col>2</xdr:col>
      <xdr:colOff>564573</xdr:colOff>
      <xdr:row>43</xdr:row>
      <xdr:rowOff>21645</xdr:rowOff>
    </xdr:from>
    <xdr:to>
      <xdr:col>3</xdr:col>
      <xdr:colOff>403761</xdr:colOff>
      <xdr:row>44</xdr:row>
      <xdr:rowOff>157717</xdr:rowOff>
    </xdr:to>
    <xdr:sp macro="" textlink="">
      <xdr:nvSpPr>
        <xdr:cNvPr id="6" name="Textfeld 5"/>
        <xdr:cNvSpPr txBox="1"/>
      </xdr:nvSpPr>
      <xdr:spPr>
        <a:xfrm>
          <a:off x="3733800" y="9096372"/>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4</a:t>
          </a:r>
        </a:p>
      </xdr:txBody>
    </xdr:sp>
    <xdr:clientData/>
  </xdr:twoCellAnchor>
  <xdr:twoCellAnchor>
    <xdr:from>
      <xdr:col>4</xdr:col>
      <xdr:colOff>258043</xdr:colOff>
      <xdr:row>43</xdr:row>
      <xdr:rowOff>21645</xdr:rowOff>
    </xdr:from>
    <xdr:to>
      <xdr:col>5</xdr:col>
      <xdr:colOff>389661</xdr:colOff>
      <xdr:row>44</xdr:row>
      <xdr:rowOff>157717</xdr:rowOff>
    </xdr:to>
    <xdr:sp macro="" textlink="">
      <xdr:nvSpPr>
        <xdr:cNvPr id="7" name="Textfeld 6"/>
        <xdr:cNvSpPr txBox="1"/>
      </xdr:nvSpPr>
      <xdr:spPr>
        <a:xfrm>
          <a:off x="4951270" y="9096372"/>
          <a:ext cx="89361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1,</a:t>
          </a:r>
          <a:r>
            <a:rPr lang="de-DE" sz="1600" baseline="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 2, 3</a:t>
          </a:r>
          <a:endPar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6</xdr:col>
      <xdr:colOff>237259</xdr:colOff>
      <xdr:row>43</xdr:row>
      <xdr:rowOff>21645</xdr:rowOff>
    </xdr:from>
    <xdr:to>
      <xdr:col>7</xdr:col>
      <xdr:colOff>76447</xdr:colOff>
      <xdr:row>44</xdr:row>
      <xdr:rowOff>157717</xdr:rowOff>
    </xdr:to>
    <xdr:sp macro="" textlink="">
      <xdr:nvSpPr>
        <xdr:cNvPr id="8" name="Textfeld 7"/>
        <xdr:cNvSpPr txBox="1"/>
      </xdr:nvSpPr>
      <xdr:spPr>
        <a:xfrm>
          <a:off x="6454486" y="9096372"/>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1</a:t>
          </a:r>
        </a:p>
      </xdr:txBody>
    </xdr:sp>
    <xdr:clientData/>
  </xdr:twoCellAnchor>
  <xdr:twoCellAnchor>
    <xdr:from>
      <xdr:col>8</xdr:col>
      <xdr:colOff>77931</xdr:colOff>
      <xdr:row>43</xdr:row>
      <xdr:rowOff>21645</xdr:rowOff>
    </xdr:from>
    <xdr:to>
      <xdr:col>8</xdr:col>
      <xdr:colOff>679119</xdr:colOff>
      <xdr:row>44</xdr:row>
      <xdr:rowOff>157717</xdr:rowOff>
    </xdr:to>
    <xdr:sp macro="" textlink="">
      <xdr:nvSpPr>
        <xdr:cNvPr id="9" name="Textfeld 8"/>
        <xdr:cNvSpPr txBox="1"/>
      </xdr:nvSpPr>
      <xdr:spPr>
        <a:xfrm>
          <a:off x="7819158" y="9096372"/>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6</a:t>
          </a:r>
        </a:p>
      </xdr:txBody>
    </xdr:sp>
    <xdr:clientData/>
  </xdr:twoCellAnchor>
  <xdr:twoCellAnchor>
    <xdr:from>
      <xdr:col>9</xdr:col>
      <xdr:colOff>671945</xdr:colOff>
      <xdr:row>43</xdr:row>
      <xdr:rowOff>21645</xdr:rowOff>
    </xdr:from>
    <xdr:to>
      <xdr:col>10</xdr:col>
      <xdr:colOff>511133</xdr:colOff>
      <xdr:row>44</xdr:row>
      <xdr:rowOff>157717</xdr:rowOff>
    </xdr:to>
    <xdr:sp macro="" textlink="">
      <xdr:nvSpPr>
        <xdr:cNvPr id="10" name="Textfeld 9"/>
        <xdr:cNvSpPr txBox="1"/>
      </xdr:nvSpPr>
      <xdr:spPr>
        <a:xfrm>
          <a:off x="9175172" y="9096372"/>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6</a:t>
          </a:r>
        </a:p>
      </xdr:txBody>
    </xdr:sp>
    <xdr:clientData/>
  </xdr:twoCellAnchor>
  <xdr:twoCellAnchor>
    <xdr:from>
      <xdr:col>11</xdr:col>
      <xdr:colOff>71004</xdr:colOff>
      <xdr:row>43</xdr:row>
      <xdr:rowOff>21645</xdr:rowOff>
    </xdr:from>
    <xdr:to>
      <xdr:col>11</xdr:col>
      <xdr:colOff>672192</xdr:colOff>
      <xdr:row>44</xdr:row>
      <xdr:rowOff>157717</xdr:rowOff>
    </xdr:to>
    <xdr:sp macro="" textlink="">
      <xdr:nvSpPr>
        <xdr:cNvPr id="11" name="Textfeld 10"/>
        <xdr:cNvSpPr txBox="1"/>
      </xdr:nvSpPr>
      <xdr:spPr>
        <a:xfrm>
          <a:off x="10548504" y="9096372"/>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1,</a:t>
          </a:r>
          <a:r>
            <a:rPr lang="de-DE" sz="1600" baseline="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 2</a:t>
          </a:r>
          <a:endPar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11</xdr:col>
      <xdr:colOff>1418358</xdr:colOff>
      <xdr:row>43</xdr:row>
      <xdr:rowOff>21645</xdr:rowOff>
    </xdr:from>
    <xdr:to>
      <xdr:col>11</xdr:col>
      <xdr:colOff>2019546</xdr:colOff>
      <xdr:row>44</xdr:row>
      <xdr:rowOff>157717</xdr:rowOff>
    </xdr:to>
    <xdr:sp macro="" textlink="">
      <xdr:nvSpPr>
        <xdr:cNvPr id="12" name="Textfeld 11"/>
        <xdr:cNvSpPr txBox="1"/>
      </xdr:nvSpPr>
      <xdr:spPr>
        <a:xfrm>
          <a:off x="11895858" y="9096372"/>
          <a:ext cx="60118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600">
              <a:solidFill>
                <a:schemeClr val="bg2">
                  <a:lumMod val="75000"/>
                </a:schemeClr>
              </a:solidFill>
              <a:latin typeface="Open Sans" panose="020B0606030504020204" pitchFamily="34" charset="0"/>
              <a:ea typeface="Open Sans" panose="020B0606030504020204" pitchFamily="34" charset="0"/>
              <a:cs typeface="Open Sans" panose="020B0606030504020204" pitchFamily="34" charset="0"/>
            </a:rPr>
            <a:t>2</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3"/>
  <sheetViews>
    <sheetView tabSelected="1" zoomScale="70" zoomScaleNormal="70" workbookViewId="0">
      <pane ySplit="4" topLeftCell="A5" activePane="bottomLeft" state="frozen"/>
      <selection activeCell="J1" sqref="J1"/>
      <selection pane="bottomLeft"/>
    </sheetView>
  </sheetViews>
  <sheetFormatPr baseColWidth="10" defaultColWidth="10.5703125" defaultRowHeight="15" x14ac:dyDescent="0.25"/>
  <cols>
    <col min="1" max="1" width="12.42578125" style="19" customWidth="1"/>
    <col min="2" max="2" width="16.28515625" style="19" customWidth="1"/>
    <col min="3" max="3" width="15.28515625" style="46" customWidth="1"/>
    <col min="4" max="4" width="71.85546875" style="19" customWidth="1"/>
    <col min="5" max="6" width="81.140625" style="19" customWidth="1"/>
    <col min="7" max="7" width="17" style="19" customWidth="1"/>
    <col min="8" max="8" width="9.85546875" style="19" customWidth="1"/>
    <col min="9" max="9" width="37.85546875" style="19" customWidth="1"/>
    <col min="10" max="10" width="81.140625" style="19" customWidth="1"/>
    <col min="11" max="11" width="10.140625" style="19" customWidth="1"/>
    <col min="12" max="12" width="12" style="19" customWidth="1"/>
    <col min="13" max="13" width="7.42578125" style="19" customWidth="1"/>
    <col min="14" max="14" width="10.28515625" style="19" customWidth="1"/>
    <col min="15" max="15" width="28.140625" style="19" bestFit="1" customWidth="1"/>
    <col min="16" max="16" width="28" style="19" customWidth="1"/>
    <col min="17" max="17" width="28.7109375" style="19" bestFit="1" customWidth="1"/>
    <col min="18" max="18" width="17.28515625" style="19" bestFit="1" customWidth="1"/>
    <col min="19" max="19" width="37.42578125" style="19" bestFit="1" customWidth="1"/>
    <col min="20" max="20" width="37.42578125" style="19" customWidth="1"/>
    <col min="21" max="21" width="37.42578125" style="19" bestFit="1" customWidth="1"/>
    <col min="22" max="22" width="37.42578125" style="18" bestFit="1" customWidth="1"/>
    <col min="23" max="23" width="10.5703125" style="18"/>
  </cols>
  <sheetData>
    <row r="1" spans="1:23" s="69" customFormat="1" x14ac:dyDescent="0.25">
      <c r="A1" s="70"/>
      <c r="B1" s="67" t="s">
        <v>950</v>
      </c>
      <c r="C1" s="67"/>
      <c r="D1" s="66"/>
      <c r="E1" s="66"/>
      <c r="F1" s="66"/>
      <c r="I1" s="67"/>
      <c r="J1" s="66"/>
      <c r="K1" s="66"/>
      <c r="L1" s="66"/>
      <c r="M1" s="66"/>
      <c r="N1" s="66"/>
      <c r="O1" s="66"/>
      <c r="P1" s="66"/>
      <c r="Q1" s="66"/>
      <c r="R1" s="66"/>
      <c r="S1" s="66"/>
      <c r="T1" s="66"/>
      <c r="U1" s="66"/>
      <c r="V1" s="68"/>
      <c r="W1" s="68"/>
    </row>
    <row r="2" spans="1:23" s="69" customFormat="1" x14ac:dyDescent="0.25">
      <c r="A2" s="66"/>
      <c r="B2" s="66"/>
      <c r="C2" s="67"/>
      <c r="D2" s="66"/>
      <c r="E2" s="66"/>
      <c r="F2" s="66"/>
      <c r="G2" s="66"/>
      <c r="H2" s="66"/>
      <c r="I2" s="66"/>
      <c r="J2" s="66"/>
      <c r="K2" s="66"/>
      <c r="L2" s="66"/>
      <c r="M2" s="66"/>
      <c r="N2" s="66"/>
      <c r="O2" s="66"/>
      <c r="P2" s="66"/>
      <c r="Q2" s="66"/>
      <c r="R2" s="66"/>
      <c r="S2" s="66"/>
      <c r="T2" s="66"/>
      <c r="U2" s="66"/>
      <c r="V2" s="68"/>
      <c r="W2" s="68"/>
    </row>
    <row r="3" spans="1:23" s="69" customFormat="1" x14ac:dyDescent="0.25">
      <c r="A3" s="66"/>
      <c r="B3" s="66"/>
      <c r="C3" s="67"/>
      <c r="D3" s="66"/>
      <c r="E3" s="66"/>
      <c r="F3" s="66"/>
      <c r="G3" s="66"/>
      <c r="H3" s="66"/>
      <c r="I3" s="66"/>
      <c r="J3" s="66"/>
      <c r="K3" s="66"/>
      <c r="L3" s="66"/>
      <c r="M3" s="66"/>
      <c r="N3" s="66"/>
      <c r="O3" s="66"/>
      <c r="P3" s="66"/>
      <c r="Q3" s="66"/>
      <c r="R3" s="66"/>
      <c r="S3" s="66"/>
      <c r="T3" s="66"/>
      <c r="U3" s="66"/>
      <c r="V3" s="68"/>
      <c r="W3" s="68"/>
    </row>
    <row r="4" spans="1:23" x14ac:dyDescent="0.25">
      <c r="A4" s="15" t="s">
        <v>0</v>
      </c>
      <c r="B4" s="15" t="s">
        <v>1</v>
      </c>
      <c r="C4" s="44" t="s">
        <v>2</v>
      </c>
      <c r="D4" s="15" t="s">
        <v>3</v>
      </c>
      <c r="E4" s="15" t="s">
        <v>4</v>
      </c>
      <c r="F4" s="15" t="s">
        <v>5</v>
      </c>
      <c r="G4" s="15" t="s">
        <v>6</v>
      </c>
      <c r="H4" s="15" t="s">
        <v>7</v>
      </c>
      <c r="I4" s="15" t="s">
        <v>8</v>
      </c>
      <c r="J4" s="15" t="s">
        <v>9</v>
      </c>
      <c r="K4" s="15" t="s">
        <v>10</v>
      </c>
      <c r="L4" s="15" t="s">
        <v>11</v>
      </c>
      <c r="M4" s="15" t="s">
        <v>12</v>
      </c>
      <c r="N4" s="15" t="s">
        <v>13</v>
      </c>
      <c r="O4" s="15" t="s">
        <v>951</v>
      </c>
      <c r="P4" s="15" t="s">
        <v>952</v>
      </c>
      <c r="Q4" s="15" t="s">
        <v>953</v>
      </c>
      <c r="R4" s="15" t="s">
        <v>954</v>
      </c>
      <c r="S4" s="15" t="s">
        <v>955</v>
      </c>
      <c r="T4" s="19" t="s">
        <v>956</v>
      </c>
      <c r="U4" s="19" t="s">
        <v>957</v>
      </c>
      <c r="V4" s="19" t="s">
        <v>958</v>
      </c>
    </row>
    <row r="5" spans="1:23" s="1" customFormat="1" x14ac:dyDescent="0.25">
      <c r="A5" s="26" t="s">
        <v>14</v>
      </c>
      <c r="B5" s="26" t="s">
        <v>15</v>
      </c>
      <c r="C5" s="1">
        <v>2021</v>
      </c>
      <c r="D5" s="26" t="s">
        <v>16</v>
      </c>
      <c r="E5" s="26" t="s">
        <v>17</v>
      </c>
      <c r="F5" s="26" t="s">
        <v>18</v>
      </c>
      <c r="G5" s="26"/>
      <c r="H5" s="26" t="s">
        <v>19</v>
      </c>
      <c r="I5" s="26" t="s">
        <v>20</v>
      </c>
      <c r="J5" s="26" t="s">
        <v>21</v>
      </c>
      <c r="K5" s="27" t="s">
        <v>897</v>
      </c>
      <c r="L5" s="26" t="s">
        <v>22</v>
      </c>
      <c r="M5" s="26" t="s">
        <v>23</v>
      </c>
      <c r="N5" s="26">
        <v>60</v>
      </c>
      <c r="O5" s="26" t="s">
        <v>959</v>
      </c>
      <c r="P5" s="26" t="s">
        <v>959</v>
      </c>
      <c r="Q5" s="26" t="s">
        <v>959</v>
      </c>
      <c r="R5" s="26" t="s">
        <v>959</v>
      </c>
      <c r="S5" s="26" t="s">
        <v>961</v>
      </c>
      <c r="T5" s="74" t="s">
        <v>967</v>
      </c>
      <c r="U5" s="74" t="s">
        <v>967</v>
      </c>
      <c r="V5" s="74" t="s">
        <v>967</v>
      </c>
      <c r="W5" s="26"/>
    </row>
    <row r="6" spans="1:23" s="1" customFormat="1" x14ac:dyDescent="0.25">
      <c r="A6" s="26" t="s">
        <v>24</v>
      </c>
      <c r="B6" s="26" t="s">
        <v>15</v>
      </c>
      <c r="C6" s="1">
        <v>2022</v>
      </c>
      <c r="D6" s="26" t="s">
        <v>25</v>
      </c>
      <c r="E6" s="26" t="s">
        <v>26</v>
      </c>
      <c r="F6" s="26" t="s">
        <v>27</v>
      </c>
      <c r="G6" s="26"/>
      <c r="H6" s="26" t="s">
        <v>28</v>
      </c>
      <c r="I6" s="26" t="s">
        <v>29</v>
      </c>
      <c r="J6" s="26" t="s">
        <v>30</v>
      </c>
      <c r="K6" s="29" t="s">
        <v>31</v>
      </c>
      <c r="L6" s="26"/>
      <c r="M6" s="26">
        <v>19</v>
      </c>
      <c r="N6" s="26">
        <v>23</v>
      </c>
      <c r="O6" s="26" t="s">
        <v>959</v>
      </c>
      <c r="P6" s="26" t="s">
        <v>959</v>
      </c>
      <c r="Q6" s="26" t="s">
        <v>959</v>
      </c>
      <c r="R6" s="26" t="s">
        <v>959</v>
      </c>
      <c r="S6" s="26" t="s">
        <v>962</v>
      </c>
      <c r="T6" s="26" t="s">
        <v>961</v>
      </c>
      <c r="U6" s="28" t="s">
        <v>964</v>
      </c>
      <c r="V6" s="26" t="s">
        <v>962</v>
      </c>
      <c r="W6" s="26"/>
    </row>
    <row r="7" spans="1:23" s="1" customFormat="1" x14ac:dyDescent="0.25">
      <c r="A7" s="26" t="s">
        <v>32</v>
      </c>
      <c r="B7" s="26" t="s">
        <v>15</v>
      </c>
      <c r="C7" s="1">
        <v>2023</v>
      </c>
      <c r="D7" s="26" t="s">
        <v>33</v>
      </c>
      <c r="E7" s="26" t="s">
        <v>34</v>
      </c>
      <c r="F7" s="26" t="s">
        <v>35</v>
      </c>
      <c r="G7" s="26"/>
      <c r="H7" s="26" t="s">
        <v>36</v>
      </c>
      <c r="I7" s="26" t="s">
        <v>37</v>
      </c>
      <c r="J7" s="26" t="s">
        <v>38</v>
      </c>
      <c r="K7" s="29" t="s">
        <v>39</v>
      </c>
      <c r="L7" s="26" t="s">
        <v>40</v>
      </c>
      <c r="M7" s="26">
        <v>2</v>
      </c>
      <c r="N7" s="26">
        <v>37</v>
      </c>
      <c r="O7" s="30" t="s">
        <v>960</v>
      </c>
      <c r="P7" s="30" t="s">
        <v>960</v>
      </c>
      <c r="Q7" s="26" t="s">
        <v>959</v>
      </c>
      <c r="R7" s="30" t="s">
        <v>960</v>
      </c>
      <c r="S7" s="30"/>
      <c r="T7" s="30"/>
      <c r="U7" s="26" t="s">
        <v>961</v>
      </c>
      <c r="V7" s="30"/>
      <c r="W7" s="26"/>
    </row>
    <row r="8" spans="1:23" s="1" customFormat="1" x14ac:dyDescent="0.25">
      <c r="A8" s="26" t="s">
        <v>41</v>
      </c>
      <c r="B8" s="26" t="s">
        <v>15</v>
      </c>
      <c r="C8" s="1">
        <v>2022</v>
      </c>
      <c r="D8" s="26" t="s">
        <v>42</v>
      </c>
      <c r="E8" s="26" t="s">
        <v>43</v>
      </c>
      <c r="F8" s="26" t="s">
        <v>44</v>
      </c>
      <c r="G8" s="26"/>
      <c r="H8" s="26" t="s">
        <v>45</v>
      </c>
      <c r="I8" s="26" t="s">
        <v>46</v>
      </c>
      <c r="J8" s="26" t="s">
        <v>47</v>
      </c>
      <c r="K8" s="27" t="s">
        <v>898</v>
      </c>
      <c r="L8" s="26">
        <v>261</v>
      </c>
      <c r="M8" s="26">
        <v>1</v>
      </c>
      <c r="N8" s="26">
        <v>22</v>
      </c>
      <c r="O8" s="26" t="s">
        <v>959</v>
      </c>
      <c r="P8" s="26" t="s">
        <v>959</v>
      </c>
      <c r="Q8" s="26" t="s">
        <v>959</v>
      </c>
      <c r="R8" s="26" t="s">
        <v>959</v>
      </c>
      <c r="S8" s="74" t="s">
        <v>967</v>
      </c>
      <c r="T8" s="74" t="s">
        <v>967</v>
      </c>
      <c r="U8" s="74" t="s">
        <v>967</v>
      </c>
      <c r="V8" s="74" t="s">
        <v>967</v>
      </c>
      <c r="W8" s="26"/>
    </row>
    <row r="9" spans="1:23" s="1" customFormat="1" x14ac:dyDescent="0.25">
      <c r="A9" s="26" t="s">
        <v>48</v>
      </c>
      <c r="B9" s="26" t="s">
        <v>15</v>
      </c>
      <c r="C9" s="1">
        <v>2019</v>
      </c>
      <c r="D9" s="26" t="s">
        <v>49</v>
      </c>
      <c r="E9" s="26" t="s">
        <v>50</v>
      </c>
      <c r="F9" s="26" t="s">
        <v>51</v>
      </c>
      <c r="G9" s="26"/>
      <c r="H9" s="26" t="s">
        <v>52</v>
      </c>
      <c r="I9" s="26" t="s">
        <v>53</v>
      </c>
      <c r="J9" s="26" t="s">
        <v>54</v>
      </c>
      <c r="K9" s="27" t="s">
        <v>899</v>
      </c>
      <c r="L9" s="26" t="s">
        <v>55</v>
      </c>
      <c r="M9" s="26">
        <v>21</v>
      </c>
      <c r="N9" s="26">
        <v>35</v>
      </c>
      <c r="O9" s="26" t="s">
        <v>959</v>
      </c>
      <c r="P9" s="26" t="s">
        <v>959</v>
      </c>
      <c r="Q9" s="26" t="s">
        <v>959</v>
      </c>
      <c r="R9" s="26" t="s">
        <v>959</v>
      </c>
      <c r="S9" s="26" t="s">
        <v>961</v>
      </c>
      <c r="T9" s="26" t="s">
        <v>961</v>
      </c>
      <c r="U9" s="26" t="s">
        <v>961</v>
      </c>
      <c r="V9" s="26" t="s">
        <v>961</v>
      </c>
      <c r="W9" s="26"/>
    </row>
    <row r="10" spans="1:23" s="1" customFormat="1" x14ac:dyDescent="0.25">
      <c r="A10" s="26" t="s">
        <v>56</v>
      </c>
      <c r="B10" s="26" t="s">
        <v>15</v>
      </c>
      <c r="C10" s="1">
        <v>2020</v>
      </c>
      <c r="D10" s="26" t="s">
        <v>57</v>
      </c>
      <c r="E10" s="26" t="s">
        <v>58</v>
      </c>
      <c r="F10" s="26" t="s">
        <v>59</v>
      </c>
      <c r="G10" s="26"/>
      <c r="H10" s="26" t="s">
        <v>60</v>
      </c>
      <c r="I10" s="26" t="s">
        <v>61</v>
      </c>
      <c r="J10" s="26" t="s">
        <v>62</v>
      </c>
      <c r="K10" s="29" t="s">
        <v>63</v>
      </c>
      <c r="L10" s="26">
        <v>103363</v>
      </c>
      <c r="M10" s="26"/>
      <c r="N10" s="26">
        <v>102</v>
      </c>
      <c r="O10" s="26" t="s">
        <v>959</v>
      </c>
      <c r="P10" s="26" t="s">
        <v>959</v>
      </c>
      <c r="Q10" s="26" t="s">
        <v>959</v>
      </c>
      <c r="R10" s="26" t="s">
        <v>959</v>
      </c>
      <c r="S10" s="26" t="s">
        <v>961</v>
      </c>
      <c r="T10" s="26" t="s">
        <v>961</v>
      </c>
      <c r="U10" s="26" t="s">
        <v>961</v>
      </c>
      <c r="V10" s="26" t="s">
        <v>961</v>
      </c>
      <c r="W10" s="26"/>
    </row>
    <row r="11" spans="1:23" s="1" customFormat="1" x14ac:dyDescent="0.25">
      <c r="A11" s="26" t="s">
        <v>64</v>
      </c>
      <c r="B11" s="26" t="s">
        <v>15</v>
      </c>
      <c r="C11" s="1">
        <v>2022</v>
      </c>
      <c r="D11" s="26" t="s">
        <v>65</v>
      </c>
      <c r="E11" s="26" t="s">
        <v>66</v>
      </c>
      <c r="F11" s="26" t="s">
        <v>67</v>
      </c>
      <c r="G11" s="26"/>
      <c r="H11" s="26" t="s">
        <v>68</v>
      </c>
      <c r="I11" s="26" t="s">
        <v>69</v>
      </c>
      <c r="J11" s="26" t="s">
        <v>70</v>
      </c>
      <c r="K11" s="29" t="s">
        <v>71</v>
      </c>
      <c r="L11" s="26" t="s">
        <v>72</v>
      </c>
      <c r="M11" s="26">
        <v>2</v>
      </c>
      <c r="N11" s="26">
        <v>109</v>
      </c>
      <c r="O11" s="30" t="s">
        <v>960</v>
      </c>
      <c r="P11" s="26" t="s">
        <v>959</v>
      </c>
      <c r="Q11" s="26" t="s">
        <v>959</v>
      </c>
      <c r="R11" s="26" t="s">
        <v>959</v>
      </c>
      <c r="S11" s="26"/>
      <c r="T11" s="26" t="s">
        <v>961</v>
      </c>
      <c r="U11" s="26" t="s">
        <v>961</v>
      </c>
      <c r="V11" s="26" t="s">
        <v>961</v>
      </c>
      <c r="W11" s="26"/>
    </row>
    <row r="12" spans="1:23" s="1" customFormat="1" x14ac:dyDescent="0.25">
      <c r="A12" s="26" t="s">
        <v>73</v>
      </c>
      <c r="B12" s="26" t="s">
        <v>15</v>
      </c>
      <c r="C12" s="1">
        <v>2018</v>
      </c>
      <c r="D12" s="26" t="s">
        <v>74</v>
      </c>
      <c r="E12" s="26" t="s">
        <v>75</v>
      </c>
      <c r="F12" s="26" t="s">
        <v>76</v>
      </c>
      <c r="G12" s="26"/>
      <c r="H12" s="26" t="s">
        <v>77</v>
      </c>
      <c r="I12" s="26" t="s">
        <v>78</v>
      </c>
      <c r="J12" s="26" t="s">
        <v>79</v>
      </c>
      <c r="K12" s="27" t="s">
        <v>900</v>
      </c>
      <c r="L12" s="26"/>
      <c r="M12" s="26"/>
      <c r="N12" s="26">
        <v>5</v>
      </c>
      <c r="O12" s="26" t="s">
        <v>959</v>
      </c>
      <c r="P12" s="26" t="s">
        <v>959</v>
      </c>
      <c r="Q12" s="26" t="s">
        <v>959</v>
      </c>
      <c r="R12" s="26" t="s">
        <v>959</v>
      </c>
      <c r="S12" s="26" t="s">
        <v>961</v>
      </c>
      <c r="T12" s="26" t="s">
        <v>961</v>
      </c>
      <c r="U12" s="26" t="s">
        <v>961</v>
      </c>
      <c r="V12" s="26" t="s">
        <v>961</v>
      </c>
      <c r="W12" s="26"/>
    </row>
    <row r="13" spans="1:23" s="1" customFormat="1" x14ac:dyDescent="0.25">
      <c r="A13" s="26" t="s">
        <v>80</v>
      </c>
      <c r="B13" s="26" t="s">
        <v>15</v>
      </c>
      <c r="C13" s="1">
        <v>2019</v>
      </c>
      <c r="D13" s="26" t="s">
        <v>81</v>
      </c>
      <c r="E13" s="26" t="s">
        <v>82</v>
      </c>
      <c r="F13" s="26" t="s">
        <v>83</v>
      </c>
      <c r="G13" s="26"/>
      <c r="H13" s="26" t="s">
        <v>84</v>
      </c>
      <c r="I13" s="26" t="s">
        <v>85</v>
      </c>
      <c r="J13" s="26" t="s">
        <v>86</v>
      </c>
      <c r="K13" s="27" t="s">
        <v>901</v>
      </c>
      <c r="L13" s="26"/>
      <c r="M13" s="26">
        <v>10</v>
      </c>
      <c r="N13" s="26">
        <v>14</v>
      </c>
      <c r="O13" s="26" t="s">
        <v>959</v>
      </c>
      <c r="P13" s="26" t="s">
        <v>959</v>
      </c>
      <c r="Q13" s="26" t="s">
        <v>959</v>
      </c>
      <c r="R13" s="26" t="s">
        <v>959</v>
      </c>
      <c r="S13" s="26" t="s">
        <v>961</v>
      </c>
      <c r="T13" s="26" t="s">
        <v>961</v>
      </c>
      <c r="U13" s="26" t="s">
        <v>961</v>
      </c>
      <c r="V13" s="26" t="s">
        <v>961</v>
      </c>
      <c r="W13" s="26"/>
    </row>
    <row r="14" spans="1:23" s="1" customFormat="1" x14ac:dyDescent="0.25">
      <c r="A14" s="26" t="s">
        <v>87</v>
      </c>
      <c r="B14" s="26" t="s">
        <v>15</v>
      </c>
      <c r="C14" s="1">
        <v>2019</v>
      </c>
      <c r="D14" s="26" t="s">
        <v>88</v>
      </c>
      <c r="E14" s="26" t="s">
        <v>89</v>
      </c>
      <c r="F14" s="26" t="s">
        <v>90</v>
      </c>
      <c r="G14" s="26"/>
      <c r="H14" s="26" t="s">
        <v>91</v>
      </c>
      <c r="I14" s="26"/>
      <c r="J14" s="26" t="s">
        <v>92</v>
      </c>
      <c r="K14" s="29">
        <v>2019</v>
      </c>
      <c r="L14" s="26" t="s">
        <v>93</v>
      </c>
      <c r="M14" s="26"/>
      <c r="N14" s="26">
        <v>258</v>
      </c>
      <c r="O14" s="30" t="s">
        <v>960</v>
      </c>
      <c r="P14" s="30" t="s">
        <v>960</v>
      </c>
      <c r="Q14" s="30" t="s">
        <v>960</v>
      </c>
      <c r="R14" s="30" t="s">
        <v>960</v>
      </c>
      <c r="S14" s="26"/>
      <c r="T14" s="26"/>
      <c r="U14" s="28"/>
      <c r="V14" s="26"/>
      <c r="W14" s="26"/>
    </row>
    <row r="15" spans="1:23" s="1" customFormat="1" x14ac:dyDescent="0.25">
      <c r="A15" s="26" t="s">
        <v>94</v>
      </c>
      <c r="B15" s="26" t="s">
        <v>95</v>
      </c>
      <c r="C15" s="1">
        <v>2018</v>
      </c>
      <c r="D15" s="26" t="s">
        <v>96</v>
      </c>
      <c r="E15" s="26" t="s">
        <v>97</v>
      </c>
      <c r="F15" s="26" t="s">
        <v>98</v>
      </c>
      <c r="G15" s="26" t="s">
        <v>99</v>
      </c>
      <c r="H15" s="26"/>
      <c r="I15" s="26" t="s">
        <v>100</v>
      </c>
      <c r="J15" s="26" t="s">
        <v>101</v>
      </c>
      <c r="K15" s="29">
        <v>2018</v>
      </c>
      <c r="L15" s="26" t="s">
        <v>102</v>
      </c>
      <c r="M15" s="26"/>
      <c r="N15" s="26"/>
      <c r="O15" s="26" t="s">
        <v>959</v>
      </c>
      <c r="P15" s="26" t="s">
        <v>959</v>
      </c>
      <c r="Q15" s="26" t="s">
        <v>959</v>
      </c>
      <c r="R15" s="26" t="s">
        <v>959</v>
      </c>
      <c r="S15" s="26" t="s">
        <v>961</v>
      </c>
      <c r="T15" s="26" t="s">
        <v>961</v>
      </c>
      <c r="U15" s="26" t="s">
        <v>961</v>
      </c>
      <c r="V15" s="26" t="s">
        <v>961</v>
      </c>
      <c r="W15" s="26"/>
    </row>
    <row r="16" spans="1:23" s="1" customFormat="1" x14ac:dyDescent="0.25">
      <c r="A16" s="26" t="s">
        <v>103</v>
      </c>
      <c r="B16" s="26" t="s">
        <v>95</v>
      </c>
      <c r="C16" s="1">
        <v>2019</v>
      </c>
      <c r="D16" s="26" t="s">
        <v>104</v>
      </c>
      <c r="E16" s="26" t="s">
        <v>105</v>
      </c>
      <c r="F16" s="26" t="s">
        <v>106</v>
      </c>
      <c r="G16" s="26" t="s">
        <v>107</v>
      </c>
      <c r="H16" s="26"/>
      <c r="I16" s="26" t="s">
        <v>108</v>
      </c>
      <c r="J16" s="26" t="s">
        <v>109</v>
      </c>
      <c r="K16" s="29">
        <v>2019</v>
      </c>
      <c r="L16" s="26" t="s">
        <v>110</v>
      </c>
      <c r="M16" s="26"/>
      <c r="N16" s="26">
        <v>1024</v>
      </c>
      <c r="O16" s="26" t="s">
        <v>959</v>
      </c>
      <c r="P16" s="26" t="s">
        <v>959</v>
      </c>
      <c r="Q16" s="26" t="s">
        <v>959</v>
      </c>
      <c r="R16" s="26" t="s">
        <v>959</v>
      </c>
      <c r="S16" s="26" t="s">
        <v>961</v>
      </c>
      <c r="T16" s="26" t="s">
        <v>962</v>
      </c>
      <c r="U16" s="26" t="s">
        <v>961</v>
      </c>
      <c r="V16" s="26" t="s">
        <v>961</v>
      </c>
      <c r="W16" s="26"/>
    </row>
    <row r="17" spans="1:23" s="1" customFormat="1" x14ac:dyDescent="0.25">
      <c r="A17" s="26" t="s">
        <v>111</v>
      </c>
      <c r="B17" s="26" t="s">
        <v>15</v>
      </c>
      <c r="C17" s="1">
        <v>2022</v>
      </c>
      <c r="D17" s="26" t="s">
        <v>112</v>
      </c>
      <c r="E17" s="26" t="s">
        <v>113</v>
      </c>
      <c r="F17" s="26" t="s">
        <v>114</v>
      </c>
      <c r="G17" s="26"/>
      <c r="H17" s="26" t="s">
        <v>115</v>
      </c>
      <c r="I17" s="26" t="s">
        <v>116</v>
      </c>
      <c r="J17" s="26" t="s">
        <v>117</v>
      </c>
      <c r="K17" s="29" t="s">
        <v>118</v>
      </c>
      <c r="L17" s="26" t="s">
        <v>119</v>
      </c>
      <c r="M17" s="26">
        <v>11</v>
      </c>
      <c r="N17" s="26">
        <v>63</v>
      </c>
      <c r="O17" s="26" t="s">
        <v>959</v>
      </c>
      <c r="P17" s="26" t="s">
        <v>959</v>
      </c>
      <c r="Q17" s="26" t="s">
        <v>959</v>
      </c>
      <c r="R17" s="26" t="s">
        <v>959</v>
      </c>
      <c r="S17" s="26" t="s">
        <v>961</v>
      </c>
      <c r="T17" s="26" t="s">
        <v>961</v>
      </c>
      <c r="U17" s="26" t="s">
        <v>961</v>
      </c>
      <c r="V17" s="26" t="s">
        <v>961</v>
      </c>
      <c r="W17" s="26"/>
    </row>
    <row r="18" spans="1:23" s="1" customFormat="1" x14ac:dyDescent="0.25">
      <c r="A18" s="26" t="s">
        <v>120</v>
      </c>
      <c r="B18" s="26" t="s">
        <v>15</v>
      </c>
      <c r="C18" s="1">
        <v>2021</v>
      </c>
      <c r="D18" s="26" t="s">
        <v>121</v>
      </c>
      <c r="E18" s="26" t="s">
        <v>122</v>
      </c>
      <c r="F18" s="26" t="s">
        <v>123</v>
      </c>
      <c r="G18" s="26"/>
      <c r="H18" s="26" t="s">
        <v>124</v>
      </c>
      <c r="I18" s="26" t="s">
        <v>125</v>
      </c>
      <c r="J18" s="26" t="s">
        <v>126</v>
      </c>
      <c r="K18" s="29" t="s">
        <v>127</v>
      </c>
      <c r="L18" s="26" t="s">
        <v>128</v>
      </c>
      <c r="M18" s="26">
        <v>6</v>
      </c>
      <c r="N18" s="26">
        <v>28</v>
      </c>
      <c r="O18" s="26" t="s">
        <v>959</v>
      </c>
      <c r="P18" s="26" t="s">
        <v>959</v>
      </c>
      <c r="Q18" s="26" t="s">
        <v>959</v>
      </c>
      <c r="R18" s="26" t="s">
        <v>959</v>
      </c>
      <c r="S18" s="26" t="s">
        <v>961</v>
      </c>
      <c r="T18" s="26" t="s">
        <v>961</v>
      </c>
      <c r="U18" s="74" t="s">
        <v>967</v>
      </c>
      <c r="V18" s="26" t="s">
        <v>961</v>
      </c>
      <c r="W18" s="26"/>
    </row>
    <row r="19" spans="1:23" s="1" customFormat="1" x14ac:dyDescent="0.25">
      <c r="A19" s="26" t="s">
        <v>129</v>
      </c>
      <c r="B19" s="26" t="s">
        <v>15</v>
      </c>
      <c r="C19" s="1">
        <v>2021</v>
      </c>
      <c r="D19" s="26" t="s">
        <v>130</v>
      </c>
      <c r="E19" s="26" t="s">
        <v>131</v>
      </c>
      <c r="F19" s="26" t="s">
        <v>132</v>
      </c>
      <c r="G19" s="26"/>
      <c r="H19" s="26" t="s">
        <v>133</v>
      </c>
      <c r="I19" s="26" t="s">
        <v>134</v>
      </c>
      <c r="J19" s="26" t="s">
        <v>135</v>
      </c>
      <c r="K19" s="29" t="s">
        <v>136</v>
      </c>
      <c r="L19" s="26" t="s">
        <v>137</v>
      </c>
      <c r="M19" s="26">
        <v>4</v>
      </c>
      <c r="N19" s="26">
        <v>12</v>
      </c>
      <c r="O19" s="30" t="s">
        <v>960</v>
      </c>
      <c r="P19" s="30" t="s">
        <v>960</v>
      </c>
      <c r="Q19" s="30" t="s">
        <v>960</v>
      </c>
      <c r="R19" s="30" t="s">
        <v>960</v>
      </c>
      <c r="S19" s="26"/>
      <c r="T19" s="26"/>
      <c r="U19" s="28"/>
      <c r="V19" s="26"/>
      <c r="W19" s="26"/>
    </row>
    <row r="20" spans="1:23" s="1" customFormat="1" x14ac:dyDescent="0.25">
      <c r="A20" s="26" t="s">
        <v>138</v>
      </c>
      <c r="B20" s="26" t="s">
        <v>15</v>
      </c>
      <c r="C20" s="1">
        <v>2023</v>
      </c>
      <c r="D20" s="26" t="s">
        <v>139</v>
      </c>
      <c r="E20" s="26" t="s">
        <v>140</v>
      </c>
      <c r="F20" s="26" t="s">
        <v>90</v>
      </c>
      <c r="G20" s="26"/>
      <c r="H20" s="26" t="s">
        <v>91</v>
      </c>
      <c r="I20" s="26" t="s">
        <v>141</v>
      </c>
      <c r="J20" s="26" t="s">
        <v>142</v>
      </c>
      <c r="K20" s="27" t="s">
        <v>902</v>
      </c>
      <c r="L20" s="31"/>
      <c r="M20" s="26"/>
      <c r="N20" s="26">
        <v>302</v>
      </c>
      <c r="O20" s="26" t="s">
        <v>959</v>
      </c>
      <c r="P20" s="26" t="s">
        <v>959</v>
      </c>
      <c r="Q20" s="26" t="s">
        <v>959</v>
      </c>
      <c r="R20" s="26" t="s">
        <v>959</v>
      </c>
      <c r="S20" s="26" t="s">
        <v>962</v>
      </c>
      <c r="T20" s="26" t="s">
        <v>962</v>
      </c>
      <c r="U20" s="26" t="s">
        <v>962</v>
      </c>
      <c r="V20" s="26" t="s">
        <v>962</v>
      </c>
      <c r="W20" s="26"/>
    </row>
    <row r="21" spans="1:23" s="42" customFormat="1" x14ac:dyDescent="0.25">
      <c r="A21" s="30" t="s">
        <v>143</v>
      </c>
      <c r="B21" s="30" t="s">
        <v>15</v>
      </c>
      <c r="C21" s="42">
        <v>2022</v>
      </c>
      <c r="D21" s="30" t="s">
        <v>144</v>
      </c>
      <c r="E21" s="30" t="s">
        <v>145</v>
      </c>
      <c r="F21" s="30" t="s">
        <v>59</v>
      </c>
      <c r="G21" s="30"/>
      <c r="H21" s="30" t="s">
        <v>60</v>
      </c>
      <c r="I21" s="30" t="s">
        <v>146</v>
      </c>
      <c r="J21" s="30" t="s">
        <v>147</v>
      </c>
      <c r="K21" s="41" t="s">
        <v>31</v>
      </c>
      <c r="L21" s="30">
        <v>104201</v>
      </c>
      <c r="M21" s="30"/>
      <c r="N21" s="30">
        <v>134</v>
      </c>
      <c r="O21" s="26" t="s">
        <v>959</v>
      </c>
      <c r="P21" s="26" t="s">
        <v>959</v>
      </c>
      <c r="Q21" s="26" t="s">
        <v>959</v>
      </c>
      <c r="R21" s="26" t="s">
        <v>959</v>
      </c>
      <c r="S21" s="30" t="s">
        <v>961</v>
      </c>
      <c r="T21" s="26" t="s">
        <v>961</v>
      </c>
      <c r="U21" s="26" t="s">
        <v>961</v>
      </c>
      <c r="V21" s="26" t="s">
        <v>961</v>
      </c>
      <c r="W21" s="30"/>
    </row>
    <row r="22" spans="1:23" s="42" customFormat="1" x14ac:dyDescent="0.25">
      <c r="A22" s="30" t="s">
        <v>148</v>
      </c>
      <c r="B22" s="30" t="s">
        <v>95</v>
      </c>
      <c r="C22" s="42">
        <v>2018</v>
      </c>
      <c r="D22" s="30" t="s">
        <v>149</v>
      </c>
      <c r="E22" s="30" t="s">
        <v>150</v>
      </c>
      <c r="F22" s="30" t="s">
        <v>151</v>
      </c>
      <c r="G22" s="30" t="s">
        <v>152</v>
      </c>
      <c r="H22" s="30"/>
      <c r="I22" s="30" t="s">
        <v>153</v>
      </c>
      <c r="J22" s="30" t="s">
        <v>154</v>
      </c>
      <c r="K22" s="41">
        <v>2018</v>
      </c>
      <c r="L22" s="30" t="s">
        <v>155</v>
      </c>
      <c r="M22" s="30"/>
      <c r="N22" s="30">
        <v>255</v>
      </c>
      <c r="O22" s="26" t="s">
        <v>959</v>
      </c>
      <c r="P22" s="26" t="s">
        <v>959</v>
      </c>
      <c r="Q22" s="26" t="s">
        <v>959</v>
      </c>
      <c r="R22" s="26" t="s">
        <v>959</v>
      </c>
      <c r="S22" s="30" t="s">
        <v>961</v>
      </c>
      <c r="T22" s="26" t="s">
        <v>961</v>
      </c>
      <c r="U22" s="26" t="s">
        <v>961</v>
      </c>
      <c r="V22" s="26" t="s">
        <v>961</v>
      </c>
      <c r="W22" s="30"/>
    </row>
    <row r="23" spans="1:23" s="42" customFormat="1" x14ac:dyDescent="0.25">
      <c r="A23" s="30" t="s">
        <v>156</v>
      </c>
      <c r="B23" s="30" t="s">
        <v>15</v>
      </c>
      <c r="C23" s="42">
        <v>2022</v>
      </c>
      <c r="D23" s="30" t="s">
        <v>157</v>
      </c>
      <c r="E23" s="30" t="s">
        <v>158</v>
      </c>
      <c r="F23" s="30" t="s">
        <v>159</v>
      </c>
      <c r="G23" s="30"/>
      <c r="H23" s="30" t="s">
        <v>160</v>
      </c>
      <c r="I23" s="30" t="s">
        <v>161</v>
      </c>
      <c r="J23" s="30" t="s">
        <v>162</v>
      </c>
      <c r="K23" s="41" t="s">
        <v>163</v>
      </c>
      <c r="L23" s="30"/>
      <c r="M23" s="30">
        <v>6</v>
      </c>
      <c r="N23" s="30">
        <v>12</v>
      </c>
      <c r="O23" s="26" t="s">
        <v>959</v>
      </c>
      <c r="P23" s="26" t="s">
        <v>959</v>
      </c>
      <c r="Q23" s="26" t="s">
        <v>959</v>
      </c>
      <c r="R23" s="26" t="s">
        <v>959</v>
      </c>
      <c r="S23" s="30" t="s">
        <v>961</v>
      </c>
      <c r="T23" s="74" t="s">
        <v>967</v>
      </c>
      <c r="U23" s="26" t="s">
        <v>961</v>
      </c>
      <c r="V23" s="26" t="s">
        <v>961</v>
      </c>
      <c r="W23" s="30"/>
    </row>
    <row r="24" spans="1:23" s="42" customFormat="1" x14ac:dyDescent="0.25">
      <c r="A24" s="30" t="s">
        <v>164</v>
      </c>
      <c r="B24" s="30" t="s">
        <v>15</v>
      </c>
      <c r="C24" s="42">
        <v>2023</v>
      </c>
      <c r="D24" s="30" t="s">
        <v>165</v>
      </c>
      <c r="E24" s="30" t="s">
        <v>166</v>
      </c>
      <c r="F24" s="30" t="s">
        <v>167</v>
      </c>
      <c r="G24" s="30"/>
      <c r="H24" s="30" t="s">
        <v>168</v>
      </c>
      <c r="I24" s="30" t="s">
        <v>169</v>
      </c>
      <c r="J24" s="30" t="s">
        <v>170</v>
      </c>
      <c r="K24" s="43" t="s">
        <v>903</v>
      </c>
      <c r="L24" s="30"/>
      <c r="M24" s="30">
        <v>1</v>
      </c>
      <c r="N24" s="30">
        <v>23</v>
      </c>
      <c r="O24" s="26" t="s">
        <v>959</v>
      </c>
      <c r="P24" s="26" t="s">
        <v>959</v>
      </c>
      <c r="Q24" s="26" t="s">
        <v>959</v>
      </c>
      <c r="R24" s="26" t="s">
        <v>959</v>
      </c>
      <c r="S24" s="30" t="s">
        <v>961</v>
      </c>
      <c r="T24" s="26" t="s">
        <v>961</v>
      </c>
      <c r="U24" s="26" t="s">
        <v>961</v>
      </c>
      <c r="V24" s="26" t="s">
        <v>961</v>
      </c>
      <c r="W24" s="30"/>
    </row>
    <row r="25" spans="1:23" s="42" customFormat="1" x14ac:dyDescent="0.25">
      <c r="A25" s="30" t="s">
        <v>171</v>
      </c>
      <c r="B25" s="30" t="s">
        <v>15</v>
      </c>
      <c r="C25" s="42">
        <v>2021</v>
      </c>
      <c r="D25" s="30" t="s">
        <v>172</v>
      </c>
      <c r="E25" s="30" t="s">
        <v>173</v>
      </c>
      <c r="F25" s="30" t="s">
        <v>174</v>
      </c>
      <c r="G25" s="30"/>
      <c r="H25" s="30" t="s">
        <v>175</v>
      </c>
      <c r="I25" s="30" t="s">
        <v>176</v>
      </c>
      <c r="J25" s="30" t="s">
        <v>177</v>
      </c>
      <c r="K25" s="41" t="s">
        <v>127</v>
      </c>
      <c r="L25" s="30"/>
      <c r="M25" s="30"/>
      <c r="N25" s="30">
        <v>118</v>
      </c>
      <c r="O25" s="26" t="s">
        <v>959</v>
      </c>
      <c r="P25" s="26" t="s">
        <v>959</v>
      </c>
      <c r="Q25" s="26" t="s">
        <v>959</v>
      </c>
      <c r="R25" s="26" t="s">
        <v>959</v>
      </c>
      <c r="S25" s="30" t="s">
        <v>961</v>
      </c>
      <c r="T25" s="30" t="s">
        <v>963</v>
      </c>
      <c r="U25" s="26" t="s">
        <v>961</v>
      </c>
      <c r="V25" s="26" t="s">
        <v>961</v>
      </c>
      <c r="W25" s="30"/>
    </row>
    <row r="26" spans="1:23" s="42" customFormat="1" x14ac:dyDescent="0.25">
      <c r="A26" s="30" t="s">
        <v>178</v>
      </c>
      <c r="B26" s="30" t="s">
        <v>95</v>
      </c>
      <c r="C26" s="42">
        <v>2019</v>
      </c>
      <c r="D26" s="30" t="s">
        <v>179</v>
      </c>
      <c r="E26" s="30" t="s">
        <v>180</v>
      </c>
      <c r="F26" s="30" t="s">
        <v>181</v>
      </c>
      <c r="G26" s="30" t="s">
        <v>152</v>
      </c>
      <c r="H26" s="30"/>
      <c r="I26" s="30" t="s">
        <v>182</v>
      </c>
      <c r="J26" s="30" t="s">
        <v>183</v>
      </c>
      <c r="K26" s="41">
        <v>2019</v>
      </c>
      <c r="L26" s="30" t="s">
        <v>184</v>
      </c>
      <c r="M26" s="30"/>
      <c r="N26" s="30">
        <v>264</v>
      </c>
      <c r="O26" s="30" t="s">
        <v>960</v>
      </c>
      <c r="P26" s="26" t="s">
        <v>959</v>
      </c>
      <c r="Q26" s="26" t="s">
        <v>959</v>
      </c>
      <c r="R26" s="26" t="s">
        <v>959</v>
      </c>
      <c r="S26" s="30"/>
      <c r="T26" s="30" t="s">
        <v>963</v>
      </c>
      <c r="U26" s="30" t="s">
        <v>963</v>
      </c>
      <c r="V26" s="30" t="s">
        <v>963</v>
      </c>
      <c r="W26" s="30"/>
    </row>
    <row r="27" spans="1:23" s="42" customFormat="1" x14ac:dyDescent="0.25">
      <c r="A27" s="30" t="s">
        <v>185</v>
      </c>
      <c r="B27" s="30" t="s">
        <v>15</v>
      </c>
      <c r="C27" s="42">
        <v>2019</v>
      </c>
      <c r="D27" s="30" t="s">
        <v>186</v>
      </c>
      <c r="E27" s="30" t="s">
        <v>187</v>
      </c>
      <c r="F27" s="30" t="s">
        <v>59</v>
      </c>
      <c r="G27" s="30"/>
      <c r="H27" s="30" t="s">
        <v>60</v>
      </c>
      <c r="I27" s="30" t="s">
        <v>188</v>
      </c>
      <c r="J27" s="30" t="s">
        <v>189</v>
      </c>
      <c r="K27" s="41" t="s">
        <v>190</v>
      </c>
      <c r="L27" s="30">
        <v>103264</v>
      </c>
      <c r="M27" s="30"/>
      <c r="N27" s="30">
        <v>97</v>
      </c>
      <c r="O27" s="26" t="s">
        <v>959</v>
      </c>
      <c r="P27" s="26" t="s">
        <v>959</v>
      </c>
      <c r="Q27" s="26" t="s">
        <v>959</v>
      </c>
      <c r="R27" s="26" t="s">
        <v>959</v>
      </c>
      <c r="S27" s="30" t="s">
        <v>961</v>
      </c>
      <c r="T27" s="26" t="s">
        <v>961</v>
      </c>
      <c r="U27" s="26" t="s">
        <v>961</v>
      </c>
      <c r="V27" s="26" t="s">
        <v>961</v>
      </c>
      <c r="W27" s="30"/>
    </row>
    <row r="28" spans="1:23" s="42" customFormat="1" x14ac:dyDescent="0.25">
      <c r="A28" s="30" t="s">
        <v>191</v>
      </c>
      <c r="B28" s="30" t="s">
        <v>15</v>
      </c>
      <c r="C28" s="42">
        <v>2020</v>
      </c>
      <c r="D28" s="30" t="s">
        <v>192</v>
      </c>
      <c r="E28" s="30" t="s">
        <v>193</v>
      </c>
      <c r="F28" s="30" t="s">
        <v>194</v>
      </c>
      <c r="G28" s="30"/>
      <c r="H28" s="30" t="s">
        <v>195</v>
      </c>
      <c r="I28" s="30" t="s">
        <v>196</v>
      </c>
      <c r="J28" s="30" t="s">
        <v>197</v>
      </c>
      <c r="K28" s="41" t="s">
        <v>198</v>
      </c>
      <c r="L28" s="30" t="s">
        <v>199</v>
      </c>
      <c r="M28" s="30">
        <v>3</v>
      </c>
      <c r="N28" s="30">
        <v>26</v>
      </c>
      <c r="O28" s="26" t="s">
        <v>959</v>
      </c>
      <c r="P28" s="26" t="s">
        <v>959</v>
      </c>
      <c r="Q28" s="26" t="s">
        <v>959</v>
      </c>
      <c r="R28" s="26" t="s">
        <v>959</v>
      </c>
      <c r="S28" s="30" t="s">
        <v>961</v>
      </c>
      <c r="T28" s="26" t="s">
        <v>961</v>
      </c>
      <c r="U28" s="26" t="s">
        <v>961</v>
      </c>
      <c r="V28" s="26" t="s">
        <v>961</v>
      </c>
      <c r="W28" s="30"/>
    </row>
    <row r="29" spans="1:23" s="42" customFormat="1" x14ac:dyDescent="0.25">
      <c r="A29" s="30" t="s">
        <v>200</v>
      </c>
      <c r="B29" s="30" t="s">
        <v>15</v>
      </c>
      <c r="C29" s="42">
        <v>2020</v>
      </c>
      <c r="D29" s="30" t="s">
        <v>201</v>
      </c>
      <c r="E29" s="30" t="s">
        <v>202</v>
      </c>
      <c r="F29" s="30" t="s">
        <v>174</v>
      </c>
      <c r="G29" s="30"/>
      <c r="H29" s="30" t="s">
        <v>175</v>
      </c>
      <c r="I29" s="30" t="s">
        <v>203</v>
      </c>
      <c r="J29" s="30" t="s">
        <v>204</v>
      </c>
      <c r="K29" s="41" t="s">
        <v>198</v>
      </c>
      <c r="L29" s="30"/>
      <c r="M29" s="30"/>
      <c r="N29" s="30">
        <v>107</v>
      </c>
      <c r="O29" s="30" t="s">
        <v>960</v>
      </c>
      <c r="P29" s="30" t="s">
        <v>960</v>
      </c>
      <c r="Q29" s="30" t="s">
        <v>960</v>
      </c>
      <c r="R29" s="30" t="s">
        <v>960</v>
      </c>
      <c r="S29" s="30"/>
      <c r="T29" s="30"/>
      <c r="U29" s="30"/>
      <c r="V29" s="30"/>
      <c r="W29" s="30"/>
    </row>
    <row r="30" spans="1:23" s="42" customFormat="1" x14ac:dyDescent="0.25">
      <c r="A30" s="30" t="s">
        <v>205</v>
      </c>
      <c r="B30" s="30" t="s">
        <v>15</v>
      </c>
      <c r="C30" s="42">
        <v>2022</v>
      </c>
      <c r="D30" s="30" t="s">
        <v>206</v>
      </c>
      <c r="E30" s="30" t="s">
        <v>207</v>
      </c>
      <c r="F30" s="30" t="s">
        <v>123</v>
      </c>
      <c r="G30" s="30"/>
      <c r="H30" s="30" t="s">
        <v>124</v>
      </c>
      <c r="I30" s="30" t="s">
        <v>208</v>
      </c>
      <c r="J30" s="30" t="s">
        <v>209</v>
      </c>
      <c r="K30" s="43" t="s">
        <v>904</v>
      </c>
      <c r="L30" s="30" t="s">
        <v>210</v>
      </c>
      <c r="M30" s="30">
        <v>7</v>
      </c>
      <c r="N30" s="30">
        <v>29</v>
      </c>
      <c r="O30" s="30" t="s">
        <v>960</v>
      </c>
      <c r="P30" s="30" t="s">
        <v>960</v>
      </c>
      <c r="Q30" s="30" t="s">
        <v>960</v>
      </c>
      <c r="R30" s="30" t="s">
        <v>960</v>
      </c>
      <c r="S30" s="30"/>
      <c r="T30" s="30"/>
      <c r="U30" s="30"/>
      <c r="V30" s="30"/>
      <c r="W30" s="30"/>
    </row>
    <row r="31" spans="1:23" s="8" customFormat="1" x14ac:dyDescent="0.25">
      <c r="A31" s="16" t="s">
        <v>211</v>
      </c>
      <c r="B31" s="16" t="s">
        <v>15</v>
      </c>
      <c r="C31" s="8">
        <v>2021</v>
      </c>
      <c r="D31" s="16" t="s">
        <v>212</v>
      </c>
      <c r="E31" s="16" t="s">
        <v>213</v>
      </c>
      <c r="F31" s="16" t="s">
        <v>214</v>
      </c>
      <c r="G31" s="16"/>
      <c r="H31" s="16" t="s">
        <v>215</v>
      </c>
      <c r="I31" s="16" t="s">
        <v>216</v>
      </c>
      <c r="J31" s="16" t="s">
        <v>217</v>
      </c>
      <c r="K31" s="21" t="s">
        <v>905</v>
      </c>
      <c r="L31" s="16" t="s">
        <v>218</v>
      </c>
      <c r="M31" s="16">
        <v>8</v>
      </c>
      <c r="N31" s="16">
        <v>28</v>
      </c>
      <c r="O31" s="16" t="s">
        <v>960</v>
      </c>
      <c r="P31" s="16" t="s">
        <v>960</v>
      </c>
      <c r="Q31" s="16" t="s">
        <v>896</v>
      </c>
      <c r="R31" s="16" t="s">
        <v>960</v>
      </c>
      <c r="S31" s="16" t="s">
        <v>896</v>
      </c>
      <c r="T31" s="16" t="s">
        <v>896</v>
      </c>
      <c r="U31" s="16" t="s">
        <v>896</v>
      </c>
      <c r="V31" s="16" t="s">
        <v>896</v>
      </c>
      <c r="W31" s="16"/>
    </row>
    <row r="32" spans="1:23" s="8" customFormat="1" x14ac:dyDescent="0.25">
      <c r="A32" s="16" t="s">
        <v>219</v>
      </c>
      <c r="B32" s="16" t="s">
        <v>15</v>
      </c>
      <c r="C32" s="8">
        <v>2022</v>
      </c>
      <c r="D32" s="16" t="s">
        <v>220</v>
      </c>
      <c r="E32" s="16" t="s">
        <v>221</v>
      </c>
      <c r="F32" s="16" t="s">
        <v>222</v>
      </c>
      <c r="G32" s="16"/>
      <c r="H32" s="16" t="s">
        <v>223</v>
      </c>
      <c r="I32" s="16" t="s">
        <v>224</v>
      </c>
      <c r="J32" s="16" t="s">
        <v>225</v>
      </c>
      <c r="K32" s="20">
        <v>2022</v>
      </c>
      <c r="L32" s="16" t="s">
        <v>226</v>
      </c>
      <c r="M32" s="16"/>
      <c r="N32" s="16">
        <v>14</v>
      </c>
      <c r="O32" s="16" t="s">
        <v>959</v>
      </c>
      <c r="P32" s="16" t="s">
        <v>896</v>
      </c>
      <c r="Q32" s="16" t="s">
        <v>959</v>
      </c>
      <c r="R32" s="16" t="s">
        <v>959</v>
      </c>
      <c r="S32" s="16" t="s">
        <v>961</v>
      </c>
      <c r="T32" s="16" t="s">
        <v>896</v>
      </c>
      <c r="U32" s="16" t="s">
        <v>961</v>
      </c>
      <c r="V32" s="16" t="s">
        <v>961</v>
      </c>
      <c r="W32" s="16"/>
    </row>
    <row r="33" spans="1:23" s="8" customFormat="1" x14ac:dyDescent="0.25">
      <c r="A33" s="16" t="s">
        <v>227</v>
      </c>
      <c r="B33" s="16" t="s">
        <v>15</v>
      </c>
      <c r="C33" s="8">
        <v>2021</v>
      </c>
      <c r="D33" s="16" t="s">
        <v>228</v>
      </c>
      <c r="E33" s="16" t="s">
        <v>229</v>
      </c>
      <c r="F33" s="16" t="s">
        <v>230</v>
      </c>
      <c r="G33" s="16"/>
      <c r="H33" s="16" t="s">
        <v>231</v>
      </c>
      <c r="I33" s="16" t="s">
        <v>232</v>
      </c>
      <c r="J33" s="16" t="s">
        <v>233</v>
      </c>
      <c r="K33" s="20" t="s">
        <v>234</v>
      </c>
      <c r="L33" s="16"/>
      <c r="M33" s="16">
        <v>5</v>
      </c>
      <c r="N33" s="16">
        <v>9</v>
      </c>
      <c r="O33" s="16" t="s">
        <v>959</v>
      </c>
      <c r="P33" s="16" t="s">
        <v>896</v>
      </c>
      <c r="Q33" s="16" t="s">
        <v>959</v>
      </c>
      <c r="R33" s="16" t="s">
        <v>959</v>
      </c>
      <c r="S33" s="16" t="s">
        <v>962</v>
      </c>
      <c r="T33" s="16" t="s">
        <v>896</v>
      </c>
      <c r="U33" s="16" t="s">
        <v>962</v>
      </c>
      <c r="V33" s="16" t="s">
        <v>962</v>
      </c>
      <c r="W33" s="16"/>
    </row>
    <row r="34" spans="1:23" s="8" customFormat="1" x14ac:dyDescent="0.25">
      <c r="A34" s="16" t="s">
        <v>235</v>
      </c>
      <c r="B34" s="16" t="s">
        <v>15</v>
      </c>
      <c r="C34" s="8">
        <v>2021</v>
      </c>
      <c r="D34" s="16" t="s">
        <v>236</v>
      </c>
      <c r="E34" s="16" t="s">
        <v>237</v>
      </c>
      <c r="F34" s="16" t="s">
        <v>238</v>
      </c>
      <c r="G34" s="16"/>
      <c r="H34" s="16" t="s">
        <v>239</v>
      </c>
      <c r="I34" s="16" t="s">
        <v>240</v>
      </c>
      <c r="J34" s="16" t="s">
        <v>241</v>
      </c>
      <c r="K34" s="21" t="s">
        <v>906</v>
      </c>
      <c r="L34" s="16"/>
      <c r="M34" s="16">
        <v>1</v>
      </c>
      <c r="N34" s="16">
        <v>11</v>
      </c>
      <c r="O34" s="16" t="s">
        <v>959</v>
      </c>
      <c r="P34" s="16" t="s">
        <v>896</v>
      </c>
      <c r="Q34" s="16" t="s">
        <v>959</v>
      </c>
      <c r="R34" s="16" t="s">
        <v>959</v>
      </c>
      <c r="S34" s="16" t="s">
        <v>961</v>
      </c>
      <c r="T34" s="16" t="s">
        <v>896</v>
      </c>
      <c r="U34" s="16" t="s">
        <v>961</v>
      </c>
      <c r="V34" s="16" t="s">
        <v>961</v>
      </c>
      <c r="W34" s="16"/>
    </row>
    <row r="35" spans="1:23" s="8" customFormat="1" x14ac:dyDescent="0.25">
      <c r="A35" s="16" t="s">
        <v>242</v>
      </c>
      <c r="B35" s="16" t="s">
        <v>15</v>
      </c>
      <c r="C35" s="8">
        <v>2021</v>
      </c>
      <c r="D35" s="16" t="s">
        <v>243</v>
      </c>
      <c r="E35" s="16" t="s">
        <v>244</v>
      </c>
      <c r="F35" s="16" t="s">
        <v>245</v>
      </c>
      <c r="G35" s="16"/>
      <c r="H35" s="16" t="s">
        <v>246</v>
      </c>
      <c r="I35" s="16" t="s">
        <v>247</v>
      </c>
      <c r="J35" s="16" t="s">
        <v>248</v>
      </c>
      <c r="K35" s="20" t="s">
        <v>249</v>
      </c>
      <c r="L35" s="16" t="s">
        <v>250</v>
      </c>
      <c r="M35" s="16">
        <v>11</v>
      </c>
      <c r="N35" s="16">
        <v>45</v>
      </c>
      <c r="O35" s="16" t="s">
        <v>959</v>
      </c>
      <c r="P35" s="16" t="s">
        <v>896</v>
      </c>
      <c r="Q35" s="16" t="s">
        <v>959</v>
      </c>
      <c r="R35" s="16" t="s">
        <v>959</v>
      </c>
      <c r="S35" s="16" t="s">
        <v>961</v>
      </c>
      <c r="T35" s="16" t="s">
        <v>896</v>
      </c>
      <c r="U35" s="16" t="s">
        <v>961</v>
      </c>
      <c r="V35" s="16" t="s">
        <v>961</v>
      </c>
      <c r="W35" s="16"/>
    </row>
    <row r="36" spans="1:23" s="8" customFormat="1" x14ac:dyDescent="0.25">
      <c r="A36" s="16" t="s">
        <v>251</v>
      </c>
      <c r="B36" s="16" t="s">
        <v>15</v>
      </c>
      <c r="C36" s="8">
        <v>2022</v>
      </c>
      <c r="D36" s="16" t="s">
        <v>252</v>
      </c>
      <c r="E36" s="16" t="s">
        <v>253</v>
      </c>
      <c r="F36" s="16" t="s">
        <v>254</v>
      </c>
      <c r="G36" s="16"/>
      <c r="H36" s="16" t="s">
        <v>255</v>
      </c>
      <c r="I36" s="16" t="s">
        <v>256</v>
      </c>
      <c r="J36" s="16" t="s">
        <v>257</v>
      </c>
      <c r="K36" s="21" t="s">
        <v>907</v>
      </c>
      <c r="L36" s="16">
        <v>104759</v>
      </c>
      <c r="M36" s="16"/>
      <c r="N36" s="16">
        <v>162</v>
      </c>
      <c r="O36" s="16" t="s">
        <v>960</v>
      </c>
      <c r="P36" s="16" t="s">
        <v>960</v>
      </c>
      <c r="Q36" s="16" t="s">
        <v>896</v>
      </c>
      <c r="R36" s="16" t="s">
        <v>960</v>
      </c>
      <c r="S36" s="16" t="s">
        <v>896</v>
      </c>
      <c r="T36" s="16" t="s">
        <v>896</v>
      </c>
      <c r="U36" s="16" t="s">
        <v>896</v>
      </c>
      <c r="V36" s="16" t="s">
        <v>896</v>
      </c>
      <c r="W36" s="16"/>
    </row>
    <row r="37" spans="1:23" s="8" customFormat="1" x14ac:dyDescent="0.25">
      <c r="A37" s="16" t="s">
        <v>258</v>
      </c>
      <c r="B37" s="16" t="s">
        <v>15</v>
      </c>
      <c r="C37" s="8">
        <v>2021</v>
      </c>
      <c r="D37" s="16" t="s">
        <v>259</v>
      </c>
      <c r="E37" s="16" t="s">
        <v>260</v>
      </c>
      <c r="F37" s="16" t="s">
        <v>261</v>
      </c>
      <c r="G37" s="16"/>
      <c r="H37" s="16" t="s">
        <v>262</v>
      </c>
      <c r="I37" s="16" t="s">
        <v>263</v>
      </c>
      <c r="J37" s="16" t="s">
        <v>264</v>
      </c>
      <c r="K37" s="20" t="s">
        <v>265</v>
      </c>
      <c r="L37" s="16"/>
      <c r="M37" s="16">
        <v>24</v>
      </c>
      <c r="N37" s="16">
        <v>11</v>
      </c>
      <c r="O37" s="16" t="s">
        <v>960</v>
      </c>
      <c r="P37" s="16" t="s">
        <v>960</v>
      </c>
      <c r="Q37" s="16" t="s">
        <v>896</v>
      </c>
      <c r="R37" s="16" t="s">
        <v>960</v>
      </c>
      <c r="S37" s="16" t="s">
        <v>896</v>
      </c>
      <c r="T37" s="16" t="s">
        <v>896</v>
      </c>
      <c r="U37" s="16" t="s">
        <v>896</v>
      </c>
      <c r="V37" s="16" t="s">
        <v>896</v>
      </c>
      <c r="W37" s="16"/>
    </row>
    <row r="38" spans="1:23" s="8" customFormat="1" x14ac:dyDescent="0.25">
      <c r="A38" s="16" t="s">
        <v>266</v>
      </c>
      <c r="B38" s="16" t="s">
        <v>15</v>
      </c>
      <c r="C38" s="8">
        <v>2021</v>
      </c>
      <c r="D38" s="16" t="s">
        <v>267</v>
      </c>
      <c r="E38" s="16" t="s">
        <v>268</v>
      </c>
      <c r="F38" s="16" t="s">
        <v>90</v>
      </c>
      <c r="G38" s="16"/>
      <c r="H38" s="16" t="s">
        <v>91</v>
      </c>
      <c r="I38" s="16" t="s">
        <v>269</v>
      </c>
      <c r="J38" s="16" t="s">
        <v>270</v>
      </c>
      <c r="K38" s="21" t="s">
        <v>908</v>
      </c>
      <c r="L38" s="16" t="s">
        <v>271</v>
      </c>
      <c r="M38" s="16"/>
      <c r="N38" s="16">
        <v>278</v>
      </c>
      <c r="O38" s="16" t="s">
        <v>959</v>
      </c>
      <c r="P38" s="16" t="s">
        <v>896</v>
      </c>
      <c r="Q38" s="16" t="s">
        <v>959</v>
      </c>
      <c r="R38" s="16" t="s">
        <v>959</v>
      </c>
      <c r="S38" s="16" t="s">
        <v>961</v>
      </c>
      <c r="T38" s="16" t="s">
        <v>896</v>
      </c>
      <c r="U38" s="16" t="s">
        <v>962</v>
      </c>
      <c r="V38" s="16" t="s">
        <v>961</v>
      </c>
      <c r="W38" s="16"/>
    </row>
    <row r="39" spans="1:23" s="8" customFormat="1" x14ac:dyDescent="0.25">
      <c r="A39" s="16" t="s">
        <v>272</v>
      </c>
      <c r="B39" s="16" t="s">
        <v>15</v>
      </c>
      <c r="C39" s="8">
        <v>2023</v>
      </c>
      <c r="D39" s="16" t="s">
        <v>273</v>
      </c>
      <c r="E39" s="16" t="s">
        <v>274</v>
      </c>
      <c r="F39" s="16" t="s">
        <v>275</v>
      </c>
      <c r="G39" s="16"/>
      <c r="H39" s="16" t="s">
        <v>276</v>
      </c>
      <c r="I39" s="16" t="s">
        <v>277</v>
      </c>
      <c r="J39" s="16" t="s">
        <v>278</v>
      </c>
      <c r="K39" s="21" t="s">
        <v>909</v>
      </c>
      <c r="L39" s="16"/>
      <c r="M39" s="16">
        <v>1</v>
      </c>
      <c r="N39" s="16">
        <v>6</v>
      </c>
      <c r="O39" s="16" t="s">
        <v>960</v>
      </c>
      <c r="P39" s="16" t="s">
        <v>960</v>
      </c>
      <c r="Q39" s="16" t="s">
        <v>896</v>
      </c>
      <c r="R39" s="16" t="s">
        <v>960</v>
      </c>
      <c r="S39" s="16" t="s">
        <v>896</v>
      </c>
      <c r="T39" s="16" t="s">
        <v>896</v>
      </c>
      <c r="U39" s="16" t="s">
        <v>896</v>
      </c>
      <c r="V39" s="16" t="s">
        <v>896</v>
      </c>
      <c r="W39" s="16"/>
    </row>
    <row r="40" spans="1:23" s="8" customFormat="1" x14ac:dyDescent="0.25">
      <c r="A40" s="16" t="s">
        <v>279</v>
      </c>
      <c r="B40" s="16" t="s">
        <v>15</v>
      </c>
      <c r="C40" s="8">
        <v>2020</v>
      </c>
      <c r="D40" s="16" t="s">
        <v>280</v>
      </c>
      <c r="E40" s="16" t="s">
        <v>281</v>
      </c>
      <c r="F40" s="16" t="s">
        <v>132</v>
      </c>
      <c r="G40" s="16"/>
      <c r="H40" s="16" t="s">
        <v>133</v>
      </c>
      <c r="I40" s="16" t="s">
        <v>282</v>
      </c>
      <c r="J40" s="16" t="s">
        <v>283</v>
      </c>
      <c r="K40" s="20" t="s">
        <v>284</v>
      </c>
      <c r="L40" s="16" t="s">
        <v>285</v>
      </c>
      <c r="M40" s="16">
        <v>3</v>
      </c>
      <c r="N40" s="16">
        <v>11</v>
      </c>
      <c r="O40" s="16" t="s">
        <v>959</v>
      </c>
      <c r="P40" s="16" t="s">
        <v>896</v>
      </c>
      <c r="Q40" s="16" t="s">
        <v>959</v>
      </c>
      <c r="R40" s="16" t="s">
        <v>959</v>
      </c>
      <c r="S40" s="16" t="s">
        <v>961</v>
      </c>
      <c r="T40" s="16" t="s">
        <v>896</v>
      </c>
      <c r="U40" s="16" t="s">
        <v>961</v>
      </c>
      <c r="V40" s="16" t="s">
        <v>961</v>
      </c>
      <c r="W40" s="16"/>
    </row>
    <row r="41" spans="1:23" s="8" customFormat="1" x14ac:dyDescent="0.25">
      <c r="A41" s="16" t="s">
        <v>286</v>
      </c>
      <c r="B41" s="16" t="s">
        <v>15</v>
      </c>
      <c r="C41" s="8">
        <v>2020</v>
      </c>
      <c r="D41" s="16" t="s">
        <v>287</v>
      </c>
      <c r="E41" s="16" t="s">
        <v>288</v>
      </c>
      <c r="F41" s="16" t="s">
        <v>289</v>
      </c>
      <c r="G41" s="16"/>
      <c r="H41" s="16" t="s">
        <v>290</v>
      </c>
      <c r="I41" s="16"/>
      <c r="J41" s="16" t="s">
        <v>291</v>
      </c>
      <c r="K41" s="20">
        <v>2020</v>
      </c>
      <c r="L41" s="16" t="s">
        <v>292</v>
      </c>
      <c r="M41" s="16"/>
      <c r="N41" s="16">
        <v>2020</v>
      </c>
      <c r="O41" s="16" t="s">
        <v>960</v>
      </c>
      <c r="P41" s="16" t="s">
        <v>960</v>
      </c>
      <c r="Q41" s="16" t="s">
        <v>896</v>
      </c>
      <c r="R41" s="16" t="s">
        <v>960</v>
      </c>
      <c r="S41" s="16" t="s">
        <v>896</v>
      </c>
      <c r="T41" s="16" t="s">
        <v>896</v>
      </c>
      <c r="U41" s="16" t="s">
        <v>896</v>
      </c>
      <c r="V41" s="16" t="s">
        <v>896</v>
      </c>
      <c r="W41" s="16"/>
    </row>
    <row r="42" spans="1:23" x14ac:dyDescent="0.25">
      <c r="A42" t="s">
        <v>293</v>
      </c>
      <c r="B42" t="s">
        <v>15</v>
      </c>
      <c r="C42" s="45">
        <v>2018</v>
      </c>
      <c r="D42" t="s">
        <v>294</v>
      </c>
      <c r="E42" t="s">
        <v>295</v>
      </c>
      <c r="F42" t="s">
        <v>296</v>
      </c>
      <c r="G42"/>
      <c r="H42" t="s">
        <v>297</v>
      </c>
      <c r="I42" t="s">
        <v>298</v>
      </c>
      <c r="J42" t="s">
        <v>299</v>
      </c>
      <c r="K42" t="s">
        <v>910</v>
      </c>
      <c r="L42" t="s">
        <v>300</v>
      </c>
      <c r="M42">
        <v>2</v>
      </c>
      <c r="N42">
        <v>39</v>
      </c>
      <c r="O42" s="16" t="s">
        <v>959</v>
      </c>
      <c r="P42" t="s">
        <v>896</v>
      </c>
      <c r="Q42" s="16" t="s">
        <v>960</v>
      </c>
      <c r="R42" s="16" t="s">
        <v>959</v>
      </c>
      <c r="S42" t="s">
        <v>962</v>
      </c>
      <c r="T42" t="s">
        <v>896</v>
      </c>
      <c r="U42" t="s">
        <v>896</v>
      </c>
      <c r="V42" t="s">
        <v>962</v>
      </c>
      <c r="W42"/>
    </row>
    <row r="43" spans="1:23" s="8" customFormat="1" x14ac:dyDescent="0.25">
      <c r="A43" s="16" t="s">
        <v>301</v>
      </c>
      <c r="B43" s="16" t="s">
        <v>15</v>
      </c>
      <c r="C43" s="8">
        <v>2020</v>
      </c>
      <c r="D43" s="16" t="s">
        <v>302</v>
      </c>
      <c r="E43" s="16" t="s">
        <v>303</v>
      </c>
      <c r="F43" s="16" t="s">
        <v>289</v>
      </c>
      <c r="G43" s="16"/>
      <c r="H43" s="16" t="s">
        <v>290</v>
      </c>
      <c r="I43" s="16"/>
      <c r="J43" s="16" t="s">
        <v>304</v>
      </c>
      <c r="K43" s="20">
        <v>2020</v>
      </c>
      <c r="L43" s="16" t="s">
        <v>305</v>
      </c>
      <c r="M43" s="16"/>
      <c r="N43" s="16">
        <v>2020</v>
      </c>
      <c r="O43" s="16" t="s">
        <v>960</v>
      </c>
      <c r="P43" s="16" t="s">
        <v>960</v>
      </c>
      <c r="Q43" s="16" t="s">
        <v>896</v>
      </c>
      <c r="R43" s="16" t="s">
        <v>960</v>
      </c>
      <c r="S43" s="16" t="s">
        <v>896</v>
      </c>
      <c r="T43" s="16" t="s">
        <v>896</v>
      </c>
      <c r="U43" s="16" t="s">
        <v>896</v>
      </c>
      <c r="V43" s="16" t="s">
        <v>896</v>
      </c>
      <c r="W43" s="16"/>
    </row>
    <row r="44" spans="1:23" s="8" customFormat="1" x14ac:dyDescent="0.25">
      <c r="A44" s="16" t="s">
        <v>306</v>
      </c>
      <c r="B44" s="16" t="s">
        <v>15</v>
      </c>
      <c r="C44" s="8">
        <v>2019</v>
      </c>
      <c r="D44" s="16" t="s">
        <v>307</v>
      </c>
      <c r="E44" s="16" t="s">
        <v>308</v>
      </c>
      <c r="F44" s="16" t="s">
        <v>309</v>
      </c>
      <c r="G44" s="16"/>
      <c r="H44" s="16" t="s">
        <v>45</v>
      </c>
      <c r="I44" s="16" t="s">
        <v>310</v>
      </c>
      <c r="J44" s="16" t="s">
        <v>311</v>
      </c>
      <c r="K44" s="21" t="s">
        <v>911</v>
      </c>
      <c r="L44" s="16"/>
      <c r="M44" s="16"/>
      <c r="N44" s="16">
        <v>19</v>
      </c>
      <c r="O44" s="16" t="s">
        <v>959</v>
      </c>
      <c r="P44" s="16" t="s">
        <v>896</v>
      </c>
      <c r="Q44" s="16" t="s">
        <v>959</v>
      </c>
      <c r="R44" s="16" t="s">
        <v>959</v>
      </c>
      <c r="S44" s="16" t="s">
        <v>961</v>
      </c>
      <c r="T44" s="16" t="s">
        <v>896</v>
      </c>
      <c r="U44" s="16" t="s">
        <v>961</v>
      </c>
      <c r="V44" s="16" t="s">
        <v>961</v>
      </c>
      <c r="W44" s="16"/>
    </row>
    <row r="45" spans="1:23" s="8" customFormat="1" x14ac:dyDescent="0.25">
      <c r="A45" s="16" t="s">
        <v>312</v>
      </c>
      <c r="B45" s="16" t="s">
        <v>95</v>
      </c>
      <c r="C45" s="8">
        <v>2018</v>
      </c>
      <c r="D45" s="16" t="s">
        <v>313</v>
      </c>
      <c r="E45" s="16" t="s">
        <v>314</v>
      </c>
      <c r="F45" s="16" t="s">
        <v>315</v>
      </c>
      <c r="G45" s="16" t="s">
        <v>316</v>
      </c>
      <c r="H45" s="16"/>
      <c r="I45" s="16"/>
      <c r="J45" s="16" t="s">
        <v>317</v>
      </c>
      <c r="K45" s="20">
        <v>2018</v>
      </c>
      <c r="L45" s="16" t="s">
        <v>318</v>
      </c>
      <c r="M45" s="16"/>
      <c r="N45" s="16"/>
      <c r="O45" s="16" t="s">
        <v>959</v>
      </c>
      <c r="P45" s="16" t="s">
        <v>896</v>
      </c>
      <c r="Q45" s="16" t="s">
        <v>959</v>
      </c>
      <c r="R45" s="16" t="s">
        <v>959</v>
      </c>
      <c r="S45" s="16" t="s">
        <v>962</v>
      </c>
      <c r="T45" s="16" t="s">
        <v>896</v>
      </c>
      <c r="U45" s="16" t="s">
        <v>962</v>
      </c>
      <c r="V45" s="16" t="s">
        <v>962</v>
      </c>
      <c r="W45" s="16"/>
    </row>
    <row r="46" spans="1:23" s="8" customFormat="1" x14ac:dyDescent="0.25">
      <c r="A46" s="16" t="s">
        <v>319</v>
      </c>
      <c r="B46" s="16" t="s">
        <v>15</v>
      </c>
      <c r="C46" s="8">
        <v>2021</v>
      </c>
      <c r="D46" s="16" t="s">
        <v>320</v>
      </c>
      <c r="E46" s="16" t="s">
        <v>321</v>
      </c>
      <c r="F46" s="16" t="s">
        <v>322</v>
      </c>
      <c r="G46" s="16"/>
      <c r="H46" s="16" t="s">
        <v>323</v>
      </c>
      <c r="I46" s="16" t="s">
        <v>324</v>
      </c>
      <c r="J46" s="16" t="s">
        <v>325</v>
      </c>
      <c r="K46" s="21" t="s">
        <v>912</v>
      </c>
      <c r="L46" s="16" t="s">
        <v>326</v>
      </c>
      <c r="M46" s="16">
        <v>23</v>
      </c>
      <c r="N46" s="16">
        <v>5</v>
      </c>
      <c r="O46" s="16" t="s">
        <v>959</v>
      </c>
      <c r="P46" s="16" t="s">
        <v>896</v>
      </c>
      <c r="Q46" s="16" t="s">
        <v>959</v>
      </c>
      <c r="R46" s="16" t="s">
        <v>959</v>
      </c>
      <c r="S46" s="16" t="s">
        <v>961</v>
      </c>
      <c r="T46" s="16" t="s">
        <v>896</v>
      </c>
      <c r="U46" s="16" t="s">
        <v>961</v>
      </c>
      <c r="V46" s="16" t="s">
        <v>961</v>
      </c>
      <c r="W46" s="16"/>
    </row>
    <row r="47" spans="1:23" s="8" customFormat="1" x14ac:dyDescent="0.25">
      <c r="A47" s="16" t="s">
        <v>327</v>
      </c>
      <c r="B47" s="16" t="s">
        <v>95</v>
      </c>
      <c r="C47" s="8">
        <v>2018</v>
      </c>
      <c r="D47" s="16" t="s">
        <v>328</v>
      </c>
      <c r="E47" s="16" t="s">
        <v>329</v>
      </c>
      <c r="F47" s="16" t="s">
        <v>330</v>
      </c>
      <c r="G47" s="16" t="s">
        <v>152</v>
      </c>
      <c r="H47" s="16"/>
      <c r="I47" s="16" t="s">
        <v>331</v>
      </c>
      <c r="J47" s="16" t="s">
        <v>332</v>
      </c>
      <c r="K47" s="20">
        <v>2018</v>
      </c>
      <c r="L47" s="16" t="s">
        <v>333</v>
      </c>
      <c r="M47" s="16"/>
      <c r="N47" s="16">
        <v>255</v>
      </c>
      <c r="O47" s="16" t="s">
        <v>960</v>
      </c>
      <c r="P47" s="16" t="s">
        <v>959</v>
      </c>
      <c r="Q47" s="16" t="s">
        <v>896</v>
      </c>
      <c r="R47" s="16" t="s">
        <v>959</v>
      </c>
      <c r="S47" s="16" t="s">
        <v>896</v>
      </c>
      <c r="T47" s="16" t="s">
        <v>962</v>
      </c>
      <c r="U47" s="16" t="s">
        <v>896</v>
      </c>
      <c r="V47" s="16" t="s">
        <v>962</v>
      </c>
      <c r="W47" s="16"/>
    </row>
    <row r="48" spans="1:23" s="8" customFormat="1" x14ac:dyDescent="0.25">
      <c r="A48" s="16" t="s">
        <v>334</v>
      </c>
      <c r="B48" s="16" t="s">
        <v>15</v>
      </c>
      <c r="C48" s="8">
        <v>2018</v>
      </c>
      <c r="D48" s="16" t="s">
        <v>335</v>
      </c>
      <c r="E48" s="16" t="s">
        <v>336</v>
      </c>
      <c r="F48" s="16" t="s">
        <v>337</v>
      </c>
      <c r="G48" s="16"/>
      <c r="H48" s="16" t="s">
        <v>338</v>
      </c>
      <c r="I48" s="16" t="s">
        <v>339</v>
      </c>
      <c r="J48" s="16" t="s">
        <v>340</v>
      </c>
      <c r="K48" s="21" t="s">
        <v>913</v>
      </c>
      <c r="L48" s="16" t="s">
        <v>341</v>
      </c>
      <c r="M48" s="16">
        <v>4</v>
      </c>
      <c r="N48" s="16">
        <v>1</v>
      </c>
      <c r="O48" s="16" t="s">
        <v>959</v>
      </c>
      <c r="P48" s="16" t="s">
        <v>896</v>
      </c>
      <c r="Q48" s="16" t="s">
        <v>959</v>
      </c>
      <c r="R48" s="16" t="s">
        <v>959</v>
      </c>
      <c r="S48" s="16" t="s">
        <v>961</v>
      </c>
      <c r="T48" s="16" t="s">
        <v>896</v>
      </c>
      <c r="U48" s="16" t="s">
        <v>961</v>
      </c>
      <c r="V48" s="16" t="s">
        <v>961</v>
      </c>
      <c r="W48" s="16"/>
    </row>
    <row r="49" spans="1:23" s="8" customFormat="1" x14ac:dyDescent="0.25">
      <c r="A49" s="16" t="s">
        <v>342</v>
      </c>
      <c r="B49" s="16" t="s">
        <v>15</v>
      </c>
      <c r="C49" s="8">
        <v>2018</v>
      </c>
      <c r="D49" s="16" t="s">
        <v>343</v>
      </c>
      <c r="E49" s="16" t="s">
        <v>344</v>
      </c>
      <c r="F49" s="16" t="s">
        <v>90</v>
      </c>
      <c r="G49" s="16"/>
      <c r="H49" s="16" t="s">
        <v>91</v>
      </c>
      <c r="I49" s="16"/>
      <c r="J49" s="16" t="s">
        <v>345</v>
      </c>
      <c r="K49" s="20">
        <v>2018</v>
      </c>
      <c r="L49" s="16" t="s">
        <v>346</v>
      </c>
      <c r="M49" s="16"/>
      <c r="N49" s="16">
        <v>248</v>
      </c>
      <c r="O49" s="16" t="s">
        <v>960</v>
      </c>
      <c r="P49" s="16" t="s">
        <v>960</v>
      </c>
      <c r="Q49" s="16" t="s">
        <v>896</v>
      </c>
      <c r="R49" s="16" t="s">
        <v>960</v>
      </c>
      <c r="S49" s="16" t="s">
        <v>896</v>
      </c>
      <c r="T49" s="16" t="s">
        <v>896</v>
      </c>
      <c r="U49" s="16" t="s">
        <v>896</v>
      </c>
      <c r="V49" s="16" t="s">
        <v>896</v>
      </c>
      <c r="W49" s="16"/>
    </row>
    <row r="50" spans="1:23" s="8" customFormat="1" x14ac:dyDescent="0.25">
      <c r="A50" s="16" t="s">
        <v>347</v>
      </c>
      <c r="B50" s="16" t="s">
        <v>15</v>
      </c>
      <c r="C50" s="8">
        <v>2023</v>
      </c>
      <c r="D50" s="16" t="s">
        <v>348</v>
      </c>
      <c r="E50" s="16" t="s">
        <v>349</v>
      </c>
      <c r="F50" s="16" t="s">
        <v>350</v>
      </c>
      <c r="G50" s="16"/>
      <c r="H50" s="16" t="s">
        <v>351</v>
      </c>
      <c r="I50" s="16" t="s">
        <v>352</v>
      </c>
      <c r="J50" s="16" t="s">
        <v>353</v>
      </c>
      <c r="K50" s="20" t="s">
        <v>354</v>
      </c>
      <c r="L50" s="16" t="s">
        <v>355</v>
      </c>
      <c r="M50" s="16">
        <v>5</v>
      </c>
      <c r="N50" s="16">
        <v>18</v>
      </c>
      <c r="O50" s="16" t="s">
        <v>959</v>
      </c>
      <c r="P50" s="16" t="s">
        <v>896</v>
      </c>
      <c r="Q50" s="16" t="s">
        <v>959</v>
      </c>
      <c r="R50" s="16" t="s">
        <v>959</v>
      </c>
      <c r="S50" s="16" t="s">
        <v>961</v>
      </c>
      <c r="T50" s="16" t="s">
        <v>896</v>
      </c>
      <c r="U50" s="16" t="s">
        <v>961</v>
      </c>
      <c r="V50" s="16" t="s">
        <v>961</v>
      </c>
      <c r="W50" s="16"/>
    </row>
    <row r="51" spans="1:23" s="8" customFormat="1" x14ac:dyDescent="0.25">
      <c r="A51" s="16" t="s">
        <v>356</v>
      </c>
      <c r="B51" s="16" t="s">
        <v>15</v>
      </c>
      <c r="C51" s="8">
        <v>2023</v>
      </c>
      <c r="D51" s="16" t="s">
        <v>357</v>
      </c>
      <c r="E51" s="16" t="s">
        <v>358</v>
      </c>
      <c r="F51" s="16" t="s">
        <v>359</v>
      </c>
      <c r="G51" s="16"/>
      <c r="H51" s="16" t="s">
        <v>360</v>
      </c>
      <c r="I51" s="16" t="s">
        <v>361</v>
      </c>
      <c r="J51" s="16" t="s">
        <v>362</v>
      </c>
      <c r="K51" s="20" t="s">
        <v>363</v>
      </c>
      <c r="L51" s="16" t="s">
        <v>364</v>
      </c>
      <c r="M51" s="16">
        <v>2</v>
      </c>
      <c r="N51" s="16">
        <v>58</v>
      </c>
      <c r="O51" s="16" t="s">
        <v>960</v>
      </c>
      <c r="P51" s="16" t="s">
        <v>960</v>
      </c>
      <c r="Q51" s="16" t="s">
        <v>896</v>
      </c>
      <c r="R51" s="16" t="s">
        <v>960</v>
      </c>
      <c r="S51" s="16" t="s">
        <v>896</v>
      </c>
      <c r="T51" s="16" t="s">
        <v>896</v>
      </c>
      <c r="U51" s="16" t="s">
        <v>896</v>
      </c>
      <c r="V51" s="16" t="s">
        <v>896</v>
      </c>
      <c r="W51" s="16"/>
    </row>
    <row r="52" spans="1:23" s="8" customFormat="1" x14ac:dyDescent="0.25">
      <c r="A52" s="16" t="s">
        <v>365</v>
      </c>
      <c r="B52" s="16" t="s">
        <v>15</v>
      </c>
      <c r="C52" s="8">
        <v>2019</v>
      </c>
      <c r="D52" s="16" t="s">
        <v>366</v>
      </c>
      <c r="E52" s="16" t="s">
        <v>367</v>
      </c>
      <c r="F52" s="16" t="s">
        <v>368</v>
      </c>
      <c r="G52" s="16"/>
      <c r="H52" s="16" t="s">
        <v>133</v>
      </c>
      <c r="I52" s="16" t="s">
        <v>369</v>
      </c>
      <c r="J52" s="16" t="s">
        <v>370</v>
      </c>
      <c r="K52" s="20" t="s">
        <v>371</v>
      </c>
      <c r="L52" s="16" t="s">
        <v>372</v>
      </c>
      <c r="M52" s="16">
        <v>5</v>
      </c>
      <c r="N52" s="16">
        <v>10</v>
      </c>
      <c r="O52" s="16" t="s">
        <v>960</v>
      </c>
      <c r="P52" s="16" t="s">
        <v>960</v>
      </c>
      <c r="Q52" s="16" t="s">
        <v>896</v>
      </c>
      <c r="R52" s="16" t="s">
        <v>960</v>
      </c>
      <c r="S52" s="16" t="s">
        <v>896</v>
      </c>
      <c r="T52" s="16" t="s">
        <v>896</v>
      </c>
      <c r="U52" s="16" t="s">
        <v>896</v>
      </c>
      <c r="V52" s="16" t="s">
        <v>896</v>
      </c>
      <c r="W52" s="16"/>
    </row>
    <row r="53" spans="1:23" s="8" customFormat="1" x14ac:dyDescent="0.25">
      <c r="A53" s="16" t="s">
        <v>373</v>
      </c>
      <c r="B53" s="16" t="s">
        <v>15</v>
      </c>
      <c r="C53" s="8">
        <v>2020</v>
      </c>
      <c r="D53" s="16" t="s">
        <v>374</v>
      </c>
      <c r="E53" s="16" t="s">
        <v>375</v>
      </c>
      <c r="F53" s="16" t="s">
        <v>83</v>
      </c>
      <c r="G53" s="16"/>
      <c r="H53" s="16" t="s">
        <v>84</v>
      </c>
      <c r="I53" s="16" t="s">
        <v>376</v>
      </c>
      <c r="J53" s="16" t="s">
        <v>377</v>
      </c>
      <c r="K53" s="21" t="s">
        <v>914</v>
      </c>
      <c r="L53" s="16"/>
      <c r="M53" s="16">
        <v>1</v>
      </c>
      <c r="N53" s="16">
        <v>15</v>
      </c>
      <c r="O53" s="16" t="s">
        <v>959</v>
      </c>
      <c r="P53" s="16" t="s">
        <v>896</v>
      </c>
      <c r="Q53" s="16" t="s">
        <v>959</v>
      </c>
      <c r="R53" s="16" t="s">
        <v>959</v>
      </c>
      <c r="S53" s="16" t="s">
        <v>961</v>
      </c>
      <c r="T53" s="16" t="s">
        <v>896</v>
      </c>
      <c r="U53" s="16" t="s">
        <v>961</v>
      </c>
      <c r="V53" s="16" t="s">
        <v>961</v>
      </c>
      <c r="W53" s="16"/>
    </row>
    <row r="54" spans="1:23" s="8" customFormat="1" x14ac:dyDescent="0.25">
      <c r="A54" s="16" t="s">
        <v>378</v>
      </c>
      <c r="B54" s="16" t="s">
        <v>15</v>
      </c>
      <c r="C54" s="8">
        <v>2020</v>
      </c>
      <c r="D54" s="16" t="s">
        <v>379</v>
      </c>
      <c r="E54" s="16" t="s">
        <v>380</v>
      </c>
      <c r="F54" s="16" t="s">
        <v>381</v>
      </c>
      <c r="G54" s="16"/>
      <c r="H54" s="16" t="s">
        <v>382</v>
      </c>
      <c r="I54" s="16" t="s">
        <v>383</v>
      </c>
      <c r="J54" s="16" t="s">
        <v>384</v>
      </c>
      <c r="K54" s="21" t="s">
        <v>915</v>
      </c>
      <c r="L54" s="16" t="s">
        <v>385</v>
      </c>
      <c r="M54" s="16">
        <v>11</v>
      </c>
      <c r="N54" s="16">
        <v>22</v>
      </c>
      <c r="O54" s="16" t="s">
        <v>959</v>
      </c>
      <c r="P54" s="16" t="s">
        <v>896</v>
      </c>
      <c r="Q54" s="16" t="s">
        <v>959</v>
      </c>
      <c r="R54" s="16" t="s">
        <v>959</v>
      </c>
      <c r="S54" s="16" t="s">
        <v>962</v>
      </c>
      <c r="T54" s="16" t="s">
        <v>896</v>
      </c>
      <c r="U54" s="16" t="s">
        <v>962</v>
      </c>
      <c r="V54" s="16" t="s">
        <v>962</v>
      </c>
      <c r="W54" s="16"/>
    </row>
    <row r="55" spans="1:23" x14ac:dyDescent="0.25">
      <c r="A55" t="s">
        <v>386</v>
      </c>
      <c r="B55" t="s">
        <v>15</v>
      </c>
      <c r="C55" s="45">
        <v>2022</v>
      </c>
      <c r="D55" t="s">
        <v>387</v>
      </c>
      <c r="E55" t="s">
        <v>388</v>
      </c>
      <c r="F55" t="s">
        <v>389</v>
      </c>
      <c r="G55"/>
      <c r="H55" t="s">
        <v>390</v>
      </c>
      <c r="I55" t="s">
        <v>391</v>
      </c>
      <c r="J55" t="s">
        <v>392</v>
      </c>
      <c r="K55" t="s">
        <v>393</v>
      </c>
      <c r="L55" t="s">
        <v>394</v>
      </c>
      <c r="M55"/>
      <c r="N55">
        <v>2022</v>
      </c>
      <c r="O55" s="16" t="s">
        <v>959</v>
      </c>
      <c r="P55" t="s">
        <v>896</v>
      </c>
      <c r="Q55" s="16" t="s">
        <v>960</v>
      </c>
      <c r="R55" s="16" t="s">
        <v>959</v>
      </c>
      <c r="S55" t="s">
        <v>961</v>
      </c>
      <c r="T55" t="s">
        <v>896</v>
      </c>
      <c r="U55" t="s">
        <v>896</v>
      </c>
      <c r="V55" t="s">
        <v>961</v>
      </c>
      <c r="W55"/>
    </row>
    <row r="56" spans="1:23" x14ac:dyDescent="0.25">
      <c r="A56" t="s">
        <v>395</v>
      </c>
      <c r="B56" t="s">
        <v>15</v>
      </c>
      <c r="C56" s="45">
        <v>2021</v>
      </c>
      <c r="D56" t="s">
        <v>396</v>
      </c>
      <c r="E56" t="s">
        <v>397</v>
      </c>
      <c r="F56" t="s">
        <v>398</v>
      </c>
      <c r="G56"/>
      <c r="H56" t="s">
        <v>231</v>
      </c>
      <c r="I56" t="s">
        <v>399</v>
      </c>
      <c r="J56" t="s">
        <v>400</v>
      </c>
      <c r="K56" t="s">
        <v>916</v>
      </c>
      <c r="L56" t="s">
        <v>401</v>
      </c>
      <c r="M56">
        <v>6</v>
      </c>
      <c r="N56">
        <v>9</v>
      </c>
      <c r="O56" s="16" t="s">
        <v>959</v>
      </c>
      <c r="P56" t="s">
        <v>896</v>
      </c>
      <c r="Q56" s="16" t="s">
        <v>960</v>
      </c>
      <c r="R56" s="16" t="s">
        <v>960</v>
      </c>
      <c r="S56" t="s">
        <v>962</v>
      </c>
      <c r="T56" t="s">
        <v>896</v>
      </c>
      <c r="U56" t="s">
        <v>896</v>
      </c>
      <c r="V56" t="s">
        <v>896</v>
      </c>
      <c r="W56"/>
    </row>
    <row r="57" spans="1:23" s="8" customFormat="1" x14ac:dyDescent="0.25">
      <c r="A57" s="16" t="s">
        <v>402</v>
      </c>
      <c r="B57" s="16" t="s">
        <v>15</v>
      </c>
      <c r="C57" s="8">
        <v>2020</v>
      </c>
      <c r="D57" s="16" t="s">
        <v>403</v>
      </c>
      <c r="E57" s="16" t="s">
        <v>404</v>
      </c>
      <c r="F57" s="16" t="s">
        <v>90</v>
      </c>
      <c r="G57" s="16"/>
      <c r="H57" s="16" t="s">
        <v>91</v>
      </c>
      <c r="I57" s="16" t="s">
        <v>405</v>
      </c>
      <c r="J57" s="16" t="s">
        <v>406</v>
      </c>
      <c r="K57" s="21" t="s">
        <v>917</v>
      </c>
      <c r="L57" s="16" t="s">
        <v>407</v>
      </c>
      <c r="M57" s="16"/>
      <c r="N57" s="16">
        <v>270</v>
      </c>
      <c r="O57" s="16" t="s">
        <v>959</v>
      </c>
      <c r="P57" s="16" t="s">
        <v>896</v>
      </c>
      <c r="Q57" s="16" t="s">
        <v>959</v>
      </c>
      <c r="R57" s="16" t="s">
        <v>959</v>
      </c>
      <c r="S57" s="16" t="s">
        <v>965</v>
      </c>
      <c r="T57" s="16" t="s">
        <v>896</v>
      </c>
      <c r="U57" s="16" t="s">
        <v>965</v>
      </c>
      <c r="V57" s="16" t="s">
        <v>965</v>
      </c>
      <c r="W57" s="16"/>
    </row>
    <row r="58" spans="1:23" s="8" customFormat="1" x14ac:dyDescent="0.25">
      <c r="A58" s="16" t="s">
        <v>408</v>
      </c>
      <c r="B58" s="16" t="s">
        <v>15</v>
      </c>
      <c r="C58" s="8">
        <v>2023</v>
      </c>
      <c r="D58" s="16" t="s">
        <v>409</v>
      </c>
      <c r="E58" s="16" t="s">
        <v>410</v>
      </c>
      <c r="F58" s="16" t="s">
        <v>174</v>
      </c>
      <c r="G58" s="16"/>
      <c r="H58" s="16" t="s">
        <v>175</v>
      </c>
      <c r="I58" s="16" t="s">
        <v>411</v>
      </c>
      <c r="J58" s="16" t="s">
        <v>412</v>
      </c>
      <c r="K58" s="20" t="s">
        <v>413</v>
      </c>
      <c r="L58" s="16"/>
      <c r="M58" s="16"/>
      <c r="N58" s="16">
        <v>141</v>
      </c>
      <c r="O58" s="16" t="s">
        <v>960</v>
      </c>
      <c r="P58" s="16" t="s">
        <v>959</v>
      </c>
      <c r="Q58" s="16" t="s">
        <v>896</v>
      </c>
      <c r="R58" s="16" t="s">
        <v>959</v>
      </c>
      <c r="S58" s="16" t="s">
        <v>896</v>
      </c>
      <c r="T58" s="16" t="s">
        <v>962</v>
      </c>
      <c r="U58" s="16" t="s">
        <v>896</v>
      </c>
      <c r="V58" s="16" t="s">
        <v>962</v>
      </c>
      <c r="W58" s="16"/>
    </row>
    <row r="59" spans="1:23" x14ac:dyDescent="0.25">
      <c r="A59" t="s">
        <v>414</v>
      </c>
      <c r="B59" t="s">
        <v>15</v>
      </c>
      <c r="C59" s="45">
        <v>2023</v>
      </c>
      <c r="D59" t="s">
        <v>415</v>
      </c>
      <c r="E59" t="s">
        <v>416</v>
      </c>
      <c r="F59" t="s">
        <v>417</v>
      </c>
      <c r="G59"/>
      <c r="H59" t="s">
        <v>418</v>
      </c>
      <c r="I59" t="s">
        <v>419</v>
      </c>
      <c r="J59" t="s">
        <v>420</v>
      </c>
      <c r="K59" t="s">
        <v>918</v>
      </c>
      <c r="L59"/>
      <c r="M59">
        <v>1</v>
      </c>
      <c r="N59">
        <v>6</v>
      </c>
      <c r="O59" s="16" t="s">
        <v>959</v>
      </c>
      <c r="P59" t="s">
        <v>896</v>
      </c>
      <c r="Q59" s="16" t="s">
        <v>960</v>
      </c>
      <c r="R59" s="16" t="s">
        <v>959</v>
      </c>
      <c r="S59" t="s">
        <v>964</v>
      </c>
      <c r="T59" t="s">
        <v>896</v>
      </c>
      <c r="U59" t="s">
        <v>896</v>
      </c>
      <c r="V59" t="s">
        <v>964</v>
      </c>
      <c r="W59"/>
    </row>
    <row r="60" spans="1:23" s="8" customFormat="1" x14ac:dyDescent="0.25">
      <c r="A60" s="16" t="s">
        <v>421</v>
      </c>
      <c r="B60" s="16" t="s">
        <v>15</v>
      </c>
      <c r="C60" s="8">
        <v>2020</v>
      </c>
      <c r="D60" s="16" t="s">
        <v>422</v>
      </c>
      <c r="E60" s="16" t="s">
        <v>423</v>
      </c>
      <c r="F60" s="16" t="s">
        <v>424</v>
      </c>
      <c r="G60" s="16"/>
      <c r="H60" s="16" t="s">
        <v>425</v>
      </c>
      <c r="I60" s="16" t="s">
        <v>426</v>
      </c>
      <c r="J60" s="16" t="s">
        <v>427</v>
      </c>
      <c r="K60" s="20" t="s">
        <v>198</v>
      </c>
      <c r="L60" s="16"/>
      <c r="M60" s="16">
        <v>1</v>
      </c>
      <c r="N60" s="16">
        <v>27</v>
      </c>
      <c r="O60" s="16" t="s">
        <v>959</v>
      </c>
      <c r="P60" s="16" t="s">
        <v>896</v>
      </c>
      <c r="Q60" s="16" t="s">
        <v>959</v>
      </c>
      <c r="R60" s="16" t="s">
        <v>959</v>
      </c>
      <c r="S60" s="16" t="s">
        <v>963</v>
      </c>
      <c r="T60" s="16" t="s">
        <v>896</v>
      </c>
      <c r="U60" s="16" t="s">
        <v>963</v>
      </c>
      <c r="V60" s="16" t="s">
        <v>963</v>
      </c>
      <c r="W60" s="16"/>
    </row>
    <row r="61" spans="1:23" s="8" customFormat="1" x14ac:dyDescent="0.25">
      <c r="A61" s="16" t="s">
        <v>428</v>
      </c>
      <c r="B61" s="16" t="s">
        <v>15</v>
      </c>
      <c r="C61" s="8">
        <v>2023</v>
      </c>
      <c r="D61" s="16" t="s">
        <v>429</v>
      </c>
      <c r="E61" s="16" t="s">
        <v>430</v>
      </c>
      <c r="F61" s="16" t="s">
        <v>90</v>
      </c>
      <c r="G61" s="16"/>
      <c r="H61" s="16" t="s">
        <v>91</v>
      </c>
      <c r="I61" s="16" t="s">
        <v>431</v>
      </c>
      <c r="J61" s="16" t="s">
        <v>432</v>
      </c>
      <c r="K61" s="21" t="s">
        <v>919</v>
      </c>
      <c r="L61" s="16" t="s">
        <v>433</v>
      </c>
      <c r="M61" s="16"/>
      <c r="N61" s="16">
        <v>305</v>
      </c>
      <c r="O61" s="16" t="s">
        <v>959</v>
      </c>
      <c r="P61" s="16" t="s">
        <v>896</v>
      </c>
      <c r="Q61" s="16" t="s">
        <v>959</v>
      </c>
      <c r="R61" s="16" t="s">
        <v>959</v>
      </c>
      <c r="S61" s="18" t="s">
        <v>961</v>
      </c>
      <c r="T61" s="16" t="s">
        <v>896</v>
      </c>
      <c r="U61" s="18" t="s">
        <v>961</v>
      </c>
      <c r="V61" s="16" t="s">
        <v>961</v>
      </c>
      <c r="W61" s="16"/>
    </row>
    <row r="62" spans="1:23" s="8" customFormat="1" x14ac:dyDescent="0.25">
      <c r="A62" s="16" t="s">
        <v>434</v>
      </c>
      <c r="B62" s="16" t="s">
        <v>15</v>
      </c>
      <c r="C62" s="8">
        <v>2019</v>
      </c>
      <c r="D62" s="16" t="s">
        <v>435</v>
      </c>
      <c r="E62" s="16" t="s">
        <v>436</v>
      </c>
      <c r="F62" s="16" t="s">
        <v>254</v>
      </c>
      <c r="G62" s="16"/>
      <c r="H62" s="16" t="s">
        <v>255</v>
      </c>
      <c r="I62" s="16" t="s">
        <v>437</v>
      </c>
      <c r="J62" s="16" t="s">
        <v>438</v>
      </c>
      <c r="K62" s="20" t="s">
        <v>190</v>
      </c>
      <c r="L62" s="16" t="s">
        <v>439</v>
      </c>
      <c r="M62" s="16"/>
      <c r="N62" s="16">
        <v>129</v>
      </c>
      <c r="O62" s="16" t="s">
        <v>959</v>
      </c>
      <c r="P62" s="16" t="s">
        <v>896</v>
      </c>
      <c r="Q62" s="16" t="s">
        <v>959</v>
      </c>
      <c r="R62" s="16" t="s">
        <v>959</v>
      </c>
      <c r="S62" s="16" t="s">
        <v>961</v>
      </c>
      <c r="T62" s="16" t="s">
        <v>896</v>
      </c>
      <c r="U62" s="16" t="s">
        <v>961</v>
      </c>
      <c r="V62" s="16" t="s">
        <v>961</v>
      </c>
      <c r="W62" s="16"/>
    </row>
    <row r="63" spans="1:23" x14ac:dyDescent="0.25">
      <c r="A63" t="s">
        <v>440</v>
      </c>
      <c r="B63" t="s">
        <v>15</v>
      </c>
      <c r="C63" s="45">
        <v>2023</v>
      </c>
      <c r="D63" t="s">
        <v>441</v>
      </c>
      <c r="E63" t="s">
        <v>442</v>
      </c>
      <c r="F63" t="s">
        <v>398</v>
      </c>
      <c r="G63"/>
      <c r="H63" t="s">
        <v>231</v>
      </c>
      <c r="I63" t="s">
        <v>443</v>
      </c>
      <c r="J63" t="s">
        <v>444</v>
      </c>
      <c r="K63" t="s">
        <v>920</v>
      </c>
      <c r="L63" t="s">
        <v>445</v>
      </c>
      <c r="M63"/>
      <c r="N63">
        <v>11</v>
      </c>
      <c r="O63" s="16" t="s">
        <v>959</v>
      </c>
      <c r="P63" t="s">
        <v>896</v>
      </c>
      <c r="Q63" s="16" t="s">
        <v>960</v>
      </c>
      <c r="R63" s="16" t="s">
        <v>960</v>
      </c>
      <c r="S63" t="s">
        <v>961</v>
      </c>
      <c r="T63" t="s">
        <v>896</v>
      </c>
      <c r="U63" t="s">
        <v>896</v>
      </c>
      <c r="V63" t="s">
        <v>896</v>
      </c>
      <c r="W63"/>
    </row>
    <row r="64" spans="1:23" s="8" customFormat="1" x14ac:dyDescent="0.25">
      <c r="A64" s="16" t="s">
        <v>446</v>
      </c>
      <c r="B64" s="16" t="s">
        <v>15</v>
      </c>
      <c r="C64" s="8">
        <v>2019</v>
      </c>
      <c r="D64" s="16" t="s">
        <v>447</v>
      </c>
      <c r="E64" s="16" t="s">
        <v>448</v>
      </c>
      <c r="F64" s="16" t="s">
        <v>449</v>
      </c>
      <c r="G64" s="16"/>
      <c r="H64" s="16" t="s">
        <v>450</v>
      </c>
      <c r="I64" s="16" t="s">
        <v>451</v>
      </c>
      <c r="J64" s="16" t="s">
        <v>452</v>
      </c>
      <c r="K64" s="20" t="s">
        <v>453</v>
      </c>
      <c r="L64" s="16" t="s">
        <v>454</v>
      </c>
      <c r="M64" s="16">
        <v>1</v>
      </c>
      <c r="N64" s="16">
        <v>28</v>
      </c>
      <c r="O64" s="16" t="s">
        <v>959</v>
      </c>
      <c r="P64" s="16" t="s">
        <v>896</v>
      </c>
      <c r="Q64" s="16" t="s">
        <v>959</v>
      </c>
      <c r="R64" s="16" t="s">
        <v>959</v>
      </c>
      <c r="S64" s="16" t="s">
        <v>962</v>
      </c>
      <c r="T64" s="16" t="s">
        <v>896</v>
      </c>
      <c r="U64" t="s">
        <v>966</v>
      </c>
      <c r="V64" s="16" t="s">
        <v>966</v>
      </c>
      <c r="W64" s="16"/>
    </row>
    <row r="65" spans="1:23" s="8" customFormat="1" x14ac:dyDescent="0.25">
      <c r="A65" s="16" t="s">
        <v>455</v>
      </c>
      <c r="B65" s="16" t="s">
        <v>15</v>
      </c>
      <c r="C65" s="8">
        <v>2023</v>
      </c>
      <c r="D65" s="16" t="s">
        <v>456</v>
      </c>
      <c r="E65" s="16" t="s">
        <v>457</v>
      </c>
      <c r="F65" s="16" t="s">
        <v>254</v>
      </c>
      <c r="G65" s="16"/>
      <c r="H65" s="16" t="s">
        <v>255</v>
      </c>
      <c r="I65" s="16" t="s">
        <v>458</v>
      </c>
      <c r="J65" s="16" t="s">
        <v>459</v>
      </c>
      <c r="K65" s="21" t="s">
        <v>921</v>
      </c>
      <c r="L65" s="16">
        <v>105144</v>
      </c>
      <c r="M65" s="16"/>
      <c r="N65" s="16">
        <v>177</v>
      </c>
      <c r="O65" s="16" t="s">
        <v>960</v>
      </c>
      <c r="P65" s="16" t="s">
        <v>960</v>
      </c>
      <c r="Q65" s="16" t="s">
        <v>896</v>
      </c>
      <c r="R65" s="16" t="s">
        <v>960</v>
      </c>
      <c r="S65" s="16" t="s">
        <v>896</v>
      </c>
      <c r="T65" s="16" t="s">
        <v>896</v>
      </c>
      <c r="U65" s="16" t="s">
        <v>896</v>
      </c>
      <c r="V65" s="16" t="s">
        <v>896</v>
      </c>
      <c r="W65" s="16"/>
    </row>
    <row r="66" spans="1:23" s="8" customFormat="1" x14ac:dyDescent="0.25">
      <c r="A66" s="16" t="s">
        <v>460</v>
      </c>
      <c r="B66" s="16" t="s">
        <v>15</v>
      </c>
      <c r="C66" s="8">
        <v>2022</v>
      </c>
      <c r="D66" s="16" t="s">
        <v>461</v>
      </c>
      <c r="E66" s="16" t="s">
        <v>462</v>
      </c>
      <c r="F66" s="16" t="s">
        <v>463</v>
      </c>
      <c r="G66" s="16"/>
      <c r="H66" s="16" t="s">
        <v>464</v>
      </c>
      <c r="I66" s="16" t="s">
        <v>465</v>
      </c>
      <c r="J66" s="16" t="s">
        <v>466</v>
      </c>
      <c r="K66" s="21" t="s">
        <v>922</v>
      </c>
      <c r="L66" s="16"/>
      <c r="M66" s="16">
        <v>1</v>
      </c>
      <c r="N66" s="16">
        <v>22</v>
      </c>
      <c r="O66" s="16" t="s">
        <v>959</v>
      </c>
      <c r="P66" s="16" t="s">
        <v>896</v>
      </c>
      <c r="Q66" s="16" t="s">
        <v>959</v>
      </c>
      <c r="R66" s="16" t="s">
        <v>959</v>
      </c>
      <c r="S66" s="16" t="s">
        <v>961</v>
      </c>
      <c r="T66" s="16" t="s">
        <v>896</v>
      </c>
      <c r="U66" s="16" t="s">
        <v>961</v>
      </c>
      <c r="V66" s="16" t="s">
        <v>961</v>
      </c>
      <c r="W66" s="16"/>
    </row>
    <row r="67" spans="1:23" s="8" customFormat="1" x14ac:dyDescent="0.25">
      <c r="A67" s="16" t="s">
        <v>467</v>
      </c>
      <c r="B67" s="16" t="s">
        <v>15</v>
      </c>
      <c r="C67" s="8">
        <v>2022</v>
      </c>
      <c r="D67" s="16" t="s">
        <v>468</v>
      </c>
      <c r="E67" s="16" t="s">
        <v>469</v>
      </c>
      <c r="F67" s="16" t="s">
        <v>463</v>
      </c>
      <c r="G67" s="16"/>
      <c r="H67" s="16" t="s">
        <v>464</v>
      </c>
      <c r="I67" s="16" t="s">
        <v>470</v>
      </c>
      <c r="J67" s="16" t="s">
        <v>471</v>
      </c>
      <c r="K67" s="21" t="s">
        <v>923</v>
      </c>
      <c r="L67" s="16"/>
      <c r="M67" s="16">
        <v>1</v>
      </c>
      <c r="N67" s="16">
        <v>22</v>
      </c>
      <c r="O67" s="16" t="s">
        <v>959</v>
      </c>
      <c r="P67" s="16" t="s">
        <v>896</v>
      </c>
      <c r="Q67" s="16" t="s">
        <v>959</v>
      </c>
      <c r="R67" s="16" t="s">
        <v>959</v>
      </c>
      <c r="S67" s="16" t="s">
        <v>961</v>
      </c>
      <c r="T67" s="16" t="s">
        <v>896</v>
      </c>
      <c r="U67" s="16" t="s">
        <v>961</v>
      </c>
      <c r="V67" s="16" t="s">
        <v>961</v>
      </c>
      <c r="W67" s="16"/>
    </row>
    <row r="68" spans="1:23" s="8" customFormat="1" x14ac:dyDescent="0.25">
      <c r="A68" s="16" t="s">
        <v>472</v>
      </c>
      <c r="B68" s="16" t="s">
        <v>15</v>
      </c>
      <c r="C68" s="8">
        <v>2019</v>
      </c>
      <c r="D68" s="16" t="s">
        <v>186</v>
      </c>
      <c r="E68" s="16" t="s">
        <v>473</v>
      </c>
      <c r="F68" s="16" t="s">
        <v>474</v>
      </c>
      <c r="G68" s="16"/>
      <c r="H68" s="16" t="s">
        <v>475</v>
      </c>
      <c r="I68" s="16" t="s">
        <v>476</v>
      </c>
      <c r="J68" s="16" t="s">
        <v>477</v>
      </c>
      <c r="K68" s="20" t="s">
        <v>478</v>
      </c>
      <c r="L68" s="16" t="s">
        <v>479</v>
      </c>
      <c r="M68" s="16">
        <v>11</v>
      </c>
      <c r="N68" s="16">
        <v>42</v>
      </c>
      <c r="O68" s="16" t="s">
        <v>959</v>
      </c>
      <c r="P68" s="16" t="s">
        <v>896</v>
      </c>
      <c r="Q68" s="16" t="s">
        <v>959</v>
      </c>
      <c r="R68" s="16" t="s">
        <v>959</v>
      </c>
      <c r="S68" s="16" t="s">
        <v>961</v>
      </c>
      <c r="T68" s="16" t="s">
        <v>896</v>
      </c>
      <c r="U68" s="16" t="s">
        <v>961</v>
      </c>
      <c r="V68" s="16" t="s">
        <v>961</v>
      </c>
      <c r="W68" s="16"/>
    </row>
    <row r="69" spans="1:23" s="8" customFormat="1" x14ac:dyDescent="0.25">
      <c r="A69" s="16" t="s">
        <v>480</v>
      </c>
      <c r="B69" s="16" t="s">
        <v>15</v>
      </c>
      <c r="C69" s="8">
        <v>2023</v>
      </c>
      <c r="D69" s="16" t="s">
        <v>481</v>
      </c>
      <c r="E69" s="16" t="s">
        <v>482</v>
      </c>
      <c r="F69" s="16" t="s">
        <v>90</v>
      </c>
      <c r="G69" s="16"/>
      <c r="H69" s="16" t="s">
        <v>91</v>
      </c>
      <c r="I69" s="16" t="s">
        <v>483</v>
      </c>
      <c r="J69" s="16" t="s">
        <v>484</v>
      </c>
      <c r="K69" s="21" t="s">
        <v>902</v>
      </c>
      <c r="L69" s="16" t="s">
        <v>485</v>
      </c>
      <c r="M69" s="16"/>
      <c r="N69" s="16">
        <v>302</v>
      </c>
      <c r="O69" s="16" t="s">
        <v>960</v>
      </c>
      <c r="P69" s="16" t="s">
        <v>960</v>
      </c>
      <c r="Q69" s="16" t="s">
        <v>896</v>
      </c>
      <c r="R69" s="16" t="s">
        <v>960</v>
      </c>
      <c r="S69" s="16" t="s">
        <v>896</v>
      </c>
      <c r="T69" s="16" t="s">
        <v>896</v>
      </c>
      <c r="U69" s="16" t="s">
        <v>896</v>
      </c>
      <c r="V69" s="16" t="s">
        <v>896</v>
      </c>
      <c r="W69" s="16"/>
    </row>
    <row r="70" spans="1:23" s="8" customFormat="1" x14ac:dyDescent="0.25">
      <c r="A70" s="16" t="s">
        <v>486</v>
      </c>
      <c r="B70" s="16" t="s">
        <v>15</v>
      </c>
      <c r="C70" s="8">
        <v>2022</v>
      </c>
      <c r="D70" s="16" t="s">
        <v>487</v>
      </c>
      <c r="E70" s="16" t="s">
        <v>488</v>
      </c>
      <c r="F70" s="16" t="s">
        <v>309</v>
      </c>
      <c r="G70" s="16"/>
      <c r="H70" s="16" t="s">
        <v>45</v>
      </c>
      <c r="I70" s="16" t="s">
        <v>489</v>
      </c>
      <c r="J70" s="16" t="s">
        <v>490</v>
      </c>
      <c r="K70" s="21" t="s">
        <v>924</v>
      </c>
      <c r="L70" s="16"/>
      <c r="M70" s="16">
        <v>1</v>
      </c>
      <c r="N70" s="16">
        <v>22</v>
      </c>
      <c r="O70" s="16" t="s">
        <v>959</v>
      </c>
      <c r="P70" s="16" t="s">
        <v>896</v>
      </c>
      <c r="Q70" s="16" t="s">
        <v>959</v>
      </c>
      <c r="R70" s="16" t="s">
        <v>959</v>
      </c>
      <c r="S70" s="16" t="s">
        <v>961</v>
      </c>
      <c r="T70" s="16" t="s">
        <v>896</v>
      </c>
      <c r="U70" s="16" t="s">
        <v>961</v>
      </c>
      <c r="V70" s="16" t="s">
        <v>961</v>
      </c>
      <c r="W70" s="16"/>
    </row>
    <row r="71" spans="1:23" s="8" customFormat="1" x14ac:dyDescent="0.25">
      <c r="A71" s="16" t="s">
        <v>491</v>
      </c>
      <c r="B71" s="16" t="s">
        <v>95</v>
      </c>
      <c r="C71" s="8">
        <v>2020</v>
      </c>
      <c r="D71" s="16" t="s">
        <v>492</v>
      </c>
      <c r="E71" s="16" t="s">
        <v>493</v>
      </c>
      <c r="F71" s="16" t="s">
        <v>494</v>
      </c>
      <c r="G71" s="16" t="s">
        <v>152</v>
      </c>
      <c r="H71" s="16"/>
      <c r="I71" s="16" t="s">
        <v>495</v>
      </c>
      <c r="J71" s="16" t="s">
        <v>496</v>
      </c>
      <c r="K71" s="20">
        <v>2020</v>
      </c>
      <c r="L71" s="16" t="s">
        <v>497</v>
      </c>
      <c r="M71" s="16"/>
      <c r="N71" s="16">
        <v>270</v>
      </c>
      <c r="O71" s="16" t="s">
        <v>959</v>
      </c>
      <c r="P71" s="16" t="s">
        <v>896</v>
      </c>
      <c r="Q71" s="16" t="s">
        <v>959</v>
      </c>
      <c r="R71" s="16" t="s">
        <v>959</v>
      </c>
      <c r="S71" s="16" t="s">
        <v>961</v>
      </c>
      <c r="T71" s="16" t="s">
        <v>896</v>
      </c>
      <c r="U71" s="16" t="s">
        <v>961</v>
      </c>
      <c r="V71" s="16" t="s">
        <v>961</v>
      </c>
      <c r="W71" s="16"/>
    </row>
    <row r="72" spans="1:23" s="8" customFormat="1" x14ac:dyDescent="0.25">
      <c r="A72" s="16" t="s">
        <v>498</v>
      </c>
      <c r="B72" s="16" t="s">
        <v>15</v>
      </c>
      <c r="C72" s="8">
        <v>2022</v>
      </c>
      <c r="D72" s="16" t="s">
        <v>499</v>
      </c>
      <c r="E72" s="16" t="s">
        <v>500</v>
      </c>
      <c r="F72" s="16" t="s">
        <v>501</v>
      </c>
      <c r="G72" s="16"/>
      <c r="H72" s="16" t="s">
        <v>502</v>
      </c>
      <c r="I72" s="16" t="s">
        <v>503</v>
      </c>
      <c r="J72" s="16" t="s">
        <v>504</v>
      </c>
      <c r="K72" s="20" t="s">
        <v>163</v>
      </c>
      <c r="L72" s="16" t="s">
        <v>505</v>
      </c>
      <c r="M72" s="16">
        <v>6</v>
      </c>
      <c r="N72" s="16">
        <v>43</v>
      </c>
      <c r="O72" s="16" t="s">
        <v>959</v>
      </c>
      <c r="P72" s="16" t="s">
        <v>896</v>
      </c>
      <c r="Q72" s="16" t="s">
        <v>959</v>
      </c>
      <c r="R72" s="16" t="s">
        <v>959</v>
      </c>
      <c r="S72" s="16" t="s">
        <v>961</v>
      </c>
      <c r="T72" s="16" t="s">
        <v>896</v>
      </c>
      <c r="U72" t="s">
        <v>966</v>
      </c>
      <c r="V72" s="16" t="s">
        <v>966</v>
      </c>
      <c r="W72" s="16"/>
    </row>
    <row r="73" spans="1:23" s="8" customFormat="1" x14ac:dyDescent="0.25">
      <c r="A73" s="16" t="s">
        <v>506</v>
      </c>
      <c r="B73" s="16" t="s">
        <v>15</v>
      </c>
      <c r="C73" s="8">
        <v>2021</v>
      </c>
      <c r="D73" s="16" t="s">
        <v>507</v>
      </c>
      <c r="E73" s="16" t="s">
        <v>508</v>
      </c>
      <c r="F73" s="16" t="s">
        <v>230</v>
      </c>
      <c r="G73" s="16"/>
      <c r="H73" s="16" t="s">
        <v>231</v>
      </c>
      <c r="I73" s="16" t="s">
        <v>509</v>
      </c>
      <c r="J73" s="16" t="s">
        <v>510</v>
      </c>
      <c r="K73" s="20" t="s">
        <v>511</v>
      </c>
      <c r="L73" s="16"/>
      <c r="M73" s="16">
        <v>4</v>
      </c>
      <c r="N73" s="16">
        <v>9</v>
      </c>
      <c r="O73" s="16" t="s">
        <v>959</v>
      </c>
      <c r="P73" s="16" t="s">
        <v>896</v>
      </c>
      <c r="Q73" s="16" t="s">
        <v>959</v>
      </c>
      <c r="R73" s="16" t="s">
        <v>959</v>
      </c>
      <c r="S73" s="16" t="s">
        <v>961</v>
      </c>
      <c r="T73" s="16" t="s">
        <v>896</v>
      </c>
      <c r="U73" s="16" t="s">
        <v>961</v>
      </c>
      <c r="V73" s="16" t="s">
        <v>961</v>
      </c>
      <c r="W73" s="16"/>
    </row>
    <row r="74" spans="1:23" s="8" customFormat="1" x14ac:dyDescent="0.25">
      <c r="A74" s="16" t="s">
        <v>512</v>
      </c>
      <c r="B74" s="16" t="s">
        <v>15</v>
      </c>
      <c r="C74" s="8">
        <v>2021</v>
      </c>
      <c r="D74" s="16" t="s">
        <v>513</v>
      </c>
      <c r="E74" s="16" t="s">
        <v>514</v>
      </c>
      <c r="F74" s="16" t="s">
        <v>261</v>
      </c>
      <c r="G74" s="16"/>
      <c r="H74" s="16" t="s">
        <v>262</v>
      </c>
      <c r="I74" s="16" t="s">
        <v>515</v>
      </c>
      <c r="J74" s="16" t="s">
        <v>516</v>
      </c>
      <c r="K74" s="20" t="s">
        <v>517</v>
      </c>
      <c r="L74" s="16"/>
      <c r="M74" s="16">
        <v>19</v>
      </c>
      <c r="N74" s="16">
        <v>11</v>
      </c>
      <c r="O74" s="16" t="s">
        <v>959</v>
      </c>
      <c r="P74" s="16" t="s">
        <v>896</v>
      </c>
      <c r="Q74" s="16" t="s">
        <v>959</v>
      </c>
      <c r="R74" s="16" t="s">
        <v>959</v>
      </c>
      <c r="S74" s="16" t="s">
        <v>961</v>
      </c>
      <c r="T74" s="16" t="s">
        <v>896</v>
      </c>
      <c r="U74" s="16" t="s">
        <v>961</v>
      </c>
      <c r="V74" s="16" t="s">
        <v>961</v>
      </c>
      <c r="W74" s="16"/>
    </row>
    <row r="75" spans="1:23" s="8" customFormat="1" x14ac:dyDescent="0.25">
      <c r="A75" s="16" t="s">
        <v>518</v>
      </c>
      <c r="B75" s="16" t="s">
        <v>15</v>
      </c>
      <c r="C75" s="8">
        <v>2022</v>
      </c>
      <c r="D75" s="16" t="s">
        <v>519</v>
      </c>
      <c r="E75" s="16" t="s">
        <v>520</v>
      </c>
      <c r="F75" s="16" t="s">
        <v>521</v>
      </c>
      <c r="G75" s="16"/>
      <c r="H75" s="16" t="s">
        <v>522</v>
      </c>
      <c r="I75" s="16" t="s">
        <v>523</v>
      </c>
      <c r="J75" s="16" t="s">
        <v>524</v>
      </c>
      <c r="K75" s="20" t="s">
        <v>525</v>
      </c>
      <c r="L75" s="16" t="s">
        <v>526</v>
      </c>
      <c r="M75" s="16" t="s">
        <v>527</v>
      </c>
      <c r="N75" s="16">
        <v>63</v>
      </c>
      <c r="O75" s="16" t="s">
        <v>960</v>
      </c>
      <c r="P75" s="16" t="s">
        <v>960</v>
      </c>
      <c r="Q75" s="16" t="s">
        <v>896</v>
      </c>
      <c r="R75" s="16" t="s">
        <v>960</v>
      </c>
      <c r="S75" s="16" t="s">
        <v>896</v>
      </c>
      <c r="T75" s="16" t="s">
        <v>896</v>
      </c>
      <c r="U75" s="16" t="s">
        <v>896</v>
      </c>
      <c r="V75" s="16" t="s">
        <v>896</v>
      </c>
      <c r="W75" s="16"/>
    </row>
    <row r="76" spans="1:23" s="8" customFormat="1" x14ac:dyDescent="0.25">
      <c r="A76" s="16" t="s">
        <v>528</v>
      </c>
      <c r="B76" s="16" t="s">
        <v>95</v>
      </c>
      <c r="C76" s="8">
        <v>2020</v>
      </c>
      <c r="D76" s="16" t="s">
        <v>529</v>
      </c>
      <c r="E76" s="16" t="s">
        <v>530</v>
      </c>
      <c r="F76" s="16" t="s">
        <v>531</v>
      </c>
      <c r="G76" s="16" t="s">
        <v>532</v>
      </c>
      <c r="H76" s="16"/>
      <c r="I76" s="16"/>
      <c r="J76" s="16" t="s">
        <v>533</v>
      </c>
      <c r="K76" s="20">
        <v>2020</v>
      </c>
      <c r="L76" s="16" t="s">
        <v>534</v>
      </c>
      <c r="M76" s="16"/>
      <c r="N76" s="16"/>
      <c r="O76" s="16" t="s">
        <v>959</v>
      </c>
      <c r="P76" s="16" t="s">
        <v>896</v>
      </c>
      <c r="Q76" s="16" t="s">
        <v>959</v>
      </c>
      <c r="R76" s="16" t="s">
        <v>959</v>
      </c>
      <c r="S76" s="16" t="s">
        <v>961</v>
      </c>
      <c r="T76" s="16" t="s">
        <v>896</v>
      </c>
      <c r="U76" t="s">
        <v>962</v>
      </c>
      <c r="V76" s="16" t="s">
        <v>962</v>
      </c>
      <c r="W76" s="16"/>
    </row>
    <row r="77" spans="1:23" s="8" customFormat="1" x14ac:dyDescent="0.25">
      <c r="A77" s="16" t="s">
        <v>535</v>
      </c>
      <c r="B77" s="16" t="s">
        <v>15</v>
      </c>
      <c r="C77" s="8">
        <v>2022</v>
      </c>
      <c r="D77" s="16" t="s">
        <v>536</v>
      </c>
      <c r="E77" s="16" t="s">
        <v>537</v>
      </c>
      <c r="F77" s="16" t="s">
        <v>538</v>
      </c>
      <c r="G77" s="16"/>
      <c r="H77" s="16" t="s">
        <v>539</v>
      </c>
      <c r="I77" s="16" t="s">
        <v>540</v>
      </c>
      <c r="J77" s="16" t="s">
        <v>541</v>
      </c>
      <c r="K77" s="20" t="s">
        <v>71</v>
      </c>
      <c r="L77" s="16"/>
      <c r="M77" s="16">
        <v>8</v>
      </c>
      <c r="N77" s="16">
        <v>6</v>
      </c>
      <c r="O77" s="16" t="s">
        <v>960</v>
      </c>
      <c r="P77" s="16" t="s">
        <v>960</v>
      </c>
      <c r="Q77" s="16" t="s">
        <v>896</v>
      </c>
      <c r="R77" s="16" t="s">
        <v>960</v>
      </c>
      <c r="S77" s="16" t="s">
        <v>896</v>
      </c>
      <c r="T77" s="16" t="s">
        <v>896</v>
      </c>
      <c r="U77" s="16" t="s">
        <v>896</v>
      </c>
      <c r="V77" s="16" t="s">
        <v>896</v>
      </c>
      <c r="W77" s="16"/>
    </row>
    <row r="78" spans="1:23" s="8" customFormat="1" x14ac:dyDescent="0.25">
      <c r="A78" s="16" t="s">
        <v>542</v>
      </c>
      <c r="B78" s="16" t="s">
        <v>15</v>
      </c>
      <c r="C78" s="8">
        <v>2022</v>
      </c>
      <c r="D78" s="16" t="s">
        <v>543</v>
      </c>
      <c r="E78" s="16" t="s">
        <v>544</v>
      </c>
      <c r="F78" s="16" t="s">
        <v>123</v>
      </c>
      <c r="G78" s="16"/>
      <c r="H78" s="16" t="s">
        <v>124</v>
      </c>
      <c r="I78" s="16" t="s">
        <v>545</v>
      </c>
      <c r="J78" s="16" t="s">
        <v>546</v>
      </c>
      <c r="K78" s="21" t="s">
        <v>925</v>
      </c>
      <c r="L78" s="16" t="s">
        <v>547</v>
      </c>
      <c r="M78" s="16">
        <v>1</v>
      </c>
      <c r="N78" s="16">
        <v>30</v>
      </c>
      <c r="O78" s="16" t="s">
        <v>960</v>
      </c>
      <c r="P78" s="16" t="s">
        <v>960</v>
      </c>
      <c r="Q78" s="16" t="s">
        <v>896</v>
      </c>
      <c r="R78" s="16" t="s">
        <v>960</v>
      </c>
      <c r="S78" s="16" t="s">
        <v>896</v>
      </c>
      <c r="T78" s="16" t="s">
        <v>896</v>
      </c>
      <c r="U78" s="16" t="s">
        <v>896</v>
      </c>
      <c r="V78" s="16" t="s">
        <v>896</v>
      </c>
      <c r="W78" s="16"/>
    </row>
    <row r="79" spans="1:23" x14ac:dyDescent="0.25">
      <c r="A79" t="s">
        <v>548</v>
      </c>
      <c r="B79" t="s">
        <v>15</v>
      </c>
      <c r="C79" s="45">
        <v>2018</v>
      </c>
      <c r="D79" t="s">
        <v>549</v>
      </c>
      <c r="E79" t="s">
        <v>550</v>
      </c>
      <c r="F79" t="s">
        <v>123</v>
      </c>
      <c r="G79"/>
      <c r="H79" t="s">
        <v>124</v>
      </c>
      <c r="I79" t="s">
        <v>551</v>
      </c>
      <c r="J79" t="s">
        <v>552</v>
      </c>
      <c r="K79" t="s">
        <v>553</v>
      </c>
      <c r="L79" t="s">
        <v>554</v>
      </c>
      <c r="M79">
        <v>12</v>
      </c>
      <c r="N79">
        <v>25</v>
      </c>
      <c r="O79" s="16" t="s">
        <v>959</v>
      </c>
      <c r="P79" t="s">
        <v>896</v>
      </c>
      <c r="Q79" s="16" t="s">
        <v>960</v>
      </c>
      <c r="R79" s="16" t="s">
        <v>960</v>
      </c>
      <c r="S79" t="s">
        <v>964</v>
      </c>
      <c r="T79" t="s">
        <v>896</v>
      </c>
      <c r="U79" t="s">
        <v>896</v>
      </c>
      <c r="V79" t="s">
        <v>896</v>
      </c>
      <c r="W79"/>
    </row>
    <row r="80" spans="1:23" s="8" customFormat="1" x14ac:dyDescent="0.25">
      <c r="A80" s="16" t="s">
        <v>555</v>
      </c>
      <c r="B80" s="16" t="s">
        <v>15</v>
      </c>
      <c r="C80" s="8">
        <v>2022</v>
      </c>
      <c r="D80" s="16" t="s">
        <v>556</v>
      </c>
      <c r="E80" s="16" t="s">
        <v>557</v>
      </c>
      <c r="F80" s="16" t="s">
        <v>174</v>
      </c>
      <c r="G80" s="16"/>
      <c r="H80" s="16" t="s">
        <v>175</v>
      </c>
      <c r="I80" s="16" t="s">
        <v>558</v>
      </c>
      <c r="J80" s="16" t="s">
        <v>559</v>
      </c>
      <c r="K80" s="20" t="s">
        <v>118</v>
      </c>
      <c r="L80" s="16"/>
      <c r="M80" s="16"/>
      <c r="N80" s="16">
        <v>135</v>
      </c>
      <c r="O80" s="16" t="s">
        <v>959</v>
      </c>
      <c r="P80" s="16" t="s">
        <v>896</v>
      </c>
      <c r="Q80" s="16" t="s">
        <v>959</v>
      </c>
      <c r="R80" s="16" t="s">
        <v>959</v>
      </c>
      <c r="S80" s="16" t="s">
        <v>961</v>
      </c>
      <c r="T80" s="16" t="s">
        <v>896</v>
      </c>
      <c r="U80" s="16" t="s">
        <v>961</v>
      </c>
      <c r="V80" s="16" t="s">
        <v>961</v>
      </c>
      <c r="W80" s="16"/>
    </row>
    <row r="81" spans="1:23" s="8" customFormat="1" x14ac:dyDescent="0.25">
      <c r="A81" s="16" t="s">
        <v>560</v>
      </c>
      <c r="B81" s="16" t="s">
        <v>15</v>
      </c>
      <c r="C81" s="8">
        <v>2021</v>
      </c>
      <c r="D81" s="16" t="s">
        <v>561</v>
      </c>
      <c r="E81" s="16" t="s">
        <v>562</v>
      </c>
      <c r="F81" s="16" t="s">
        <v>230</v>
      </c>
      <c r="G81" s="16"/>
      <c r="H81" s="16" t="s">
        <v>231</v>
      </c>
      <c r="I81" s="16" t="s">
        <v>563</v>
      </c>
      <c r="J81" s="16" t="s">
        <v>564</v>
      </c>
      <c r="K81" s="20" t="s">
        <v>565</v>
      </c>
      <c r="L81" s="16"/>
      <c r="M81" s="16">
        <v>3</v>
      </c>
      <c r="N81" s="16">
        <v>9</v>
      </c>
      <c r="O81" s="16" t="s">
        <v>960</v>
      </c>
      <c r="P81" s="16" t="s">
        <v>960</v>
      </c>
      <c r="Q81" s="16" t="s">
        <v>896</v>
      </c>
      <c r="R81" s="16" t="s">
        <v>960</v>
      </c>
      <c r="S81" s="16" t="s">
        <v>896</v>
      </c>
      <c r="T81" s="16" t="s">
        <v>896</v>
      </c>
      <c r="U81" s="16" t="s">
        <v>896</v>
      </c>
      <c r="V81" s="16" t="s">
        <v>896</v>
      </c>
      <c r="W81" s="16"/>
    </row>
    <row r="82" spans="1:23" s="8" customFormat="1" x14ac:dyDescent="0.25">
      <c r="A82" s="16" t="s">
        <v>566</v>
      </c>
      <c r="B82" s="16" t="s">
        <v>15</v>
      </c>
      <c r="C82" s="8">
        <v>2021</v>
      </c>
      <c r="D82" s="16" t="s">
        <v>567</v>
      </c>
      <c r="E82" s="16" t="s">
        <v>568</v>
      </c>
      <c r="F82" s="16" t="s">
        <v>275</v>
      </c>
      <c r="G82" s="16"/>
      <c r="H82" s="16" t="s">
        <v>276</v>
      </c>
      <c r="I82" s="16" t="s">
        <v>569</v>
      </c>
      <c r="J82" s="16" t="s">
        <v>570</v>
      </c>
      <c r="K82" s="20" t="s">
        <v>571</v>
      </c>
      <c r="L82" s="16"/>
      <c r="M82" s="16">
        <v>3</v>
      </c>
      <c r="N82" s="16">
        <v>4</v>
      </c>
      <c r="O82" s="16" t="s">
        <v>960</v>
      </c>
      <c r="P82" s="16" t="s">
        <v>960</v>
      </c>
      <c r="Q82" s="16" t="s">
        <v>896</v>
      </c>
      <c r="R82" s="16" t="s">
        <v>960</v>
      </c>
      <c r="S82" s="16" t="s">
        <v>896</v>
      </c>
      <c r="T82" s="16" t="s">
        <v>896</v>
      </c>
      <c r="U82" s="16" t="s">
        <v>896</v>
      </c>
      <c r="V82" s="16" t="s">
        <v>896</v>
      </c>
      <c r="W82" s="16"/>
    </row>
    <row r="83" spans="1:23" s="8" customFormat="1" x14ac:dyDescent="0.25">
      <c r="A83" s="16" t="s">
        <v>572</v>
      </c>
      <c r="B83" s="16" t="s">
        <v>15</v>
      </c>
      <c r="C83" s="8">
        <v>2022</v>
      </c>
      <c r="D83" s="16" t="s">
        <v>573</v>
      </c>
      <c r="E83" s="16" t="s">
        <v>574</v>
      </c>
      <c r="F83" s="16" t="s">
        <v>575</v>
      </c>
      <c r="G83" s="16"/>
      <c r="H83" s="16" t="s">
        <v>195</v>
      </c>
      <c r="I83" s="16" t="s">
        <v>576</v>
      </c>
      <c r="J83" s="16" t="s">
        <v>577</v>
      </c>
      <c r="K83" s="20" t="s">
        <v>578</v>
      </c>
      <c r="L83" s="16" t="s">
        <v>579</v>
      </c>
      <c r="M83" s="16">
        <v>2</v>
      </c>
      <c r="N83" s="16">
        <v>28</v>
      </c>
      <c r="O83" s="16" t="s">
        <v>960</v>
      </c>
      <c r="P83" s="16" t="s">
        <v>960</v>
      </c>
      <c r="Q83" s="16" t="s">
        <v>896</v>
      </c>
      <c r="R83" s="16" t="s">
        <v>960</v>
      </c>
      <c r="S83" s="16" t="s">
        <v>896</v>
      </c>
      <c r="T83" s="16" t="s">
        <v>896</v>
      </c>
      <c r="U83" s="16" t="s">
        <v>896</v>
      </c>
      <c r="V83" s="16" t="s">
        <v>896</v>
      </c>
      <c r="W83" s="16"/>
    </row>
    <row r="84" spans="1:23" s="8" customFormat="1" x14ac:dyDescent="0.25">
      <c r="A84" s="16" t="s">
        <v>580</v>
      </c>
      <c r="B84" s="16" t="s">
        <v>15</v>
      </c>
      <c r="C84" s="8">
        <v>2022</v>
      </c>
      <c r="D84" s="16" t="s">
        <v>581</v>
      </c>
      <c r="E84" s="16" t="s">
        <v>582</v>
      </c>
      <c r="F84" s="16" t="s">
        <v>368</v>
      </c>
      <c r="G84" s="16"/>
      <c r="H84" s="16" t="s">
        <v>133</v>
      </c>
      <c r="I84" s="16" t="s">
        <v>583</v>
      </c>
      <c r="J84" s="16" t="s">
        <v>584</v>
      </c>
      <c r="K84" s="20" t="s">
        <v>585</v>
      </c>
      <c r="L84" s="16" t="s">
        <v>586</v>
      </c>
      <c r="M84" s="16">
        <v>3</v>
      </c>
      <c r="N84" s="16">
        <v>13</v>
      </c>
      <c r="O84" s="16" t="s">
        <v>960</v>
      </c>
      <c r="P84" s="16" t="s">
        <v>960</v>
      </c>
      <c r="Q84" s="16" t="s">
        <v>896</v>
      </c>
      <c r="R84" s="16" t="s">
        <v>960</v>
      </c>
      <c r="S84" s="16" t="s">
        <v>896</v>
      </c>
      <c r="T84" s="16" t="s">
        <v>896</v>
      </c>
      <c r="U84" s="16" t="s">
        <v>896</v>
      </c>
      <c r="V84" s="16" t="s">
        <v>896</v>
      </c>
      <c r="W84" s="16"/>
    </row>
    <row r="85" spans="1:23" s="8" customFormat="1" x14ac:dyDescent="0.25">
      <c r="A85" s="16" t="s">
        <v>587</v>
      </c>
      <c r="B85" s="16" t="s">
        <v>15</v>
      </c>
      <c r="C85" s="8">
        <v>2021</v>
      </c>
      <c r="D85" s="16" t="s">
        <v>588</v>
      </c>
      <c r="E85" s="16" t="s">
        <v>589</v>
      </c>
      <c r="F85" s="16" t="s">
        <v>174</v>
      </c>
      <c r="G85" s="16"/>
      <c r="H85" s="16" t="s">
        <v>175</v>
      </c>
      <c r="I85" s="16" t="s">
        <v>590</v>
      </c>
      <c r="J85" s="16" t="s">
        <v>591</v>
      </c>
      <c r="K85" s="20" t="s">
        <v>136</v>
      </c>
      <c r="L85" s="16"/>
      <c r="M85" s="16"/>
      <c r="N85" s="16">
        <v>120</v>
      </c>
      <c r="O85" s="16" t="s">
        <v>960</v>
      </c>
      <c r="P85" s="16" t="s">
        <v>960</v>
      </c>
      <c r="Q85" s="16" t="s">
        <v>896</v>
      </c>
      <c r="R85" s="16" t="s">
        <v>960</v>
      </c>
      <c r="S85" s="16" t="s">
        <v>896</v>
      </c>
      <c r="T85" s="16" t="s">
        <v>896</v>
      </c>
      <c r="U85" s="16" t="s">
        <v>896</v>
      </c>
      <c r="V85" s="16" t="s">
        <v>896</v>
      </c>
      <c r="W85" s="16"/>
    </row>
    <row r="86" spans="1:23" s="8" customFormat="1" x14ac:dyDescent="0.25">
      <c r="A86" s="16" t="s">
        <v>592</v>
      </c>
      <c r="B86" s="16" t="s">
        <v>15</v>
      </c>
      <c r="C86" s="8">
        <v>2019</v>
      </c>
      <c r="D86" s="16" t="s">
        <v>593</v>
      </c>
      <c r="E86" s="16" t="s">
        <v>594</v>
      </c>
      <c r="F86" s="16" t="s">
        <v>381</v>
      </c>
      <c r="G86" s="16"/>
      <c r="H86" s="16" t="s">
        <v>382</v>
      </c>
      <c r="I86" s="16" t="s">
        <v>595</v>
      </c>
      <c r="J86" s="16" t="s">
        <v>596</v>
      </c>
      <c r="K86" s="21" t="s">
        <v>926</v>
      </c>
      <c r="L86" s="16" t="s">
        <v>597</v>
      </c>
      <c r="M86" s="16">
        <v>3</v>
      </c>
      <c r="N86" s="16">
        <v>21</v>
      </c>
      <c r="O86" s="16" t="s">
        <v>960</v>
      </c>
      <c r="P86" s="16" t="s">
        <v>960</v>
      </c>
      <c r="Q86" s="16" t="s">
        <v>896</v>
      </c>
      <c r="R86" s="16" t="s">
        <v>960</v>
      </c>
      <c r="S86" s="16" t="s">
        <v>896</v>
      </c>
      <c r="T86" s="16" t="s">
        <v>896</v>
      </c>
      <c r="U86" s="16" t="s">
        <v>896</v>
      </c>
      <c r="V86" s="16" t="s">
        <v>896</v>
      </c>
      <c r="W86" s="16"/>
    </row>
    <row r="87" spans="1:23" s="8" customFormat="1" x14ac:dyDescent="0.25">
      <c r="A87" s="16" t="s">
        <v>598</v>
      </c>
      <c r="B87" s="16" t="s">
        <v>15</v>
      </c>
      <c r="C87" s="8">
        <v>2020</v>
      </c>
      <c r="D87" s="16" t="s">
        <v>599</v>
      </c>
      <c r="E87" s="16" t="s">
        <v>600</v>
      </c>
      <c r="F87" s="16" t="s">
        <v>230</v>
      </c>
      <c r="G87" s="16"/>
      <c r="H87" s="16" t="s">
        <v>231</v>
      </c>
      <c r="I87" s="16" t="s">
        <v>601</v>
      </c>
      <c r="J87" s="16" t="s">
        <v>602</v>
      </c>
      <c r="K87" s="20" t="s">
        <v>603</v>
      </c>
      <c r="L87" s="16"/>
      <c r="M87" s="16">
        <v>6</v>
      </c>
      <c r="N87" s="16">
        <v>8</v>
      </c>
      <c r="O87" s="16" t="s">
        <v>959</v>
      </c>
      <c r="P87" s="16" t="s">
        <v>896</v>
      </c>
      <c r="Q87" s="16" t="s">
        <v>959</v>
      </c>
      <c r="R87" s="16" t="s">
        <v>959</v>
      </c>
      <c r="S87" s="16" t="s">
        <v>961</v>
      </c>
      <c r="T87" s="16" t="s">
        <v>896</v>
      </c>
      <c r="U87" s="16" t="s">
        <v>961</v>
      </c>
      <c r="V87" s="16" t="s">
        <v>961</v>
      </c>
      <c r="W87" s="16"/>
    </row>
    <row r="88" spans="1:23" s="8" customFormat="1" x14ac:dyDescent="0.25">
      <c r="A88" s="16" t="s">
        <v>604</v>
      </c>
      <c r="B88" s="16" t="s">
        <v>15</v>
      </c>
      <c r="C88" s="8">
        <v>2023</v>
      </c>
      <c r="D88" s="16" t="s">
        <v>605</v>
      </c>
      <c r="E88" s="16" t="s">
        <v>606</v>
      </c>
      <c r="F88" s="16" t="s">
        <v>194</v>
      </c>
      <c r="G88" s="16"/>
      <c r="H88" s="16" t="s">
        <v>195</v>
      </c>
      <c r="I88" s="16" t="s">
        <v>607</v>
      </c>
      <c r="J88" s="16" t="s">
        <v>608</v>
      </c>
      <c r="K88" s="20" t="s">
        <v>39</v>
      </c>
      <c r="L88" s="16" t="s">
        <v>609</v>
      </c>
      <c r="M88" s="16">
        <v>2</v>
      </c>
      <c r="N88" s="16">
        <v>29</v>
      </c>
      <c r="O88" s="16" t="s">
        <v>959</v>
      </c>
      <c r="P88" s="16" t="s">
        <v>896</v>
      </c>
      <c r="Q88" s="16" t="s">
        <v>959</v>
      </c>
      <c r="R88" s="16" t="s">
        <v>959</v>
      </c>
      <c r="S88" s="16" t="s">
        <v>961</v>
      </c>
      <c r="T88" s="16" t="s">
        <v>896</v>
      </c>
      <c r="U88" s="16" t="s">
        <v>961</v>
      </c>
      <c r="V88" s="16" t="s">
        <v>961</v>
      </c>
      <c r="W88" s="16"/>
    </row>
    <row r="89" spans="1:23" s="8" customFormat="1" x14ac:dyDescent="0.25">
      <c r="A89" s="16" t="s">
        <v>610</v>
      </c>
      <c r="B89" s="16" t="s">
        <v>15</v>
      </c>
      <c r="C89" s="8">
        <v>2020</v>
      </c>
      <c r="D89" s="16" t="s">
        <v>611</v>
      </c>
      <c r="E89" s="16" t="s">
        <v>612</v>
      </c>
      <c r="F89" s="16" t="s">
        <v>132</v>
      </c>
      <c r="G89" s="16"/>
      <c r="H89" s="16" t="s">
        <v>133</v>
      </c>
      <c r="I89" s="16" t="s">
        <v>613</v>
      </c>
      <c r="J89" s="16" t="s">
        <v>614</v>
      </c>
      <c r="K89" s="20" t="s">
        <v>615</v>
      </c>
      <c r="L89" s="16" t="s">
        <v>616</v>
      </c>
      <c r="M89" s="16">
        <v>1</v>
      </c>
      <c r="N89" s="16">
        <v>11</v>
      </c>
      <c r="O89" s="16" t="s">
        <v>960</v>
      </c>
      <c r="P89" s="16" t="s">
        <v>960</v>
      </c>
      <c r="Q89" s="16" t="s">
        <v>896</v>
      </c>
      <c r="R89" s="16" t="s">
        <v>960</v>
      </c>
      <c r="S89" s="16" t="s">
        <v>896</v>
      </c>
      <c r="T89" s="16" t="s">
        <v>896</v>
      </c>
      <c r="U89" s="16" t="s">
        <v>896</v>
      </c>
      <c r="V89" s="16" t="s">
        <v>896</v>
      </c>
      <c r="W89" s="16"/>
    </row>
    <row r="90" spans="1:23" s="8" customFormat="1" x14ac:dyDescent="0.25">
      <c r="A90" s="16" t="s">
        <v>617</v>
      </c>
      <c r="B90" s="16" t="s">
        <v>15</v>
      </c>
      <c r="C90" s="8">
        <v>2020</v>
      </c>
      <c r="D90" s="16" t="s">
        <v>618</v>
      </c>
      <c r="E90" s="16" t="s">
        <v>619</v>
      </c>
      <c r="F90" s="16" t="s">
        <v>417</v>
      </c>
      <c r="G90" s="16"/>
      <c r="H90" s="16" t="s">
        <v>418</v>
      </c>
      <c r="I90" s="16" t="s">
        <v>620</v>
      </c>
      <c r="J90" s="16" t="s">
        <v>621</v>
      </c>
      <c r="K90" s="21" t="s">
        <v>927</v>
      </c>
      <c r="L90" s="16"/>
      <c r="M90" s="16">
        <v>1</v>
      </c>
      <c r="N90" s="16">
        <v>3</v>
      </c>
      <c r="O90" s="16" t="s">
        <v>959</v>
      </c>
      <c r="P90" s="16" t="s">
        <v>896</v>
      </c>
      <c r="Q90" s="16" t="s">
        <v>959</v>
      </c>
      <c r="R90" s="16" t="s">
        <v>959</v>
      </c>
      <c r="S90" s="16" t="s">
        <v>961</v>
      </c>
      <c r="T90" s="16" t="s">
        <v>896</v>
      </c>
      <c r="U90" s="16" t="s">
        <v>961</v>
      </c>
      <c r="V90" s="16" t="s">
        <v>961</v>
      </c>
      <c r="W90" s="16"/>
    </row>
    <row r="91" spans="1:23" s="8" customFormat="1" x14ac:dyDescent="0.25">
      <c r="A91" s="16" t="s">
        <v>622</v>
      </c>
      <c r="B91" s="16" t="s">
        <v>15</v>
      </c>
      <c r="C91" s="8">
        <v>2018</v>
      </c>
      <c r="D91" s="16" t="s">
        <v>623</v>
      </c>
      <c r="E91" s="16" t="s">
        <v>624</v>
      </c>
      <c r="F91" s="16" t="s">
        <v>625</v>
      </c>
      <c r="G91" s="16"/>
      <c r="H91" s="16" t="s">
        <v>626</v>
      </c>
      <c r="I91" s="16" t="s">
        <v>627</v>
      </c>
      <c r="J91" s="16" t="s">
        <v>628</v>
      </c>
      <c r="K91" s="20" t="s">
        <v>629</v>
      </c>
      <c r="L91" s="16" t="s">
        <v>630</v>
      </c>
      <c r="M91" s="16">
        <v>1</v>
      </c>
      <c r="N91" s="16">
        <v>41</v>
      </c>
      <c r="O91" s="16" t="s">
        <v>959</v>
      </c>
      <c r="P91" s="16" t="s">
        <v>896</v>
      </c>
      <c r="Q91" s="16" t="s">
        <v>959</v>
      </c>
      <c r="R91" s="16" t="s">
        <v>959</v>
      </c>
      <c r="S91" s="16" t="s">
        <v>962</v>
      </c>
      <c r="T91" s="16" t="s">
        <v>896</v>
      </c>
      <c r="U91" s="16" t="s">
        <v>962</v>
      </c>
      <c r="V91" s="16" t="s">
        <v>962</v>
      </c>
      <c r="W91" s="16"/>
    </row>
    <row r="92" spans="1:23" s="8" customFormat="1" x14ac:dyDescent="0.25">
      <c r="A92" s="16" t="s">
        <v>631</v>
      </c>
      <c r="B92" s="16" t="s">
        <v>15</v>
      </c>
      <c r="C92" s="8">
        <v>2019</v>
      </c>
      <c r="D92" s="16" t="s">
        <v>632</v>
      </c>
      <c r="E92" s="16" t="s">
        <v>633</v>
      </c>
      <c r="F92" s="16" t="s">
        <v>634</v>
      </c>
      <c r="G92" s="16"/>
      <c r="H92" s="16" t="s">
        <v>635</v>
      </c>
      <c r="I92" s="16" t="s">
        <v>636</v>
      </c>
      <c r="J92" s="16" t="s">
        <v>637</v>
      </c>
      <c r="K92" s="21" t="s">
        <v>928</v>
      </c>
      <c r="L92" s="16">
        <v>314</v>
      </c>
      <c r="M92" s="16">
        <v>10</v>
      </c>
      <c r="N92" s="16">
        <v>43</v>
      </c>
      <c r="O92" s="16" t="s">
        <v>960</v>
      </c>
      <c r="P92" s="16" t="s">
        <v>960</v>
      </c>
      <c r="Q92" s="16" t="s">
        <v>896</v>
      </c>
      <c r="R92" s="16" t="s">
        <v>960</v>
      </c>
      <c r="S92" s="16" t="s">
        <v>896</v>
      </c>
      <c r="T92" s="16" t="s">
        <v>896</v>
      </c>
      <c r="U92" s="16" t="s">
        <v>896</v>
      </c>
      <c r="V92" s="16" t="s">
        <v>896</v>
      </c>
      <c r="W92" s="16"/>
    </row>
    <row r="93" spans="1:23" s="8" customFormat="1" x14ac:dyDescent="0.25">
      <c r="A93" s="16" t="s">
        <v>638</v>
      </c>
      <c r="B93" s="16" t="s">
        <v>15</v>
      </c>
      <c r="C93" s="8">
        <v>2020</v>
      </c>
      <c r="D93" s="16" t="s">
        <v>639</v>
      </c>
      <c r="E93" s="16" t="s">
        <v>640</v>
      </c>
      <c r="F93" s="16" t="s">
        <v>641</v>
      </c>
      <c r="G93" s="16"/>
      <c r="H93" s="16" t="s">
        <v>642</v>
      </c>
      <c r="I93" s="16" t="s">
        <v>643</v>
      </c>
      <c r="J93" s="16" t="s">
        <v>644</v>
      </c>
      <c r="K93" s="20" t="s">
        <v>645</v>
      </c>
      <c r="L93" s="16" t="s">
        <v>646</v>
      </c>
      <c r="M93" s="16">
        <v>4</v>
      </c>
      <c r="N93" s="16">
        <v>4</v>
      </c>
      <c r="O93" s="16" t="s">
        <v>959</v>
      </c>
      <c r="P93" s="16" t="s">
        <v>896</v>
      </c>
      <c r="Q93" s="16" t="s">
        <v>959</v>
      </c>
      <c r="R93" s="16" t="s">
        <v>959</v>
      </c>
      <c r="S93" s="16" t="s">
        <v>961</v>
      </c>
      <c r="T93" s="16" t="s">
        <v>896</v>
      </c>
      <c r="U93" s="16" t="s">
        <v>961</v>
      </c>
      <c r="V93" s="16" t="s">
        <v>961</v>
      </c>
      <c r="W93" s="16"/>
    </row>
    <row r="94" spans="1:23" s="8" customFormat="1" x14ac:dyDescent="0.25">
      <c r="A94" s="16" t="s">
        <v>647</v>
      </c>
      <c r="B94" s="16" t="s">
        <v>15</v>
      </c>
      <c r="C94" s="8">
        <v>2023</v>
      </c>
      <c r="D94" s="16" t="s">
        <v>648</v>
      </c>
      <c r="E94" s="16" t="s">
        <v>649</v>
      </c>
      <c r="F94" s="16" t="s">
        <v>575</v>
      </c>
      <c r="G94" s="16"/>
      <c r="H94" s="16" t="s">
        <v>195</v>
      </c>
      <c r="I94" s="16" t="s">
        <v>650</v>
      </c>
      <c r="J94" s="16" t="s">
        <v>651</v>
      </c>
      <c r="K94" s="20" t="s">
        <v>39</v>
      </c>
      <c r="L94" s="16" t="s">
        <v>652</v>
      </c>
      <c r="M94" s="16">
        <v>2</v>
      </c>
      <c r="N94" s="16">
        <v>29</v>
      </c>
      <c r="O94" s="16" t="s">
        <v>960</v>
      </c>
      <c r="P94" s="16" t="s">
        <v>960</v>
      </c>
      <c r="Q94" s="16" t="s">
        <v>896</v>
      </c>
      <c r="R94" s="16" t="s">
        <v>960</v>
      </c>
      <c r="S94" s="16" t="s">
        <v>896</v>
      </c>
      <c r="T94" s="16" t="s">
        <v>896</v>
      </c>
      <c r="U94" s="16" t="s">
        <v>896</v>
      </c>
      <c r="V94" s="16" t="s">
        <v>896</v>
      </c>
      <c r="W94" s="16"/>
    </row>
    <row r="95" spans="1:23" s="8" customFormat="1" x14ac:dyDescent="0.25">
      <c r="A95" s="16" t="s">
        <v>653</v>
      </c>
      <c r="B95" s="16" t="s">
        <v>15</v>
      </c>
      <c r="C95" s="8">
        <v>2023</v>
      </c>
      <c r="D95" s="16" t="s">
        <v>654</v>
      </c>
      <c r="E95" s="16" t="s">
        <v>655</v>
      </c>
      <c r="F95" s="16" t="s">
        <v>656</v>
      </c>
      <c r="G95" s="16"/>
      <c r="H95" s="16" t="s">
        <v>657</v>
      </c>
      <c r="I95" s="16" t="s">
        <v>658</v>
      </c>
      <c r="J95" s="16" t="s">
        <v>659</v>
      </c>
      <c r="K95" s="20">
        <v>2023</v>
      </c>
      <c r="L95" s="16">
        <v>1.53303382211492E+16</v>
      </c>
      <c r="M95" s="16"/>
      <c r="N95" s="16">
        <v>22</v>
      </c>
      <c r="O95" s="16" t="s">
        <v>959</v>
      </c>
      <c r="P95" s="16" t="s">
        <v>896</v>
      </c>
      <c r="Q95" s="16" t="s">
        <v>959</v>
      </c>
      <c r="R95" s="16" t="s">
        <v>959</v>
      </c>
      <c r="S95" s="16" t="s">
        <v>961</v>
      </c>
      <c r="T95" s="16" t="s">
        <v>896</v>
      </c>
      <c r="U95" s="16" t="s">
        <v>961</v>
      </c>
      <c r="V95" s="16" t="s">
        <v>961</v>
      </c>
      <c r="W95" s="16"/>
    </row>
    <row r="96" spans="1:23" s="8" customFormat="1" x14ac:dyDescent="0.25">
      <c r="A96" s="16" t="s">
        <v>660</v>
      </c>
      <c r="B96" s="16" t="s">
        <v>15</v>
      </c>
      <c r="C96" s="8">
        <v>2018</v>
      </c>
      <c r="D96" s="16" t="s">
        <v>661</v>
      </c>
      <c r="E96" s="16" t="s">
        <v>662</v>
      </c>
      <c r="F96" s="16" t="s">
        <v>663</v>
      </c>
      <c r="G96" s="16"/>
      <c r="H96" s="16" t="s">
        <v>664</v>
      </c>
      <c r="I96" s="16" t="s">
        <v>665</v>
      </c>
      <c r="J96" s="16" t="s">
        <v>666</v>
      </c>
      <c r="K96" s="20" t="s">
        <v>667</v>
      </c>
      <c r="L96" s="16" t="s">
        <v>668</v>
      </c>
      <c r="M96" s="16"/>
      <c r="N96" s="16">
        <v>57</v>
      </c>
      <c r="O96" s="16" t="s">
        <v>959</v>
      </c>
      <c r="P96" s="16" t="s">
        <v>896</v>
      </c>
      <c r="Q96" s="16" t="s">
        <v>959</v>
      </c>
      <c r="R96" s="16" t="s">
        <v>959</v>
      </c>
      <c r="S96" s="16" t="s">
        <v>966</v>
      </c>
      <c r="T96" s="16" t="s">
        <v>896</v>
      </c>
      <c r="U96" s="16" t="s">
        <v>966</v>
      </c>
      <c r="V96" s="16" t="s">
        <v>966</v>
      </c>
      <c r="W96" s="16"/>
    </row>
    <row r="97" spans="1:23" s="8" customFormat="1" x14ac:dyDescent="0.25">
      <c r="A97" s="16" t="s">
        <v>669</v>
      </c>
      <c r="B97" s="16" t="s">
        <v>15</v>
      </c>
      <c r="C97" s="8">
        <v>2019</v>
      </c>
      <c r="D97" s="16" t="s">
        <v>670</v>
      </c>
      <c r="E97" s="16" t="s">
        <v>671</v>
      </c>
      <c r="F97" s="16" t="s">
        <v>214</v>
      </c>
      <c r="G97" s="16"/>
      <c r="H97" s="16" t="s">
        <v>215</v>
      </c>
      <c r="I97" s="16" t="s">
        <v>672</v>
      </c>
      <c r="J97" s="16" t="s">
        <v>673</v>
      </c>
      <c r="K97" s="21" t="s">
        <v>929</v>
      </c>
      <c r="L97" s="16" t="s">
        <v>674</v>
      </c>
      <c r="M97" s="16">
        <v>4</v>
      </c>
      <c r="N97" s="16">
        <v>26</v>
      </c>
      <c r="O97" s="16" t="s">
        <v>959</v>
      </c>
      <c r="P97" s="16" t="s">
        <v>896</v>
      </c>
      <c r="Q97" s="16" t="s">
        <v>959</v>
      </c>
      <c r="R97" s="16" t="s">
        <v>959</v>
      </c>
      <c r="S97" s="16" t="s">
        <v>961</v>
      </c>
      <c r="T97" s="16" t="s">
        <v>896</v>
      </c>
      <c r="U97" s="16" t="s">
        <v>961</v>
      </c>
      <c r="V97" s="16" t="s">
        <v>961</v>
      </c>
      <c r="W97" s="16"/>
    </row>
    <row r="98" spans="1:23" x14ac:dyDescent="0.25">
      <c r="A98" t="s">
        <v>675</v>
      </c>
      <c r="B98" t="s">
        <v>15</v>
      </c>
      <c r="C98" s="45">
        <v>2022</v>
      </c>
      <c r="D98" t="s">
        <v>676</v>
      </c>
      <c r="E98" t="s">
        <v>677</v>
      </c>
      <c r="F98" t="s">
        <v>275</v>
      </c>
      <c r="G98"/>
      <c r="H98" t="s">
        <v>276</v>
      </c>
      <c r="I98" t="s">
        <v>678</v>
      </c>
      <c r="J98" t="s">
        <v>679</v>
      </c>
      <c r="K98" t="s">
        <v>930</v>
      </c>
      <c r="L98"/>
      <c r="M98">
        <v>1</v>
      </c>
      <c r="N98">
        <v>5</v>
      </c>
      <c r="O98" s="16" t="s">
        <v>959</v>
      </c>
      <c r="P98" t="s">
        <v>896</v>
      </c>
      <c r="Q98" s="16" t="s">
        <v>959</v>
      </c>
      <c r="R98" s="16" t="s">
        <v>959</v>
      </c>
      <c r="S98" t="s">
        <v>961</v>
      </c>
      <c r="T98" t="s">
        <v>896</v>
      </c>
      <c r="U98" t="s">
        <v>961</v>
      </c>
      <c r="V98" t="s">
        <v>961</v>
      </c>
      <c r="W98"/>
    </row>
    <row r="99" spans="1:23" x14ac:dyDescent="0.25">
      <c r="A99" t="s">
        <v>680</v>
      </c>
      <c r="B99" t="s">
        <v>15</v>
      </c>
      <c r="C99" s="45">
        <v>2021</v>
      </c>
      <c r="D99" t="s">
        <v>681</v>
      </c>
      <c r="E99" t="s">
        <v>682</v>
      </c>
      <c r="F99" t="s">
        <v>683</v>
      </c>
      <c r="G99"/>
      <c r="H99" t="s">
        <v>684</v>
      </c>
      <c r="I99" t="s">
        <v>685</v>
      </c>
      <c r="J99" t="s">
        <v>686</v>
      </c>
      <c r="K99" t="s">
        <v>931</v>
      </c>
      <c r="L99"/>
      <c r="M99">
        <v>1</v>
      </c>
      <c r="N99">
        <v>11</v>
      </c>
      <c r="O99" s="16" t="s">
        <v>960</v>
      </c>
      <c r="P99" s="16" t="s">
        <v>960</v>
      </c>
      <c r="Q99" t="s">
        <v>896</v>
      </c>
      <c r="R99" s="16" t="s">
        <v>960</v>
      </c>
      <c r="S99" t="s">
        <v>896</v>
      </c>
      <c r="T99" t="s">
        <v>896</v>
      </c>
      <c r="U99" t="s">
        <v>896</v>
      </c>
      <c r="V99" t="s">
        <v>896</v>
      </c>
      <c r="W99"/>
    </row>
    <row r="100" spans="1:23" x14ac:dyDescent="0.25">
      <c r="A100" t="s">
        <v>687</v>
      </c>
      <c r="B100" t="s">
        <v>15</v>
      </c>
      <c r="C100" s="45">
        <v>2021</v>
      </c>
      <c r="D100" t="s">
        <v>688</v>
      </c>
      <c r="E100" t="s">
        <v>689</v>
      </c>
      <c r="F100" t="s">
        <v>690</v>
      </c>
      <c r="G100"/>
      <c r="H100" t="s">
        <v>691</v>
      </c>
      <c r="I100" t="s">
        <v>692</v>
      </c>
      <c r="J100" t="s">
        <v>693</v>
      </c>
      <c r="K100" t="s">
        <v>249</v>
      </c>
      <c r="L100"/>
      <c r="M100"/>
      <c r="N100">
        <v>211</v>
      </c>
      <c r="O100" s="16" t="s">
        <v>959</v>
      </c>
      <c r="P100" t="s">
        <v>896</v>
      </c>
      <c r="Q100" s="16" t="s">
        <v>959</v>
      </c>
      <c r="R100" s="16" t="s">
        <v>959</v>
      </c>
      <c r="S100" t="s">
        <v>961</v>
      </c>
      <c r="T100" t="s">
        <v>896</v>
      </c>
      <c r="U100" t="s">
        <v>961</v>
      </c>
      <c r="V100" t="s">
        <v>961</v>
      </c>
      <c r="W100"/>
    </row>
    <row r="101" spans="1:23" x14ac:dyDescent="0.25">
      <c r="A101" t="s">
        <v>694</v>
      </c>
      <c r="B101" t="s">
        <v>15</v>
      </c>
      <c r="C101" s="45">
        <v>2019</v>
      </c>
      <c r="D101" t="s">
        <v>695</v>
      </c>
      <c r="E101" t="s">
        <v>696</v>
      </c>
      <c r="F101" t="s">
        <v>697</v>
      </c>
      <c r="G101"/>
      <c r="H101" t="s">
        <v>698</v>
      </c>
      <c r="I101" t="s">
        <v>699</v>
      </c>
      <c r="J101" t="s">
        <v>700</v>
      </c>
      <c r="K101" t="s">
        <v>932</v>
      </c>
      <c r="L101">
        <v>17</v>
      </c>
      <c r="M101">
        <v>1</v>
      </c>
      <c r="N101">
        <v>7</v>
      </c>
      <c r="O101" s="16" t="s">
        <v>959</v>
      </c>
      <c r="P101" t="s">
        <v>896</v>
      </c>
      <c r="Q101" s="16" t="s">
        <v>959</v>
      </c>
      <c r="R101" s="16" t="s">
        <v>959</v>
      </c>
      <c r="S101" t="s">
        <v>961</v>
      </c>
      <c r="T101" t="s">
        <v>896</v>
      </c>
      <c r="U101" t="s">
        <v>961</v>
      </c>
      <c r="V101" t="s">
        <v>961</v>
      </c>
      <c r="W101"/>
    </row>
    <row r="102" spans="1:23" x14ac:dyDescent="0.25">
      <c r="A102" t="s">
        <v>701</v>
      </c>
      <c r="B102" t="s">
        <v>15</v>
      </c>
      <c r="C102" s="45">
        <v>2018</v>
      </c>
      <c r="D102" t="s">
        <v>702</v>
      </c>
      <c r="E102" t="s">
        <v>703</v>
      </c>
      <c r="F102" t="s">
        <v>44</v>
      </c>
      <c r="G102"/>
      <c r="H102" t="s">
        <v>45</v>
      </c>
      <c r="I102" t="s">
        <v>704</v>
      </c>
      <c r="J102" t="s">
        <v>705</v>
      </c>
      <c r="K102" t="s">
        <v>933</v>
      </c>
      <c r="L102">
        <v>116</v>
      </c>
      <c r="M102" t="s">
        <v>706</v>
      </c>
      <c r="N102">
        <v>18</v>
      </c>
      <c r="O102" s="16" t="s">
        <v>960</v>
      </c>
      <c r="P102" s="16" t="s">
        <v>960</v>
      </c>
      <c r="Q102" t="s">
        <v>896</v>
      </c>
      <c r="R102" s="16" t="s">
        <v>960</v>
      </c>
      <c r="S102" t="s">
        <v>896</v>
      </c>
      <c r="T102" t="s">
        <v>896</v>
      </c>
      <c r="U102" t="s">
        <v>896</v>
      </c>
      <c r="V102" t="s">
        <v>896</v>
      </c>
      <c r="W102"/>
    </row>
    <row r="103" spans="1:23" x14ac:dyDescent="0.25">
      <c r="A103" t="s">
        <v>707</v>
      </c>
      <c r="B103" t="s">
        <v>15</v>
      </c>
      <c r="C103" s="45">
        <v>2021</v>
      </c>
      <c r="D103" t="s">
        <v>708</v>
      </c>
      <c r="E103" t="s">
        <v>709</v>
      </c>
      <c r="F103" t="s">
        <v>710</v>
      </c>
      <c r="G103"/>
      <c r="H103" t="s">
        <v>382</v>
      </c>
      <c r="I103" t="s">
        <v>711</v>
      </c>
      <c r="J103" t="s">
        <v>712</v>
      </c>
      <c r="K103" t="s">
        <v>934</v>
      </c>
      <c r="L103"/>
      <c r="M103">
        <v>10</v>
      </c>
      <c r="N103">
        <v>23</v>
      </c>
      <c r="O103" s="16" t="s">
        <v>960</v>
      </c>
      <c r="P103" s="16" t="s">
        <v>960</v>
      </c>
      <c r="Q103" t="s">
        <v>896</v>
      </c>
      <c r="R103" s="16" t="s">
        <v>960</v>
      </c>
      <c r="S103" t="s">
        <v>896</v>
      </c>
      <c r="T103" t="s">
        <v>896</v>
      </c>
      <c r="U103" t="s">
        <v>896</v>
      </c>
      <c r="V103" t="s">
        <v>896</v>
      </c>
      <c r="W103"/>
    </row>
    <row r="104" spans="1:23" x14ac:dyDescent="0.25">
      <c r="A104" t="s">
        <v>713</v>
      </c>
      <c r="B104" t="s">
        <v>15</v>
      </c>
      <c r="C104" s="45">
        <v>2019</v>
      </c>
      <c r="D104" t="s">
        <v>714</v>
      </c>
      <c r="E104" t="s">
        <v>715</v>
      </c>
      <c r="F104" t="s">
        <v>275</v>
      </c>
      <c r="G104"/>
      <c r="H104" t="s">
        <v>276</v>
      </c>
      <c r="I104" t="s">
        <v>716</v>
      </c>
      <c r="J104" t="s">
        <v>717</v>
      </c>
      <c r="K104" t="s">
        <v>718</v>
      </c>
      <c r="L104">
        <v>41913</v>
      </c>
      <c r="M104">
        <v>1</v>
      </c>
      <c r="N104">
        <v>2</v>
      </c>
      <c r="O104" s="16" t="s">
        <v>959</v>
      </c>
      <c r="P104" t="s">
        <v>896</v>
      </c>
      <c r="Q104" s="16" t="s">
        <v>959</v>
      </c>
      <c r="R104" s="16" t="s">
        <v>959</v>
      </c>
      <c r="S104" t="s">
        <v>961</v>
      </c>
      <c r="T104" t="s">
        <v>896</v>
      </c>
      <c r="U104" t="s">
        <v>963</v>
      </c>
      <c r="V104" t="s">
        <v>961</v>
      </c>
      <c r="W104"/>
    </row>
    <row r="105" spans="1:23" x14ac:dyDescent="0.25">
      <c r="A105" t="s">
        <v>719</v>
      </c>
      <c r="B105" t="s">
        <v>15</v>
      </c>
      <c r="C105" s="45">
        <v>2021</v>
      </c>
      <c r="D105" t="s">
        <v>720</v>
      </c>
      <c r="E105" t="s">
        <v>721</v>
      </c>
      <c r="F105" t="s">
        <v>132</v>
      </c>
      <c r="G105"/>
      <c r="H105" t="s">
        <v>133</v>
      </c>
      <c r="I105" t="s">
        <v>722</v>
      </c>
      <c r="J105" t="s">
        <v>723</v>
      </c>
      <c r="K105" t="s">
        <v>724</v>
      </c>
      <c r="L105" t="s">
        <v>725</v>
      </c>
      <c r="M105">
        <v>1</v>
      </c>
      <c r="N105">
        <v>12</v>
      </c>
      <c r="O105" s="16" t="s">
        <v>959</v>
      </c>
      <c r="P105" t="s">
        <v>896</v>
      </c>
      <c r="Q105" s="16" t="s">
        <v>959</v>
      </c>
      <c r="R105" s="16" t="s">
        <v>959</v>
      </c>
      <c r="S105" t="s">
        <v>961</v>
      </c>
      <c r="T105" t="s">
        <v>896</v>
      </c>
      <c r="U105" t="s">
        <v>961</v>
      </c>
      <c r="V105" t="s">
        <v>961</v>
      </c>
      <c r="W105"/>
    </row>
    <row r="106" spans="1:23" x14ac:dyDescent="0.25">
      <c r="A106" t="s">
        <v>726</v>
      </c>
      <c r="B106" t="s">
        <v>15</v>
      </c>
      <c r="C106" s="45">
        <v>2023</v>
      </c>
      <c r="D106" t="s">
        <v>727</v>
      </c>
      <c r="E106" t="s">
        <v>728</v>
      </c>
      <c r="F106" t="s">
        <v>123</v>
      </c>
      <c r="G106"/>
      <c r="H106" t="s">
        <v>124</v>
      </c>
      <c r="I106" t="s">
        <v>729</v>
      </c>
      <c r="J106" t="s">
        <v>730</v>
      </c>
      <c r="K106" t="s">
        <v>918</v>
      </c>
      <c r="L106" t="s">
        <v>731</v>
      </c>
      <c r="M106">
        <v>6</v>
      </c>
      <c r="N106">
        <v>30</v>
      </c>
      <c r="O106" s="16" t="s">
        <v>959</v>
      </c>
      <c r="P106" t="s">
        <v>896</v>
      </c>
      <c r="Q106" s="16" t="s">
        <v>959</v>
      </c>
      <c r="R106" s="16" t="s">
        <v>959</v>
      </c>
      <c r="S106" t="s">
        <v>966</v>
      </c>
      <c r="T106" t="s">
        <v>896</v>
      </c>
      <c r="U106" t="s">
        <v>961</v>
      </c>
      <c r="V106" t="s">
        <v>961</v>
      </c>
      <c r="W106"/>
    </row>
    <row r="107" spans="1:23" x14ac:dyDescent="0.25">
      <c r="A107" t="s">
        <v>732</v>
      </c>
      <c r="B107" t="s">
        <v>15</v>
      </c>
      <c r="C107" s="45">
        <v>2022</v>
      </c>
      <c r="D107" t="s">
        <v>733</v>
      </c>
      <c r="E107" t="s">
        <v>734</v>
      </c>
      <c r="F107" t="s">
        <v>230</v>
      </c>
      <c r="G107"/>
      <c r="H107" t="s">
        <v>231</v>
      </c>
      <c r="I107" t="s">
        <v>735</v>
      </c>
      <c r="J107" t="s">
        <v>736</v>
      </c>
      <c r="K107" t="s">
        <v>737</v>
      </c>
      <c r="L107"/>
      <c r="M107">
        <v>3</v>
      </c>
      <c r="N107">
        <v>10</v>
      </c>
      <c r="O107" s="16" t="s">
        <v>960</v>
      </c>
      <c r="P107" s="16" t="s">
        <v>960</v>
      </c>
      <c r="Q107" t="s">
        <v>896</v>
      </c>
      <c r="R107" s="16" t="s">
        <v>960</v>
      </c>
      <c r="S107" t="s">
        <v>896</v>
      </c>
      <c r="T107" t="s">
        <v>896</v>
      </c>
      <c r="U107" t="s">
        <v>896</v>
      </c>
      <c r="V107" t="s">
        <v>896</v>
      </c>
      <c r="W107"/>
    </row>
    <row r="108" spans="1:23" x14ac:dyDescent="0.25">
      <c r="A108" t="s">
        <v>738</v>
      </c>
      <c r="B108" t="s">
        <v>15</v>
      </c>
      <c r="C108" s="45">
        <v>2021</v>
      </c>
      <c r="D108" t="s">
        <v>739</v>
      </c>
      <c r="E108" t="s">
        <v>740</v>
      </c>
      <c r="F108" t="s">
        <v>398</v>
      </c>
      <c r="G108"/>
      <c r="H108" t="s">
        <v>231</v>
      </c>
      <c r="I108" t="s">
        <v>741</v>
      </c>
      <c r="J108" t="s">
        <v>742</v>
      </c>
      <c r="K108" t="s">
        <v>935</v>
      </c>
      <c r="L108" t="s">
        <v>743</v>
      </c>
      <c r="M108">
        <v>7</v>
      </c>
      <c r="N108">
        <v>9</v>
      </c>
      <c r="O108" s="16" t="s">
        <v>959</v>
      </c>
      <c r="P108" t="s">
        <v>896</v>
      </c>
      <c r="Q108" s="16" t="s">
        <v>959</v>
      </c>
      <c r="R108" s="16" t="s">
        <v>959</v>
      </c>
      <c r="S108" t="s">
        <v>962</v>
      </c>
      <c r="T108" t="s">
        <v>896</v>
      </c>
      <c r="U108" t="s">
        <v>962</v>
      </c>
      <c r="V108" t="s">
        <v>962</v>
      </c>
      <c r="W108"/>
    </row>
    <row r="109" spans="1:23" x14ac:dyDescent="0.25">
      <c r="A109" t="s">
        <v>744</v>
      </c>
      <c r="B109" t="s">
        <v>15</v>
      </c>
      <c r="C109" s="45">
        <v>2019</v>
      </c>
      <c r="D109" t="s">
        <v>745</v>
      </c>
      <c r="E109" t="s">
        <v>746</v>
      </c>
      <c r="F109" t="s">
        <v>83</v>
      </c>
      <c r="G109"/>
      <c r="H109" t="s">
        <v>84</v>
      </c>
      <c r="I109" t="s">
        <v>747</v>
      </c>
      <c r="J109" t="s">
        <v>748</v>
      </c>
      <c r="K109" t="s">
        <v>936</v>
      </c>
      <c r="L109"/>
      <c r="M109">
        <v>2</v>
      </c>
      <c r="N109">
        <v>14</v>
      </c>
      <c r="O109" s="16" t="s">
        <v>960</v>
      </c>
      <c r="P109" s="16" t="s">
        <v>960</v>
      </c>
      <c r="Q109" t="s">
        <v>896</v>
      </c>
      <c r="R109" s="16" t="s">
        <v>960</v>
      </c>
      <c r="S109" t="s">
        <v>896</v>
      </c>
      <c r="T109" t="s">
        <v>896</v>
      </c>
      <c r="U109" t="s">
        <v>896</v>
      </c>
      <c r="V109" t="s">
        <v>896</v>
      </c>
      <c r="W109"/>
    </row>
    <row r="110" spans="1:23" x14ac:dyDescent="0.25">
      <c r="A110" t="s">
        <v>749</v>
      </c>
      <c r="B110" t="s">
        <v>15</v>
      </c>
      <c r="C110" s="45">
        <v>2021</v>
      </c>
      <c r="D110" t="s">
        <v>750</v>
      </c>
      <c r="E110" t="s">
        <v>751</v>
      </c>
      <c r="F110" t="s">
        <v>449</v>
      </c>
      <c r="G110"/>
      <c r="H110" t="s">
        <v>450</v>
      </c>
      <c r="I110" t="s">
        <v>752</v>
      </c>
      <c r="J110" t="s">
        <v>753</v>
      </c>
      <c r="K110" t="s">
        <v>136</v>
      </c>
      <c r="L110" t="s">
        <v>754</v>
      </c>
      <c r="M110">
        <v>1</v>
      </c>
      <c r="N110">
        <v>30</v>
      </c>
      <c r="O110" s="16" t="s">
        <v>959</v>
      </c>
      <c r="P110" t="s">
        <v>896</v>
      </c>
      <c r="Q110" s="16" t="s">
        <v>959</v>
      </c>
      <c r="R110" s="16" t="s">
        <v>959</v>
      </c>
      <c r="S110" t="s">
        <v>961</v>
      </c>
      <c r="T110" t="s">
        <v>896</v>
      </c>
      <c r="U110" t="s">
        <v>961</v>
      </c>
      <c r="V110" t="s">
        <v>961</v>
      </c>
      <c r="W110"/>
    </row>
    <row r="111" spans="1:23" x14ac:dyDescent="0.25">
      <c r="A111" t="s">
        <v>755</v>
      </c>
      <c r="B111" t="s">
        <v>15</v>
      </c>
      <c r="C111" s="45">
        <v>2023</v>
      </c>
      <c r="D111" t="s">
        <v>756</v>
      </c>
      <c r="E111" t="s">
        <v>757</v>
      </c>
      <c r="F111" t="s">
        <v>59</v>
      </c>
      <c r="G111"/>
      <c r="H111" t="s">
        <v>60</v>
      </c>
      <c r="I111" t="s">
        <v>758</v>
      </c>
      <c r="J111" t="s">
        <v>759</v>
      </c>
      <c r="K111" t="s">
        <v>937</v>
      </c>
      <c r="L111">
        <v>104437</v>
      </c>
      <c r="M111"/>
      <c r="N111">
        <v>144</v>
      </c>
      <c r="O111" s="16" t="s">
        <v>960</v>
      </c>
      <c r="P111" s="16" t="s">
        <v>960</v>
      </c>
      <c r="Q111" t="s">
        <v>896</v>
      </c>
      <c r="R111" s="16" t="s">
        <v>960</v>
      </c>
      <c r="S111" t="s">
        <v>896</v>
      </c>
      <c r="T111" t="s">
        <v>896</v>
      </c>
      <c r="U111" t="s">
        <v>896</v>
      </c>
      <c r="V111" t="s">
        <v>896</v>
      </c>
      <c r="W111"/>
    </row>
    <row r="112" spans="1:23" x14ac:dyDescent="0.25">
      <c r="A112" t="s">
        <v>760</v>
      </c>
      <c r="B112" t="s">
        <v>15</v>
      </c>
      <c r="C112" s="45">
        <v>2020</v>
      </c>
      <c r="D112" t="s">
        <v>761</v>
      </c>
      <c r="E112" t="s">
        <v>762</v>
      </c>
      <c r="F112" t="s">
        <v>763</v>
      </c>
      <c r="G112"/>
      <c r="H112" t="s">
        <v>764</v>
      </c>
      <c r="I112" t="s">
        <v>765</v>
      </c>
      <c r="J112" t="s">
        <v>766</v>
      </c>
      <c r="K112" t="s">
        <v>767</v>
      </c>
      <c r="L112"/>
      <c r="M112"/>
      <c r="N112">
        <v>141</v>
      </c>
      <c r="O112" s="16" t="s">
        <v>959</v>
      </c>
      <c r="P112" t="s">
        <v>896</v>
      </c>
      <c r="Q112" s="16" t="s">
        <v>959</v>
      </c>
      <c r="R112" s="16" t="s">
        <v>959</v>
      </c>
      <c r="S112" t="s">
        <v>961</v>
      </c>
      <c r="T112" t="s">
        <v>896</v>
      </c>
      <c r="U112" t="s">
        <v>966</v>
      </c>
      <c r="V112" t="s">
        <v>966</v>
      </c>
      <c r="W112"/>
    </row>
    <row r="113" spans="1:23" x14ac:dyDescent="0.25">
      <c r="A113" t="s">
        <v>768</v>
      </c>
      <c r="B113" t="s">
        <v>15</v>
      </c>
      <c r="C113" s="45">
        <v>2019</v>
      </c>
      <c r="D113" t="s">
        <v>769</v>
      </c>
      <c r="E113" t="s">
        <v>770</v>
      </c>
      <c r="F113" t="s">
        <v>123</v>
      </c>
      <c r="G113"/>
      <c r="H113" t="s">
        <v>124</v>
      </c>
      <c r="I113" t="s">
        <v>771</v>
      </c>
      <c r="J113" t="s">
        <v>772</v>
      </c>
      <c r="K113" t="s">
        <v>478</v>
      </c>
      <c r="L113" t="s">
        <v>773</v>
      </c>
      <c r="M113">
        <v>11</v>
      </c>
      <c r="N113">
        <v>26</v>
      </c>
      <c r="O113" s="16" t="s">
        <v>959</v>
      </c>
      <c r="P113" t="s">
        <v>896</v>
      </c>
      <c r="Q113" s="16" t="s">
        <v>960</v>
      </c>
      <c r="R113" s="16" t="s">
        <v>959</v>
      </c>
      <c r="S113" t="s">
        <v>964</v>
      </c>
      <c r="T113" t="s">
        <v>896</v>
      </c>
      <c r="U113" t="s">
        <v>964</v>
      </c>
      <c r="V113" t="s">
        <v>964</v>
      </c>
      <c r="W113"/>
    </row>
    <row r="114" spans="1:23" x14ac:dyDescent="0.25">
      <c r="A114" t="s">
        <v>774</v>
      </c>
      <c r="B114" t="s">
        <v>15</v>
      </c>
      <c r="C114" s="45">
        <v>2021</v>
      </c>
      <c r="D114" t="s">
        <v>775</v>
      </c>
      <c r="E114" t="s">
        <v>776</v>
      </c>
      <c r="F114" t="s">
        <v>777</v>
      </c>
      <c r="G114"/>
      <c r="H114" t="s">
        <v>778</v>
      </c>
      <c r="I114" t="s">
        <v>779</v>
      </c>
      <c r="J114" t="s">
        <v>780</v>
      </c>
      <c r="K114" t="s">
        <v>938</v>
      </c>
      <c r="L114" t="s">
        <v>781</v>
      </c>
      <c r="M114"/>
      <c r="N114">
        <v>373</v>
      </c>
      <c r="O114" s="16" t="s">
        <v>959</v>
      </c>
      <c r="P114" t="s">
        <v>896</v>
      </c>
      <c r="Q114" s="16" t="s">
        <v>959</v>
      </c>
      <c r="R114" s="16" t="s">
        <v>959</v>
      </c>
      <c r="S114" t="s">
        <v>961</v>
      </c>
      <c r="T114" t="s">
        <v>896</v>
      </c>
      <c r="U114" t="s">
        <v>961</v>
      </c>
      <c r="V114" t="s">
        <v>961</v>
      </c>
      <c r="W114"/>
    </row>
    <row r="115" spans="1:23" x14ac:dyDescent="0.25">
      <c r="A115" t="s">
        <v>782</v>
      </c>
      <c r="B115" t="s">
        <v>15</v>
      </c>
      <c r="C115" s="45">
        <v>2018</v>
      </c>
      <c r="D115" t="s">
        <v>783</v>
      </c>
      <c r="E115" t="s">
        <v>784</v>
      </c>
      <c r="F115" t="s">
        <v>634</v>
      </c>
      <c r="G115"/>
      <c r="H115" t="s">
        <v>635</v>
      </c>
      <c r="I115" t="s">
        <v>785</v>
      </c>
      <c r="J115" t="s">
        <v>786</v>
      </c>
      <c r="K115" t="s">
        <v>939</v>
      </c>
      <c r="L115">
        <v>260</v>
      </c>
      <c r="M115">
        <v>12</v>
      </c>
      <c r="N115">
        <v>42</v>
      </c>
      <c r="O115" s="16" t="s">
        <v>959</v>
      </c>
      <c r="P115" t="s">
        <v>896</v>
      </c>
      <c r="Q115" s="16" t="s">
        <v>959</v>
      </c>
      <c r="R115" s="16" t="s">
        <v>959</v>
      </c>
      <c r="S115" t="s">
        <v>961</v>
      </c>
      <c r="T115" t="s">
        <v>896</v>
      </c>
      <c r="U115" t="s">
        <v>961</v>
      </c>
      <c r="V115" t="s">
        <v>961</v>
      </c>
      <c r="W115"/>
    </row>
    <row r="116" spans="1:23" x14ac:dyDescent="0.25">
      <c r="A116" t="s">
        <v>787</v>
      </c>
      <c r="B116" t="s">
        <v>95</v>
      </c>
      <c r="C116" s="45">
        <v>2019</v>
      </c>
      <c r="D116" t="s">
        <v>788</v>
      </c>
      <c r="E116" t="s">
        <v>789</v>
      </c>
      <c r="F116" t="s">
        <v>790</v>
      </c>
      <c r="G116" t="s">
        <v>152</v>
      </c>
      <c r="H116"/>
      <c r="I116" t="s">
        <v>791</v>
      </c>
      <c r="J116" t="s">
        <v>792</v>
      </c>
      <c r="K116">
        <v>2019</v>
      </c>
      <c r="L116" t="s">
        <v>793</v>
      </c>
      <c r="M116"/>
      <c r="N116">
        <v>264</v>
      </c>
      <c r="O116" s="16" t="s">
        <v>959</v>
      </c>
      <c r="P116" t="s">
        <v>896</v>
      </c>
      <c r="Q116" s="16" t="s">
        <v>959</v>
      </c>
      <c r="R116" s="16" t="s">
        <v>959</v>
      </c>
      <c r="S116" t="s">
        <v>961</v>
      </c>
      <c r="T116" t="s">
        <v>896</v>
      </c>
      <c r="U116" t="s">
        <v>961</v>
      </c>
      <c r="V116" t="s">
        <v>961</v>
      </c>
      <c r="W116"/>
    </row>
    <row r="117" spans="1:23" x14ac:dyDescent="0.25">
      <c r="A117" t="s">
        <v>794</v>
      </c>
      <c r="B117" t="s">
        <v>15</v>
      </c>
      <c r="C117" s="45">
        <v>2023</v>
      </c>
      <c r="D117" t="s">
        <v>795</v>
      </c>
      <c r="E117" t="s">
        <v>796</v>
      </c>
      <c r="F117" t="s">
        <v>174</v>
      </c>
      <c r="G117"/>
      <c r="H117" t="s">
        <v>175</v>
      </c>
      <c r="I117" t="s">
        <v>797</v>
      </c>
      <c r="J117" t="s">
        <v>798</v>
      </c>
      <c r="K117" t="s">
        <v>354</v>
      </c>
      <c r="L117"/>
      <c r="M117"/>
      <c r="N117">
        <v>142</v>
      </c>
      <c r="O117" s="16" t="s">
        <v>960</v>
      </c>
      <c r="P117" s="16" t="s">
        <v>960</v>
      </c>
      <c r="Q117" t="s">
        <v>896</v>
      </c>
      <c r="R117" s="16" t="s">
        <v>960</v>
      </c>
      <c r="S117" t="s">
        <v>896</v>
      </c>
      <c r="T117" t="s">
        <v>896</v>
      </c>
      <c r="U117" t="s">
        <v>896</v>
      </c>
      <c r="V117" t="s">
        <v>896</v>
      </c>
      <c r="W117"/>
    </row>
    <row r="118" spans="1:23" x14ac:dyDescent="0.25">
      <c r="A118" t="s">
        <v>799</v>
      </c>
      <c r="B118" t="s">
        <v>15</v>
      </c>
      <c r="C118" s="45">
        <v>2019</v>
      </c>
      <c r="D118" t="s">
        <v>800</v>
      </c>
      <c r="E118" t="s">
        <v>801</v>
      </c>
      <c r="F118" t="s">
        <v>174</v>
      </c>
      <c r="G118"/>
      <c r="H118" t="s">
        <v>175</v>
      </c>
      <c r="I118" t="s">
        <v>802</v>
      </c>
      <c r="J118" t="s">
        <v>803</v>
      </c>
      <c r="K118" t="s">
        <v>453</v>
      </c>
      <c r="L118"/>
      <c r="M118"/>
      <c r="N118">
        <v>96</v>
      </c>
      <c r="O118" s="16" t="s">
        <v>960</v>
      </c>
      <c r="P118" s="16" t="s">
        <v>960</v>
      </c>
      <c r="Q118" t="s">
        <v>896</v>
      </c>
      <c r="R118" s="16" t="s">
        <v>960</v>
      </c>
      <c r="S118" t="s">
        <v>896</v>
      </c>
      <c r="T118" t="s">
        <v>896</v>
      </c>
      <c r="U118" t="s">
        <v>896</v>
      </c>
      <c r="V118" t="s">
        <v>896</v>
      </c>
      <c r="W118"/>
    </row>
    <row r="119" spans="1:23" x14ac:dyDescent="0.25">
      <c r="A119" t="s">
        <v>804</v>
      </c>
      <c r="B119" t="s">
        <v>15</v>
      </c>
      <c r="C119" s="45">
        <v>2023</v>
      </c>
      <c r="D119" t="s">
        <v>805</v>
      </c>
      <c r="E119" t="s">
        <v>806</v>
      </c>
      <c r="F119" t="s">
        <v>807</v>
      </c>
      <c r="G119"/>
      <c r="H119" t="s">
        <v>808</v>
      </c>
      <c r="I119" t="s">
        <v>809</v>
      </c>
      <c r="J119" t="s">
        <v>810</v>
      </c>
      <c r="K119" t="s">
        <v>413</v>
      </c>
      <c r="L119" t="s">
        <v>811</v>
      </c>
      <c r="M119"/>
      <c r="N119">
        <v>7</v>
      </c>
      <c r="O119" s="16" t="s">
        <v>959</v>
      </c>
      <c r="P119" t="s">
        <v>896</v>
      </c>
      <c r="Q119" s="16" t="s">
        <v>959</v>
      </c>
      <c r="R119" s="16" t="s">
        <v>959</v>
      </c>
      <c r="S119" t="s">
        <v>961</v>
      </c>
      <c r="T119" t="s">
        <v>896</v>
      </c>
      <c r="U119" t="s">
        <v>962</v>
      </c>
      <c r="V119" t="s">
        <v>962</v>
      </c>
      <c r="W119"/>
    </row>
    <row r="120" spans="1:23" x14ac:dyDescent="0.25">
      <c r="A120" t="s">
        <v>812</v>
      </c>
      <c r="B120" t="s">
        <v>95</v>
      </c>
      <c r="C120" s="45">
        <v>2020</v>
      </c>
      <c r="D120" t="s">
        <v>813</v>
      </c>
      <c r="E120" t="s">
        <v>814</v>
      </c>
      <c r="F120" t="s">
        <v>815</v>
      </c>
      <c r="G120" t="s">
        <v>816</v>
      </c>
      <c r="H120"/>
      <c r="I120" t="s">
        <v>817</v>
      </c>
      <c r="J120" t="s">
        <v>818</v>
      </c>
      <c r="K120">
        <v>2020</v>
      </c>
      <c r="L120" t="s">
        <v>819</v>
      </c>
      <c r="M120"/>
      <c r="N120"/>
      <c r="O120" s="16" t="s">
        <v>959</v>
      </c>
      <c r="P120" t="s">
        <v>896</v>
      </c>
      <c r="Q120" s="16" t="s">
        <v>959</v>
      </c>
      <c r="R120" s="16" t="s">
        <v>959</v>
      </c>
      <c r="S120" t="s">
        <v>961</v>
      </c>
      <c r="T120" t="s">
        <v>896</v>
      </c>
      <c r="U120" t="s">
        <v>961</v>
      </c>
      <c r="V120" t="s">
        <v>961</v>
      </c>
      <c r="W120"/>
    </row>
    <row r="121" spans="1:23" x14ac:dyDescent="0.25">
      <c r="A121" t="s">
        <v>820</v>
      </c>
      <c r="B121" t="s">
        <v>15</v>
      </c>
      <c r="C121" s="45">
        <v>2023</v>
      </c>
      <c r="D121" t="s">
        <v>821</v>
      </c>
      <c r="E121" t="s">
        <v>822</v>
      </c>
      <c r="F121" t="s">
        <v>83</v>
      </c>
      <c r="G121"/>
      <c r="H121" t="s">
        <v>84</v>
      </c>
      <c r="I121" t="s">
        <v>823</v>
      </c>
      <c r="J121" t="s">
        <v>824</v>
      </c>
      <c r="K121" t="s">
        <v>940</v>
      </c>
      <c r="L121"/>
      <c r="M121">
        <v>1</v>
      </c>
      <c r="N121">
        <v>18</v>
      </c>
      <c r="O121" s="16" t="s">
        <v>959</v>
      </c>
      <c r="P121" t="s">
        <v>896</v>
      </c>
      <c r="Q121" s="16" t="s">
        <v>959</v>
      </c>
      <c r="R121" s="16" t="s">
        <v>959</v>
      </c>
      <c r="S121" t="s">
        <v>961</v>
      </c>
      <c r="T121" t="s">
        <v>896</v>
      </c>
      <c r="U121" t="s">
        <v>961</v>
      </c>
      <c r="V121" t="s">
        <v>961</v>
      </c>
      <c r="W121"/>
    </row>
    <row r="122" spans="1:23" x14ac:dyDescent="0.25">
      <c r="A122" t="s">
        <v>825</v>
      </c>
      <c r="B122" t="s">
        <v>15</v>
      </c>
      <c r="C122" s="45">
        <v>2020</v>
      </c>
      <c r="D122" t="s">
        <v>826</v>
      </c>
      <c r="E122" t="s">
        <v>827</v>
      </c>
      <c r="F122" t="s">
        <v>828</v>
      </c>
      <c r="G122"/>
      <c r="H122" t="s">
        <v>829</v>
      </c>
      <c r="I122" t="s">
        <v>830</v>
      </c>
      <c r="J122" t="s">
        <v>831</v>
      </c>
      <c r="K122" t="s">
        <v>941</v>
      </c>
      <c r="L122"/>
      <c r="M122"/>
      <c r="N122">
        <v>11</v>
      </c>
      <c r="O122" s="16" t="s">
        <v>959</v>
      </c>
      <c r="P122" t="s">
        <v>896</v>
      </c>
      <c r="Q122" s="16" t="s">
        <v>959</v>
      </c>
      <c r="R122" s="16" t="s">
        <v>959</v>
      </c>
      <c r="S122" t="s">
        <v>961</v>
      </c>
      <c r="T122" t="s">
        <v>896</v>
      </c>
      <c r="U122" t="s">
        <v>961</v>
      </c>
      <c r="V122" t="s">
        <v>961</v>
      </c>
      <c r="W122"/>
    </row>
    <row r="123" spans="1:23" s="9" customFormat="1" x14ac:dyDescent="0.25">
      <c r="A123" s="9" t="s">
        <v>832</v>
      </c>
      <c r="B123" s="9" t="s">
        <v>15</v>
      </c>
      <c r="C123" s="47">
        <v>2021</v>
      </c>
      <c r="D123" s="9" t="s">
        <v>833</v>
      </c>
      <c r="E123" s="9" t="s">
        <v>834</v>
      </c>
      <c r="F123" s="9" t="s">
        <v>835</v>
      </c>
      <c r="H123" s="9" t="s">
        <v>168</v>
      </c>
      <c r="I123" s="9" t="s">
        <v>836</v>
      </c>
      <c r="J123" s="9" t="s">
        <v>837</v>
      </c>
      <c r="K123" s="9" t="s">
        <v>942</v>
      </c>
      <c r="L123" s="9">
        <v>238</v>
      </c>
      <c r="M123" s="9">
        <v>1</v>
      </c>
      <c r="N123" s="9">
        <v>21</v>
      </c>
      <c r="O123" s="16" t="s">
        <v>959</v>
      </c>
      <c r="P123" s="9" t="s">
        <v>896</v>
      </c>
      <c r="Q123" s="16" t="s">
        <v>959</v>
      </c>
      <c r="R123" s="16" t="s">
        <v>959</v>
      </c>
      <c r="S123" s="9" t="s">
        <v>965</v>
      </c>
      <c r="T123" s="9" t="s">
        <v>896</v>
      </c>
      <c r="U123" s="9" t="s">
        <v>965</v>
      </c>
      <c r="V123" s="9" t="s">
        <v>965</v>
      </c>
    </row>
    <row r="124" spans="1:23" x14ac:dyDescent="0.25">
      <c r="A124" t="s">
        <v>838</v>
      </c>
      <c r="B124" t="s">
        <v>15</v>
      </c>
      <c r="C124" s="45">
        <v>2022</v>
      </c>
      <c r="D124" t="s">
        <v>839</v>
      </c>
      <c r="E124" t="s">
        <v>840</v>
      </c>
      <c r="F124" t="s">
        <v>275</v>
      </c>
      <c r="G124"/>
      <c r="H124" t="s">
        <v>276</v>
      </c>
      <c r="I124" t="s">
        <v>841</v>
      </c>
      <c r="J124" t="s">
        <v>842</v>
      </c>
      <c r="K124" t="s">
        <v>943</v>
      </c>
      <c r="L124"/>
      <c r="M124">
        <v>4</v>
      </c>
      <c r="N124">
        <v>5</v>
      </c>
      <c r="O124" s="16" t="s">
        <v>959</v>
      </c>
      <c r="P124" t="s">
        <v>896</v>
      </c>
      <c r="Q124" s="16" t="s">
        <v>959</v>
      </c>
      <c r="R124" s="16" t="s">
        <v>959</v>
      </c>
      <c r="S124" t="s">
        <v>962</v>
      </c>
      <c r="T124" t="s">
        <v>896</v>
      </c>
      <c r="U124" t="s">
        <v>962</v>
      </c>
      <c r="V124" t="s">
        <v>962</v>
      </c>
      <c r="W124"/>
    </row>
    <row r="125" spans="1:23" x14ac:dyDescent="0.25">
      <c r="A125" t="s">
        <v>843</v>
      </c>
      <c r="B125" t="s">
        <v>15</v>
      </c>
      <c r="C125" s="45">
        <v>2019</v>
      </c>
      <c r="D125" t="s">
        <v>844</v>
      </c>
      <c r="E125" t="s">
        <v>845</v>
      </c>
      <c r="F125" t="s">
        <v>846</v>
      </c>
      <c r="G125"/>
      <c r="H125" t="s">
        <v>847</v>
      </c>
      <c r="I125" t="s">
        <v>848</v>
      </c>
      <c r="J125" t="s">
        <v>849</v>
      </c>
      <c r="K125" t="s">
        <v>850</v>
      </c>
      <c r="L125" t="s">
        <v>851</v>
      </c>
      <c r="M125">
        <v>7</v>
      </c>
      <c r="N125">
        <v>124</v>
      </c>
      <c r="O125" s="16" t="s">
        <v>959</v>
      </c>
      <c r="P125" t="s">
        <v>896</v>
      </c>
      <c r="Q125" s="16" t="s">
        <v>959</v>
      </c>
      <c r="R125" s="16" t="s">
        <v>959</v>
      </c>
      <c r="S125" t="s">
        <v>967</v>
      </c>
      <c r="T125" t="s">
        <v>896</v>
      </c>
      <c r="U125" t="s">
        <v>967</v>
      </c>
      <c r="V125" t="s">
        <v>967</v>
      </c>
      <c r="W125"/>
    </row>
    <row r="126" spans="1:23" x14ac:dyDescent="0.25">
      <c r="A126" t="s">
        <v>852</v>
      </c>
      <c r="B126" t="s">
        <v>15</v>
      </c>
      <c r="C126" s="45">
        <v>2020</v>
      </c>
      <c r="D126" t="s">
        <v>853</v>
      </c>
      <c r="E126" t="s">
        <v>854</v>
      </c>
      <c r="F126" t="s">
        <v>381</v>
      </c>
      <c r="G126"/>
      <c r="H126" t="s">
        <v>382</v>
      </c>
      <c r="I126" t="s">
        <v>855</v>
      </c>
      <c r="J126" t="s">
        <v>856</v>
      </c>
      <c r="K126" t="s">
        <v>944</v>
      </c>
      <c r="L126" t="s">
        <v>857</v>
      </c>
      <c r="M126">
        <v>12</v>
      </c>
      <c r="N126">
        <v>22</v>
      </c>
      <c r="O126" s="16" t="s">
        <v>960</v>
      </c>
      <c r="P126" s="16" t="s">
        <v>960</v>
      </c>
      <c r="Q126" t="s">
        <v>896</v>
      </c>
      <c r="R126" s="16" t="s">
        <v>960</v>
      </c>
      <c r="S126" t="s">
        <v>896</v>
      </c>
      <c r="T126" t="s">
        <v>896</v>
      </c>
      <c r="U126" t="s">
        <v>896</v>
      </c>
      <c r="V126" t="s">
        <v>896</v>
      </c>
      <c r="W126"/>
    </row>
    <row r="127" spans="1:23" x14ac:dyDescent="0.25">
      <c r="A127" t="s">
        <v>858</v>
      </c>
      <c r="B127" t="s">
        <v>15</v>
      </c>
      <c r="C127" s="45">
        <v>2022</v>
      </c>
      <c r="D127" t="s">
        <v>859</v>
      </c>
      <c r="E127" t="s">
        <v>860</v>
      </c>
      <c r="F127" t="s">
        <v>214</v>
      </c>
      <c r="G127"/>
      <c r="H127" t="s">
        <v>215</v>
      </c>
      <c r="I127" t="s">
        <v>861</v>
      </c>
      <c r="J127" t="s">
        <v>862</v>
      </c>
      <c r="K127" t="s">
        <v>945</v>
      </c>
      <c r="L127" t="s">
        <v>863</v>
      </c>
      <c r="M127">
        <v>7</v>
      </c>
      <c r="N127">
        <v>29</v>
      </c>
      <c r="O127" s="16" t="s">
        <v>959</v>
      </c>
      <c r="P127" t="s">
        <v>896</v>
      </c>
      <c r="Q127" s="16" t="s">
        <v>959</v>
      </c>
      <c r="R127" s="16" t="s">
        <v>959</v>
      </c>
      <c r="S127" t="s">
        <v>961</v>
      </c>
      <c r="T127" t="s">
        <v>896</v>
      </c>
      <c r="U127" t="s">
        <v>961</v>
      </c>
      <c r="V127" t="s">
        <v>961</v>
      </c>
      <c r="W127"/>
    </row>
    <row r="128" spans="1:23" x14ac:dyDescent="0.25">
      <c r="A128" t="s">
        <v>864</v>
      </c>
      <c r="B128" t="s">
        <v>15</v>
      </c>
      <c r="C128" s="45">
        <v>2022</v>
      </c>
      <c r="D128" t="s">
        <v>865</v>
      </c>
      <c r="E128" t="s">
        <v>866</v>
      </c>
      <c r="F128" t="s">
        <v>174</v>
      </c>
      <c r="G128"/>
      <c r="H128" t="s">
        <v>175</v>
      </c>
      <c r="I128" t="s">
        <v>867</v>
      </c>
      <c r="J128" t="s">
        <v>868</v>
      </c>
      <c r="K128" t="s">
        <v>31</v>
      </c>
      <c r="L128"/>
      <c r="M128"/>
      <c r="N128">
        <v>134</v>
      </c>
      <c r="O128" s="16" t="s">
        <v>959</v>
      </c>
      <c r="P128" t="s">
        <v>896</v>
      </c>
      <c r="Q128" s="16" t="s">
        <v>960</v>
      </c>
      <c r="R128" s="16" t="s">
        <v>959</v>
      </c>
      <c r="S128" t="s">
        <v>964</v>
      </c>
      <c r="T128" t="s">
        <v>896</v>
      </c>
      <c r="U128" t="s">
        <v>964</v>
      </c>
      <c r="V128" t="s">
        <v>964</v>
      </c>
      <c r="W128"/>
    </row>
    <row r="129" spans="1:23" x14ac:dyDescent="0.25">
      <c r="A129" t="s">
        <v>869</v>
      </c>
      <c r="B129" t="s">
        <v>15</v>
      </c>
      <c r="C129" s="45">
        <v>2022</v>
      </c>
      <c r="D129" t="s">
        <v>870</v>
      </c>
      <c r="E129" t="s">
        <v>871</v>
      </c>
      <c r="F129" t="s">
        <v>872</v>
      </c>
      <c r="G129"/>
      <c r="H129" t="s">
        <v>873</v>
      </c>
      <c r="I129" t="s">
        <v>874</v>
      </c>
      <c r="J129" t="s">
        <v>875</v>
      </c>
      <c r="K129" t="s">
        <v>946</v>
      </c>
      <c r="L129"/>
      <c r="M129"/>
      <c r="N129"/>
      <c r="O129" s="16" t="s">
        <v>959</v>
      </c>
      <c r="P129" t="s">
        <v>896</v>
      </c>
      <c r="Q129" s="16" t="s">
        <v>959</v>
      </c>
      <c r="R129" s="16" t="s">
        <v>959</v>
      </c>
      <c r="S129" t="s">
        <v>961</v>
      </c>
      <c r="T129" t="s">
        <v>896</v>
      </c>
      <c r="U129" t="s">
        <v>962</v>
      </c>
      <c r="V129" t="s">
        <v>961</v>
      </c>
      <c r="W129"/>
    </row>
    <row r="130" spans="1:23" x14ac:dyDescent="0.25">
      <c r="A130" t="s">
        <v>876</v>
      </c>
      <c r="B130" t="s">
        <v>15</v>
      </c>
      <c r="C130" s="45">
        <v>2022</v>
      </c>
      <c r="D130" t="s">
        <v>877</v>
      </c>
      <c r="E130" t="s">
        <v>878</v>
      </c>
      <c r="F130" t="s">
        <v>174</v>
      </c>
      <c r="G130"/>
      <c r="H130" t="s">
        <v>175</v>
      </c>
      <c r="I130" t="s">
        <v>879</v>
      </c>
      <c r="J130" t="s">
        <v>880</v>
      </c>
      <c r="K130" t="s">
        <v>118</v>
      </c>
      <c r="L130"/>
      <c r="M130"/>
      <c r="N130">
        <v>135</v>
      </c>
      <c r="O130" s="16" t="s">
        <v>960</v>
      </c>
      <c r="P130" s="16" t="s">
        <v>960</v>
      </c>
      <c r="Q130" t="s">
        <v>896</v>
      </c>
      <c r="R130" s="16" t="s">
        <v>960</v>
      </c>
      <c r="S130" t="s">
        <v>896</v>
      </c>
      <c r="T130" t="s">
        <v>896</v>
      </c>
      <c r="U130" t="s">
        <v>896</v>
      </c>
      <c r="V130" t="s">
        <v>896</v>
      </c>
      <c r="W130"/>
    </row>
    <row r="131" spans="1:23" x14ac:dyDescent="0.25">
      <c r="A131" t="s">
        <v>881</v>
      </c>
      <c r="B131" t="s">
        <v>95</v>
      </c>
      <c r="C131" s="45">
        <v>2019</v>
      </c>
      <c r="D131" t="s">
        <v>882</v>
      </c>
      <c r="E131" t="s">
        <v>883</v>
      </c>
      <c r="F131" t="s">
        <v>815</v>
      </c>
      <c r="G131" t="s">
        <v>152</v>
      </c>
      <c r="H131"/>
      <c r="I131" t="s">
        <v>884</v>
      </c>
      <c r="J131" t="s">
        <v>885</v>
      </c>
      <c r="K131">
        <v>2019</v>
      </c>
      <c r="L131" t="s">
        <v>886</v>
      </c>
      <c r="M131"/>
      <c r="N131">
        <v>264</v>
      </c>
      <c r="O131" s="16" t="s">
        <v>960</v>
      </c>
      <c r="P131" s="16" t="s">
        <v>960</v>
      </c>
      <c r="Q131" t="s">
        <v>896</v>
      </c>
      <c r="R131" s="16" t="s">
        <v>960</v>
      </c>
      <c r="S131" t="s">
        <v>896</v>
      </c>
      <c r="T131" t="s">
        <v>896</v>
      </c>
      <c r="U131" t="s">
        <v>896</v>
      </c>
      <c r="V131" t="s">
        <v>896</v>
      </c>
      <c r="W131"/>
    </row>
    <row r="132" spans="1:23" x14ac:dyDescent="0.25">
      <c r="A132" t="s">
        <v>887</v>
      </c>
      <c r="B132" t="s">
        <v>15</v>
      </c>
      <c r="C132" s="45">
        <v>2021</v>
      </c>
      <c r="D132" t="s">
        <v>888</v>
      </c>
      <c r="E132" t="s">
        <v>889</v>
      </c>
      <c r="F132" t="s">
        <v>174</v>
      </c>
      <c r="G132"/>
      <c r="H132" t="s">
        <v>175</v>
      </c>
      <c r="I132" t="s">
        <v>890</v>
      </c>
      <c r="J132" t="s">
        <v>891</v>
      </c>
      <c r="K132" t="s">
        <v>234</v>
      </c>
      <c r="L132"/>
      <c r="M132"/>
      <c r="N132">
        <v>117</v>
      </c>
      <c r="O132" s="16" t="s">
        <v>960</v>
      </c>
      <c r="P132" s="16" t="s">
        <v>960</v>
      </c>
      <c r="Q132" t="s">
        <v>896</v>
      </c>
      <c r="R132" s="16" t="s">
        <v>960</v>
      </c>
      <c r="S132" t="s">
        <v>896</v>
      </c>
      <c r="T132" t="s">
        <v>896</v>
      </c>
      <c r="U132" t="s">
        <v>896</v>
      </c>
      <c r="V132" t="s">
        <v>896</v>
      </c>
      <c r="W132"/>
    </row>
    <row r="133" spans="1:23" x14ac:dyDescent="0.25">
      <c r="A133"/>
      <c r="B133"/>
      <c r="C133" s="45"/>
      <c r="D133"/>
      <c r="E133"/>
      <c r="F133"/>
      <c r="G133"/>
      <c r="H133"/>
      <c r="I133"/>
      <c r="J133"/>
      <c r="K133"/>
      <c r="L133"/>
      <c r="M133"/>
      <c r="N133"/>
      <c r="O133"/>
      <c r="P133"/>
      <c r="Q133"/>
      <c r="R133"/>
      <c r="S133"/>
      <c r="T133"/>
      <c r="U133"/>
      <c r="V133"/>
      <c r="W133"/>
    </row>
  </sheetData>
  <autoFilter ref="A4:S132">
    <sortState ref="A2:R129">
      <sortCondition ref="A2:A129"/>
    </sortState>
  </autoFilter>
  <pageMargins left="0.7" right="0.7" top="0.78749999999999998" bottom="0.78749999999999998"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zoomScale="75" zoomScaleNormal="75" workbookViewId="0">
      <selection activeCell="A2" sqref="A2"/>
    </sheetView>
  </sheetViews>
  <sheetFormatPr baseColWidth="10" defaultColWidth="10.5703125" defaultRowHeight="15" x14ac:dyDescent="0.25"/>
  <cols>
    <col min="1" max="8" width="10.5703125" style="18"/>
    <col min="9" max="9" width="37.85546875" style="18" customWidth="1"/>
    <col min="10" max="10" width="45.42578125" style="18" customWidth="1"/>
    <col min="11" max="11" width="11.5703125" style="18" bestFit="1" customWidth="1"/>
    <col min="12" max="12" width="11" style="18" bestFit="1" customWidth="1"/>
    <col min="13" max="13" width="9.140625" style="18" bestFit="1" customWidth="1"/>
    <col min="14" max="14" width="11.140625" style="18" bestFit="1" customWidth="1"/>
    <col min="15" max="15" width="28.140625" style="19" customWidth="1"/>
    <col min="16" max="16" width="28" style="19" customWidth="1"/>
    <col min="17" max="17" width="28.7109375" style="19" customWidth="1"/>
    <col min="18" max="18" width="18.5703125" style="19" bestFit="1" customWidth="1"/>
    <col min="19" max="19" width="34.140625" style="19" customWidth="1"/>
    <col min="20" max="20" width="31.7109375" style="19" customWidth="1"/>
    <col min="21" max="21" width="32.28515625" style="19" customWidth="1"/>
    <col min="22" max="22" width="21.42578125" style="18" bestFit="1" customWidth="1"/>
    <col min="23" max="23" width="10.5703125" style="18"/>
  </cols>
  <sheetData>
    <row r="1" spans="1:23"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951</v>
      </c>
      <c r="P1" s="15" t="s">
        <v>952</v>
      </c>
      <c r="Q1" s="15" t="s">
        <v>953</v>
      </c>
      <c r="R1" s="15" t="s">
        <v>954</v>
      </c>
      <c r="S1" s="15" t="s">
        <v>955</v>
      </c>
      <c r="T1" s="19" t="s">
        <v>956</v>
      </c>
      <c r="U1" s="19" t="s">
        <v>957</v>
      </c>
      <c r="V1" s="19" t="s">
        <v>958</v>
      </c>
    </row>
    <row r="2" spans="1:23" s="8" customFormat="1" x14ac:dyDescent="0.25">
      <c r="A2" s="16" t="s">
        <v>32</v>
      </c>
      <c r="B2" s="16" t="s">
        <v>15</v>
      </c>
      <c r="C2" s="16">
        <v>2023</v>
      </c>
      <c r="D2" s="16" t="s">
        <v>33</v>
      </c>
      <c r="E2" s="16" t="s">
        <v>34</v>
      </c>
      <c r="F2" s="16" t="s">
        <v>35</v>
      </c>
      <c r="G2" s="16"/>
      <c r="H2" s="16" t="s">
        <v>36</v>
      </c>
      <c r="I2" s="16" t="s">
        <v>37</v>
      </c>
      <c r="J2" s="16" t="s">
        <v>38</v>
      </c>
      <c r="K2" s="20" t="s">
        <v>39</v>
      </c>
      <c r="L2" s="16" t="s">
        <v>40</v>
      </c>
      <c r="M2" s="16">
        <v>2</v>
      </c>
      <c r="N2" s="16">
        <v>37</v>
      </c>
      <c r="O2" s="16" t="s">
        <v>959</v>
      </c>
      <c r="P2" s="16" t="s">
        <v>896</v>
      </c>
      <c r="Q2" s="16" t="s">
        <v>959</v>
      </c>
      <c r="R2" s="16" t="s">
        <v>959</v>
      </c>
      <c r="S2" s="16" t="s">
        <v>961</v>
      </c>
      <c r="T2" s="16" t="s">
        <v>896</v>
      </c>
      <c r="U2" s="16" t="s">
        <v>961</v>
      </c>
      <c r="V2" s="16" t="s">
        <v>961</v>
      </c>
      <c r="W2" s="16"/>
    </row>
    <row r="3" spans="1:23" s="8" customFormat="1" x14ac:dyDescent="0.25">
      <c r="A3" s="16" t="s">
        <v>87</v>
      </c>
      <c r="B3" s="16" t="s">
        <v>15</v>
      </c>
      <c r="C3" s="16">
        <v>2019</v>
      </c>
      <c r="D3" s="16" t="s">
        <v>88</v>
      </c>
      <c r="E3" s="16" t="s">
        <v>89</v>
      </c>
      <c r="F3" s="16" t="s">
        <v>90</v>
      </c>
      <c r="G3" s="16"/>
      <c r="H3" s="16" t="s">
        <v>91</v>
      </c>
      <c r="I3" s="16"/>
      <c r="J3" s="16" t="s">
        <v>92</v>
      </c>
      <c r="K3" s="20">
        <v>2019</v>
      </c>
      <c r="L3" s="16" t="s">
        <v>93</v>
      </c>
      <c r="M3" s="16"/>
      <c r="N3" s="16">
        <v>258</v>
      </c>
      <c r="O3" s="16" t="s">
        <v>959</v>
      </c>
      <c r="P3" s="16" t="s">
        <v>896</v>
      </c>
      <c r="Q3" s="16" t="s">
        <v>959</v>
      </c>
      <c r="R3" s="16" t="s">
        <v>959</v>
      </c>
      <c r="S3" s="16" t="s">
        <v>961</v>
      </c>
      <c r="T3" s="16" t="s">
        <v>896</v>
      </c>
      <c r="U3" s="16" t="s">
        <v>962</v>
      </c>
      <c r="V3" s="16" t="s">
        <v>962</v>
      </c>
      <c r="W3" s="16"/>
    </row>
    <row r="4" spans="1:23" s="8" customFormat="1" x14ac:dyDescent="0.25">
      <c r="A4" s="16" t="s">
        <v>129</v>
      </c>
      <c r="B4" s="16" t="s">
        <v>15</v>
      </c>
      <c r="C4" s="16">
        <v>2021</v>
      </c>
      <c r="D4" s="16" t="s">
        <v>130</v>
      </c>
      <c r="E4" s="16" t="s">
        <v>131</v>
      </c>
      <c r="F4" s="16" t="s">
        <v>132</v>
      </c>
      <c r="G4" s="16"/>
      <c r="H4" s="16" t="s">
        <v>133</v>
      </c>
      <c r="I4" s="16" t="s">
        <v>134</v>
      </c>
      <c r="J4" s="16" t="s">
        <v>135</v>
      </c>
      <c r="K4" s="20" t="s">
        <v>136</v>
      </c>
      <c r="L4" s="16" t="s">
        <v>137</v>
      </c>
      <c r="M4" s="16">
        <v>4</v>
      </c>
      <c r="N4" s="16">
        <v>12</v>
      </c>
      <c r="O4" s="16" t="s">
        <v>960</v>
      </c>
      <c r="P4" s="16" t="s">
        <v>960</v>
      </c>
      <c r="Q4" s="16" t="s">
        <v>896</v>
      </c>
      <c r="R4" s="16" t="s">
        <v>960</v>
      </c>
      <c r="S4" s="16" t="s">
        <v>896</v>
      </c>
      <c r="T4" s="16" t="s">
        <v>896</v>
      </c>
      <c r="U4" s="16" t="s">
        <v>896</v>
      </c>
      <c r="V4" s="16" t="s">
        <v>896</v>
      </c>
      <c r="W4" s="16"/>
    </row>
    <row r="5" spans="1:23" s="8" customFormat="1" x14ac:dyDescent="0.25">
      <c r="A5" s="16" t="s">
        <v>200</v>
      </c>
      <c r="B5" s="16" t="s">
        <v>15</v>
      </c>
      <c r="C5" s="16">
        <v>2020</v>
      </c>
      <c r="D5" s="16" t="s">
        <v>201</v>
      </c>
      <c r="E5" s="16" t="s">
        <v>202</v>
      </c>
      <c r="F5" s="16" t="s">
        <v>174</v>
      </c>
      <c r="G5" s="16"/>
      <c r="H5" s="16" t="s">
        <v>175</v>
      </c>
      <c r="I5" s="16" t="s">
        <v>203</v>
      </c>
      <c r="J5" s="16" t="s">
        <v>204</v>
      </c>
      <c r="K5" s="20" t="s">
        <v>198</v>
      </c>
      <c r="L5" s="16"/>
      <c r="M5" s="16"/>
      <c r="N5" s="16">
        <v>107</v>
      </c>
      <c r="O5" s="16" t="s">
        <v>960</v>
      </c>
      <c r="P5" s="16" t="s">
        <v>960</v>
      </c>
      <c r="Q5" s="16" t="s">
        <v>896</v>
      </c>
      <c r="R5" s="16" t="s">
        <v>960</v>
      </c>
      <c r="S5" s="16" t="s">
        <v>896</v>
      </c>
      <c r="T5" s="16" t="s">
        <v>896</v>
      </c>
      <c r="U5" s="16" t="s">
        <v>896</v>
      </c>
      <c r="V5" s="16" t="s">
        <v>896</v>
      </c>
      <c r="W5" s="16"/>
    </row>
    <row r="6" spans="1:23" s="8" customFormat="1" x14ac:dyDescent="0.25">
      <c r="A6" s="16" t="s">
        <v>205</v>
      </c>
      <c r="B6" s="16" t="s">
        <v>15</v>
      </c>
      <c r="C6" s="16">
        <v>2022</v>
      </c>
      <c r="D6" s="16" t="s">
        <v>206</v>
      </c>
      <c r="E6" s="16" t="s">
        <v>207</v>
      </c>
      <c r="F6" s="16" t="s">
        <v>123</v>
      </c>
      <c r="G6" s="16"/>
      <c r="H6" s="16" t="s">
        <v>124</v>
      </c>
      <c r="I6" s="16" t="s">
        <v>208</v>
      </c>
      <c r="J6" s="16" t="s">
        <v>209</v>
      </c>
      <c r="K6" s="21" t="s">
        <v>904</v>
      </c>
      <c r="L6" s="16" t="s">
        <v>210</v>
      </c>
      <c r="M6" s="16">
        <v>7</v>
      </c>
      <c r="N6" s="16">
        <v>29</v>
      </c>
      <c r="O6" s="16" t="s">
        <v>959</v>
      </c>
      <c r="P6" s="16" t="s">
        <v>896</v>
      </c>
      <c r="Q6" s="16" t="s">
        <v>959</v>
      </c>
      <c r="R6" s="16" t="s">
        <v>959</v>
      </c>
      <c r="S6" s="16" t="s">
        <v>964</v>
      </c>
      <c r="T6" s="16" t="s">
        <v>896</v>
      </c>
      <c r="U6" s="16" t="s">
        <v>961</v>
      </c>
      <c r="V6" s="16" t="s">
        <v>964</v>
      </c>
      <c r="W6" s="16"/>
    </row>
    <row r="7" spans="1:23" s="8" customFormat="1" x14ac:dyDescent="0.25">
      <c r="A7" s="16" t="s">
        <v>211</v>
      </c>
      <c r="B7" s="16" t="s">
        <v>15</v>
      </c>
      <c r="C7" s="16">
        <v>2021</v>
      </c>
      <c r="D7" s="16" t="s">
        <v>212</v>
      </c>
      <c r="E7" s="16" t="s">
        <v>213</v>
      </c>
      <c r="F7" s="16" t="s">
        <v>214</v>
      </c>
      <c r="G7" s="16"/>
      <c r="H7" s="16" t="s">
        <v>215</v>
      </c>
      <c r="I7" s="16" t="s">
        <v>216</v>
      </c>
      <c r="J7" s="16" t="s">
        <v>217</v>
      </c>
      <c r="K7" s="21" t="s">
        <v>905</v>
      </c>
      <c r="L7" s="16" t="s">
        <v>218</v>
      </c>
      <c r="M7" s="16">
        <v>8</v>
      </c>
      <c r="N7" s="16">
        <v>28</v>
      </c>
      <c r="O7" s="16" t="s">
        <v>960</v>
      </c>
      <c r="P7" s="16" t="s">
        <v>960</v>
      </c>
      <c r="Q7" s="16" t="s">
        <v>896</v>
      </c>
      <c r="R7" s="16" t="s">
        <v>960</v>
      </c>
      <c r="S7" s="16" t="s">
        <v>896</v>
      </c>
      <c r="T7" s="16" t="s">
        <v>896</v>
      </c>
      <c r="U7" s="16" t="s">
        <v>896</v>
      </c>
      <c r="V7" s="16" t="s">
        <v>896</v>
      </c>
      <c r="W7" s="16"/>
    </row>
    <row r="8" spans="1:23" s="8" customFormat="1" x14ac:dyDescent="0.25">
      <c r="A8" s="16" t="s">
        <v>251</v>
      </c>
      <c r="B8" s="16" t="s">
        <v>15</v>
      </c>
      <c r="C8" s="16">
        <v>2022</v>
      </c>
      <c r="D8" s="16" t="s">
        <v>252</v>
      </c>
      <c r="E8" s="16" t="s">
        <v>253</v>
      </c>
      <c r="F8" s="16" t="s">
        <v>254</v>
      </c>
      <c r="G8" s="16"/>
      <c r="H8" s="16" t="s">
        <v>255</v>
      </c>
      <c r="I8" s="16" t="s">
        <v>256</v>
      </c>
      <c r="J8" s="16" t="s">
        <v>257</v>
      </c>
      <c r="K8" s="21" t="s">
        <v>907</v>
      </c>
      <c r="L8" s="16">
        <v>104759</v>
      </c>
      <c r="M8" s="16"/>
      <c r="N8" s="16">
        <v>162</v>
      </c>
      <c r="O8" s="16" t="s">
        <v>959</v>
      </c>
      <c r="P8" s="16" t="s">
        <v>896</v>
      </c>
      <c r="Q8" s="16" t="s">
        <v>959</v>
      </c>
      <c r="R8" s="16" t="s">
        <v>959</v>
      </c>
      <c r="S8" s="16" t="s">
        <v>963</v>
      </c>
      <c r="T8" s="16" t="s">
        <v>896</v>
      </c>
      <c r="U8" s="16" t="s">
        <v>963</v>
      </c>
      <c r="V8" s="16" t="s">
        <v>963</v>
      </c>
      <c r="W8" s="16"/>
    </row>
    <row r="9" spans="1:23" s="8" customFormat="1" x14ac:dyDescent="0.25">
      <c r="A9" s="16" t="s">
        <v>258</v>
      </c>
      <c r="B9" s="16" t="s">
        <v>15</v>
      </c>
      <c r="C9" s="16">
        <v>2021</v>
      </c>
      <c r="D9" s="16" t="s">
        <v>259</v>
      </c>
      <c r="E9" s="16" t="s">
        <v>260</v>
      </c>
      <c r="F9" s="16" t="s">
        <v>261</v>
      </c>
      <c r="G9" s="16"/>
      <c r="H9" s="16" t="s">
        <v>262</v>
      </c>
      <c r="I9" s="16" t="s">
        <v>263</v>
      </c>
      <c r="J9" s="16" t="s">
        <v>264</v>
      </c>
      <c r="K9" s="20" t="s">
        <v>265</v>
      </c>
      <c r="L9" s="16"/>
      <c r="M9" s="16">
        <v>24</v>
      </c>
      <c r="N9" s="16">
        <v>11</v>
      </c>
      <c r="O9" s="16" t="s">
        <v>960</v>
      </c>
      <c r="P9" s="16" t="s">
        <v>960</v>
      </c>
      <c r="Q9" s="16" t="s">
        <v>896</v>
      </c>
      <c r="R9" s="16" t="s">
        <v>960</v>
      </c>
      <c r="S9" s="16" t="s">
        <v>896</v>
      </c>
      <c r="T9" s="16" t="s">
        <v>896</v>
      </c>
      <c r="U9" s="16" t="s">
        <v>896</v>
      </c>
      <c r="V9" s="16" t="s">
        <v>896</v>
      </c>
      <c r="W9" s="16"/>
    </row>
    <row r="10" spans="1:23" s="8" customFormat="1" x14ac:dyDescent="0.25">
      <c r="A10" s="16" t="s">
        <v>272</v>
      </c>
      <c r="B10" s="16" t="s">
        <v>15</v>
      </c>
      <c r="C10" s="16">
        <v>2023</v>
      </c>
      <c r="D10" s="16" t="s">
        <v>273</v>
      </c>
      <c r="E10" s="16" t="s">
        <v>274</v>
      </c>
      <c r="F10" s="16" t="s">
        <v>275</v>
      </c>
      <c r="G10" s="16"/>
      <c r="H10" s="16" t="s">
        <v>276</v>
      </c>
      <c r="I10" s="16" t="s">
        <v>277</v>
      </c>
      <c r="J10" s="16" t="s">
        <v>278</v>
      </c>
      <c r="K10" s="21" t="s">
        <v>909</v>
      </c>
      <c r="L10" s="16"/>
      <c r="M10" s="16">
        <v>1</v>
      </c>
      <c r="N10" s="16">
        <v>6</v>
      </c>
      <c r="O10" s="16" t="s">
        <v>960</v>
      </c>
      <c r="P10" s="16" t="s">
        <v>960</v>
      </c>
      <c r="Q10" s="16" t="s">
        <v>896</v>
      </c>
      <c r="R10" s="16" t="s">
        <v>960</v>
      </c>
      <c r="S10" s="16" t="s">
        <v>896</v>
      </c>
      <c r="T10" s="16" t="s">
        <v>896</v>
      </c>
      <c r="U10" s="16" t="s">
        <v>896</v>
      </c>
      <c r="V10" s="16" t="s">
        <v>896</v>
      </c>
      <c r="W10" s="16"/>
    </row>
    <row r="11" spans="1:23" s="8" customFormat="1" x14ac:dyDescent="0.25">
      <c r="A11" s="16" t="s">
        <v>286</v>
      </c>
      <c r="B11" s="16" t="s">
        <v>15</v>
      </c>
      <c r="C11" s="16">
        <v>2020</v>
      </c>
      <c r="D11" s="16" t="s">
        <v>287</v>
      </c>
      <c r="E11" s="16" t="s">
        <v>288</v>
      </c>
      <c r="F11" s="16" t="s">
        <v>289</v>
      </c>
      <c r="G11" s="16"/>
      <c r="H11" s="16" t="s">
        <v>290</v>
      </c>
      <c r="I11" s="16"/>
      <c r="J11" s="16" t="s">
        <v>291</v>
      </c>
      <c r="K11" s="20">
        <v>2020</v>
      </c>
      <c r="L11" s="16" t="s">
        <v>292</v>
      </c>
      <c r="M11" s="16"/>
      <c r="N11" s="16">
        <v>2020</v>
      </c>
      <c r="O11" s="16" t="s">
        <v>960</v>
      </c>
      <c r="P11" s="16" t="s">
        <v>960</v>
      </c>
      <c r="Q11" s="16" t="s">
        <v>896</v>
      </c>
      <c r="R11" s="16" t="s">
        <v>960</v>
      </c>
      <c r="S11" s="16" t="s">
        <v>896</v>
      </c>
      <c r="T11" s="16" t="s">
        <v>896</v>
      </c>
      <c r="U11" s="16" t="s">
        <v>896</v>
      </c>
      <c r="V11" s="16" t="s">
        <v>896</v>
      </c>
      <c r="W11" s="16"/>
    </row>
    <row r="12" spans="1:23" s="8" customFormat="1" x14ac:dyDescent="0.25">
      <c r="A12" s="16" t="s">
        <v>301</v>
      </c>
      <c r="B12" s="16" t="s">
        <v>15</v>
      </c>
      <c r="C12" s="16">
        <v>2020</v>
      </c>
      <c r="D12" s="16" t="s">
        <v>302</v>
      </c>
      <c r="E12" s="16" t="s">
        <v>303</v>
      </c>
      <c r="F12" s="16" t="s">
        <v>289</v>
      </c>
      <c r="G12" s="16"/>
      <c r="H12" s="16" t="s">
        <v>290</v>
      </c>
      <c r="I12" s="16"/>
      <c r="J12" s="16" t="s">
        <v>304</v>
      </c>
      <c r="K12" s="20">
        <v>2020</v>
      </c>
      <c r="L12" s="16" t="s">
        <v>305</v>
      </c>
      <c r="M12" s="16"/>
      <c r="N12" s="16">
        <v>2020</v>
      </c>
      <c r="O12" s="16" t="s">
        <v>959</v>
      </c>
      <c r="P12" s="16" t="s">
        <v>896</v>
      </c>
      <c r="Q12" s="16" t="s">
        <v>959</v>
      </c>
      <c r="R12" s="16" t="s">
        <v>959</v>
      </c>
      <c r="S12" s="16" t="s">
        <v>961</v>
      </c>
      <c r="T12" s="16" t="s">
        <v>896</v>
      </c>
      <c r="U12" s="16" t="s">
        <v>961</v>
      </c>
      <c r="V12" s="16" t="s">
        <v>961</v>
      </c>
      <c r="W12" s="16"/>
    </row>
    <row r="13" spans="1:23" s="8" customFormat="1" x14ac:dyDescent="0.25">
      <c r="A13" s="16" t="s">
        <v>342</v>
      </c>
      <c r="B13" s="16" t="s">
        <v>15</v>
      </c>
      <c r="C13" s="16">
        <v>2018</v>
      </c>
      <c r="D13" s="16" t="s">
        <v>343</v>
      </c>
      <c r="E13" s="16" t="s">
        <v>344</v>
      </c>
      <c r="F13" s="16" t="s">
        <v>90</v>
      </c>
      <c r="G13" s="16"/>
      <c r="H13" s="16" t="s">
        <v>91</v>
      </c>
      <c r="I13" s="16"/>
      <c r="J13" s="16" t="s">
        <v>345</v>
      </c>
      <c r="K13" s="20">
        <v>2018</v>
      </c>
      <c r="L13" s="16" t="s">
        <v>346</v>
      </c>
      <c r="M13" s="16"/>
      <c r="N13" s="16">
        <v>248</v>
      </c>
      <c r="O13" s="16" t="s">
        <v>960</v>
      </c>
      <c r="P13" s="16" t="s">
        <v>960</v>
      </c>
      <c r="Q13" s="16" t="s">
        <v>896</v>
      </c>
      <c r="R13" s="16" t="s">
        <v>960</v>
      </c>
      <c r="S13" s="16" t="s">
        <v>896</v>
      </c>
      <c r="T13" s="16" t="s">
        <v>896</v>
      </c>
      <c r="U13" s="16" t="s">
        <v>896</v>
      </c>
      <c r="V13" s="16" t="s">
        <v>896</v>
      </c>
      <c r="W13" s="16"/>
    </row>
    <row r="14" spans="1:23" s="8" customFormat="1" x14ac:dyDescent="0.25">
      <c r="A14" s="16" t="s">
        <v>356</v>
      </c>
      <c r="B14" s="16" t="s">
        <v>15</v>
      </c>
      <c r="C14" s="16">
        <v>2023</v>
      </c>
      <c r="D14" s="16" t="s">
        <v>357</v>
      </c>
      <c r="E14" s="16" t="s">
        <v>358</v>
      </c>
      <c r="F14" s="16" t="s">
        <v>359</v>
      </c>
      <c r="G14" s="16"/>
      <c r="H14" s="16" t="s">
        <v>360</v>
      </c>
      <c r="I14" s="16" t="s">
        <v>361</v>
      </c>
      <c r="J14" s="16" t="s">
        <v>362</v>
      </c>
      <c r="K14" s="20" t="s">
        <v>363</v>
      </c>
      <c r="L14" s="16" t="s">
        <v>364</v>
      </c>
      <c r="M14" s="16">
        <v>2</v>
      </c>
      <c r="N14" s="16">
        <v>58</v>
      </c>
      <c r="O14" s="16" t="s">
        <v>959</v>
      </c>
      <c r="P14" s="16" t="s">
        <v>896</v>
      </c>
      <c r="Q14" s="16" t="s">
        <v>959</v>
      </c>
      <c r="R14" s="16" t="s">
        <v>959</v>
      </c>
      <c r="S14" s="16" t="s">
        <v>961</v>
      </c>
      <c r="T14" s="16" t="s">
        <v>896</v>
      </c>
      <c r="U14" s="16" t="s">
        <v>961</v>
      </c>
      <c r="V14" s="16" t="s">
        <v>961</v>
      </c>
      <c r="W14" s="16"/>
    </row>
    <row r="15" spans="1:23" s="8" customFormat="1" x14ac:dyDescent="0.25">
      <c r="A15" s="16" t="s">
        <v>365</v>
      </c>
      <c r="B15" s="16" t="s">
        <v>15</v>
      </c>
      <c r="C15" s="16">
        <v>2019</v>
      </c>
      <c r="D15" s="16" t="s">
        <v>366</v>
      </c>
      <c r="E15" s="16" t="s">
        <v>367</v>
      </c>
      <c r="F15" s="16" t="s">
        <v>368</v>
      </c>
      <c r="G15" s="16"/>
      <c r="H15" s="16" t="s">
        <v>133</v>
      </c>
      <c r="I15" s="16" t="s">
        <v>369</v>
      </c>
      <c r="J15" s="16" t="s">
        <v>370</v>
      </c>
      <c r="K15" s="20" t="s">
        <v>371</v>
      </c>
      <c r="L15" s="16" t="s">
        <v>372</v>
      </c>
      <c r="M15" s="16">
        <v>5</v>
      </c>
      <c r="N15" s="16">
        <v>10</v>
      </c>
      <c r="O15" s="16" t="s">
        <v>959</v>
      </c>
      <c r="P15" s="16" t="s">
        <v>896</v>
      </c>
      <c r="Q15" s="16" t="s">
        <v>959</v>
      </c>
      <c r="R15" s="16" t="s">
        <v>959</v>
      </c>
      <c r="S15" s="16" t="s">
        <v>961</v>
      </c>
      <c r="T15" s="16" t="s">
        <v>896</v>
      </c>
      <c r="U15" s="16" t="s">
        <v>961</v>
      </c>
      <c r="V15" s="16" t="s">
        <v>961</v>
      </c>
      <c r="W15" s="16"/>
    </row>
    <row r="16" spans="1:23" x14ac:dyDescent="0.25">
      <c r="A16" s="18" t="s">
        <v>395</v>
      </c>
      <c r="B16" s="18" t="s">
        <v>15</v>
      </c>
      <c r="C16" s="18">
        <v>2021</v>
      </c>
      <c r="D16" s="18" t="s">
        <v>396</v>
      </c>
      <c r="E16" s="18" t="s">
        <v>397</v>
      </c>
      <c r="F16" s="18" t="s">
        <v>398</v>
      </c>
      <c r="H16" s="18" t="s">
        <v>231</v>
      </c>
      <c r="I16" s="18" t="s">
        <v>399</v>
      </c>
      <c r="J16" s="18" t="s">
        <v>400</v>
      </c>
      <c r="K16" s="18" t="s">
        <v>916</v>
      </c>
      <c r="L16" s="18" t="s">
        <v>401</v>
      </c>
      <c r="M16" s="18">
        <v>6</v>
      </c>
      <c r="N16" s="18">
        <v>9</v>
      </c>
      <c r="O16" s="16" t="s">
        <v>959</v>
      </c>
      <c r="P16" s="18" t="s">
        <v>896</v>
      </c>
      <c r="Q16" s="16" t="s">
        <v>959</v>
      </c>
      <c r="R16" s="16" t="s">
        <v>959</v>
      </c>
      <c r="S16" s="25" t="s">
        <v>966</v>
      </c>
      <c r="T16" s="25" t="s">
        <v>896</v>
      </c>
      <c r="U16" s="25" t="s">
        <v>961</v>
      </c>
      <c r="V16" s="25" t="s">
        <v>966</v>
      </c>
      <c r="W16"/>
    </row>
    <row r="17" spans="1:23" s="40" customFormat="1" x14ac:dyDescent="0.25">
      <c r="A17" s="35" t="s">
        <v>440</v>
      </c>
      <c r="B17" s="35" t="s">
        <v>15</v>
      </c>
      <c r="C17" s="35">
        <v>2023</v>
      </c>
      <c r="D17" s="35" t="s">
        <v>441</v>
      </c>
      <c r="E17" s="35" t="s">
        <v>442</v>
      </c>
      <c r="F17" s="35" t="s">
        <v>398</v>
      </c>
      <c r="G17" s="35"/>
      <c r="H17" s="35" t="s">
        <v>231</v>
      </c>
      <c r="I17" s="35" t="s">
        <v>443</v>
      </c>
      <c r="J17" s="35" t="s">
        <v>444</v>
      </c>
      <c r="K17" s="36" t="s">
        <v>920</v>
      </c>
      <c r="L17" s="35" t="s">
        <v>445</v>
      </c>
      <c r="M17" s="35"/>
      <c r="N17" s="35">
        <v>11</v>
      </c>
      <c r="O17" s="16" t="s">
        <v>960</v>
      </c>
      <c r="P17" s="16" t="s">
        <v>960</v>
      </c>
      <c r="Q17" s="35" t="s">
        <v>896</v>
      </c>
      <c r="R17" s="16" t="s">
        <v>960</v>
      </c>
      <c r="S17" s="35" t="s">
        <v>896</v>
      </c>
      <c r="T17" s="35" t="s">
        <v>896</v>
      </c>
      <c r="U17" s="35" t="s">
        <v>896</v>
      </c>
      <c r="V17" s="35"/>
      <c r="W17" s="17"/>
    </row>
    <row r="18" spans="1:23" s="8" customFormat="1" x14ac:dyDescent="0.25">
      <c r="A18" s="16" t="s">
        <v>455</v>
      </c>
      <c r="B18" s="16" t="s">
        <v>15</v>
      </c>
      <c r="C18" s="16">
        <v>2023</v>
      </c>
      <c r="D18" s="16" t="s">
        <v>456</v>
      </c>
      <c r="E18" s="16" t="s">
        <v>457</v>
      </c>
      <c r="F18" s="16" t="s">
        <v>254</v>
      </c>
      <c r="G18" s="16"/>
      <c r="H18" s="16" t="s">
        <v>255</v>
      </c>
      <c r="I18" s="16" t="s">
        <v>458</v>
      </c>
      <c r="J18" s="16" t="s">
        <v>459</v>
      </c>
      <c r="K18" s="21" t="s">
        <v>921</v>
      </c>
      <c r="L18" s="16">
        <v>105144</v>
      </c>
      <c r="M18" s="16"/>
      <c r="N18" s="16">
        <v>177</v>
      </c>
      <c r="O18" s="16" t="s">
        <v>960</v>
      </c>
      <c r="P18" s="16" t="s">
        <v>960</v>
      </c>
      <c r="Q18" s="16" t="s">
        <v>896</v>
      </c>
      <c r="R18" s="16" t="s">
        <v>960</v>
      </c>
      <c r="S18" s="16" t="s">
        <v>896</v>
      </c>
      <c r="T18" s="16" t="s">
        <v>896</v>
      </c>
      <c r="U18" s="16" t="s">
        <v>896</v>
      </c>
      <c r="V18" s="16" t="s">
        <v>896</v>
      </c>
      <c r="W18" s="16"/>
    </row>
    <row r="19" spans="1:23" s="8" customFormat="1" x14ac:dyDescent="0.25">
      <c r="A19" s="16" t="s">
        <v>480</v>
      </c>
      <c r="B19" s="16" t="s">
        <v>15</v>
      </c>
      <c r="C19" s="16">
        <v>2023</v>
      </c>
      <c r="D19" s="16" t="s">
        <v>481</v>
      </c>
      <c r="E19" s="16" t="s">
        <v>482</v>
      </c>
      <c r="F19" s="16" t="s">
        <v>90</v>
      </c>
      <c r="G19" s="16"/>
      <c r="H19" s="16" t="s">
        <v>91</v>
      </c>
      <c r="I19" s="16" t="s">
        <v>483</v>
      </c>
      <c r="J19" s="16" t="s">
        <v>484</v>
      </c>
      <c r="K19" s="21" t="s">
        <v>902</v>
      </c>
      <c r="L19" s="16" t="s">
        <v>485</v>
      </c>
      <c r="M19" s="16"/>
      <c r="N19" s="16">
        <v>302</v>
      </c>
      <c r="O19" s="16" t="s">
        <v>959</v>
      </c>
      <c r="P19" s="16" t="s">
        <v>896</v>
      </c>
      <c r="Q19" s="16" t="s">
        <v>959</v>
      </c>
      <c r="R19" s="16" t="s">
        <v>959</v>
      </c>
      <c r="S19" s="16" t="s">
        <v>961</v>
      </c>
      <c r="T19" s="16" t="s">
        <v>896</v>
      </c>
      <c r="U19" s="16" t="s">
        <v>961</v>
      </c>
      <c r="V19" s="16" t="s">
        <v>961</v>
      </c>
      <c r="W19" s="16"/>
    </row>
    <row r="20" spans="1:23" s="8" customFormat="1" x14ac:dyDescent="0.25">
      <c r="A20" s="16" t="s">
        <v>518</v>
      </c>
      <c r="B20" s="16" t="s">
        <v>15</v>
      </c>
      <c r="C20" s="16">
        <v>2022</v>
      </c>
      <c r="D20" s="16" t="s">
        <v>519</v>
      </c>
      <c r="E20" s="16" t="s">
        <v>520</v>
      </c>
      <c r="F20" s="16" t="s">
        <v>521</v>
      </c>
      <c r="G20" s="16"/>
      <c r="H20" s="16" t="s">
        <v>522</v>
      </c>
      <c r="I20" s="16" t="s">
        <v>523</v>
      </c>
      <c r="J20" s="16" t="s">
        <v>524</v>
      </c>
      <c r="K20" s="20" t="s">
        <v>525</v>
      </c>
      <c r="L20" s="16" t="s">
        <v>526</v>
      </c>
      <c r="M20" s="16" t="s">
        <v>527</v>
      </c>
      <c r="N20" s="16">
        <v>63</v>
      </c>
      <c r="O20" s="16" t="s">
        <v>959</v>
      </c>
      <c r="P20" s="16" t="s">
        <v>896</v>
      </c>
      <c r="Q20" s="16" t="s">
        <v>959</v>
      </c>
      <c r="R20" s="16" t="s">
        <v>959</v>
      </c>
      <c r="S20" s="16" t="s">
        <v>963</v>
      </c>
      <c r="T20" s="16" t="s">
        <v>896</v>
      </c>
      <c r="U20" s="16" t="s">
        <v>963</v>
      </c>
      <c r="V20" s="16" t="s">
        <v>963</v>
      </c>
      <c r="W20" s="16"/>
    </row>
    <row r="21" spans="1:23" s="8" customFormat="1" x14ac:dyDescent="0.25">
      <c r="A21" s="16" t="s">
        <v>535</v>
      </c>
      <c r="B21" s="16" t="s">
        <v>15</v>
      </c>
      <c r="C21" s="16">
        <v>2022</v>
      </c>
      <c r="D21" s="16" t="s">
        <v>536</v>
      </c>
      <c r="E21" s="16" t="s">
        <v>537</v>
      </c>
      <c r="F21" s="16" t="s">
        <v>538</v>
      </c>
      <c r="G21" s="16"/>
      <c r="H21" s="16" t="s">
        <v>539</v>
      </c>
      <c r="I21" s="16" t="s">
        <v>540</v>
      </c>
      <c r="J21" s="16" t="s">
        <v>541</v>
      </c>
      <c r="K21" s="20" t="s">
        <v>71</v>
      </c>
      <c r="L21" s="16"/>
      <c r="M21" s="16">
        <v>8</v>
      </c>
      <c r="N21" s="16">
        <v>6</v>
      </c>
      <c r="O21" s="16" t="s">
        <v>959</v>
      </c>
      <c r="P21" s="16" t="s">
        <v>896</v>
      </c>
      <c r="Q21" s="16" t="s">
        <v>959</v>
      </c>
      <c r="R21" s="16" t="s">
        <v>959</v>
      </c>
      <c r="S21" s="16" t="s">
        <v>964</v>
      </c>
      <c r="T21" s="16" t="s">
        <v>896</v>
      </c>
      <c r="U21" s="16" t="s">
        <v>961</v>
      </c>
      <c r="V21" s="16" t="s">
        <v>961</v>
      </c>
      <c r="W21" s="16"/>
    </row>
    <row r="22" spans="1:23" s="8" customFormat="1" x14ac:dyDescent="0.25">
      <c r="A22" s="16" t="s">
        <v>542</v>
      </c>
      <c r="B22" s="16" t="s">
        <v>15</v>
      </c>
      <c r="C22" s="16">
        <v>2022</v>
      </c>
      <c r="D22" s="16" t="s">
        <v>543</v>
      </c>
      <c r="E22" s="16" t="s">
        <v>544</v>
      </c>
      <c r="F22" s="16" t="s">
        <v>123</v>
      </c>
      <c r="G22" s="16"/>
      <c r="H22" s="16" t="s">
        <v>124</v>
      </c>
      <c r="I22" s="16" t="s">
        <v>545</v>
      </c>
      <c r="J22" s="16" t="s">
        <v>546</v>
      </c>
      <c r="K22" s="21" t="s">
        <v>925</v>
      </c>
      <c r="L22" s="16" t="s">
        <v>547</v>
      </c>
      <c r="M22" s="16">
        <v>1</v>
      </c>
      <c r="N22" s="16">
        <v>30</v>
      </c>
      <c r="O22" s="16" t="s">
        <v>960</v>
      </c>
      <c r="P22" s="16" t="s">
        <v>960</v>
      </c>
      <c r="Q22" s="16" t="s">
        <v>896</v>
      </c>
      <c r="R22" s="16" t="s">
        <v>960</v>
      </c>
      <c r="S22" s="16" t="s">
        <v>896</v>
      </c>
      <c r="T22" s="16" t="s">
        <v>896</v>
      </c>
      <c r="U22" s="16" t="s">
        <v>896</v>
      </c>
      <c r="V22" s="16" t="s">
        <v>896</v>
      </c>
      <c r="W22" s="16"/>
    </row>
    <row r="23" spans="1:23" x14ac:dyDescent="0.25">
      <c r="A23" s="18" t="s">
        <v>548</v>
      </c>
      <c r="B23" s="18" t="s">
        <v>15</v>
      </c>
      <c r="C23" s="18">
        <v>2018</v>
      </c>
      <c r="D23" s="18" t="s">
        <v>549</v>
      </c>
      <c r="E23" s="18" t="s">
        <v>550</v>
      </c>
      <c r="F23" s="18" t="s">
        <v>123</v>
      </c>
      <c r="H23" s="18" t="s">
        <v>124</v>
      </c>
      <c r="I23" s="18" t="s">
        <v>551</v>
      </c>
      <c r="J23" s="18" t="s">
        <v>552</v>
      </c>
      <c r="K23" s="18" t="s">
        <v>553</v>
      </c>
      <c r="L23" s="18" t="s">
        <v>554</v>
      </c>
      <c r="M23" s="18">
        <v>12</v>
      </c>
      <c r="N23" s="18">
        <v>25</v>
      </c>
      <c r="O23" s="16" t="s">
        <v>959</v>
      </c>
      <c r="P23" s="18" t="s">
        <v>896</v>
      </c>
      <c r="Q23" s="16" t="s">
        <v>959</v>
      </c>
      <c r="R23" s="16" t="s">
        <v>959</v>
      </c>
      <c r="S23" s="18" t="s">
        <v>964</v>
      </c>
      <c r="T23" s="18" t="s">
        <v>896</v>
      </c>
      <c r="U23" s="18" t="s">
        <v>964</v>
      </c>
      <c r="V23" s="18" t="s">
        <v>964</v>
      </c>
      <c r="W23"/>
    </row>
    <row r="24" spans="1:23" s="8" customFormat="1" x14ac:dyDescent="0.25">
      <c r="A24" s="16" t="s">
        <v>560</v>
      </c>
      <c r="B24" s="16" t="s">
        <v>15</v>
      </c>
      <c r="C24" s="16">
        <v>2021</v>
      </c>
      <c r="D24" s="16" t="s">
        <v>561</v>
      </c>
      <c r="E24" s="16" t="s">
        <v>562</v>
      </c>
      <c r="F24" s="16" t="s">
        <v>230</v>
      </c>
      <c r="G24" s="16"/>
      <c r="H24" s="16" t="s">
        <v>231</v>
      </c>
      <c r="I24" s="16" t="s">
        <v>563</v>
      </c>
      <c r="J24" s="16" t="s">
        <v>564</v>
      </c>
      <c r="K24" s="20" t="s">
        <v>565</v>
      </c>
      <c r="L24" s="16"/>
      <c r="M24" s="16">
        <v>3</v>
      </c>
      <c r="N24" s="16">
        <v>9</v>
      </c>
      <c r="O24" s="16" t="s">
        <v>959</v>
      </c>
      <c r="P24" s="16" t="s">
        <v>896</v>
      </c>
      <c r="Q24" s="16" t="s">
        <v>959</v>
      </c>
      <c r="R24" s="16" t="s">
        <v>959</v>
      </c>
      <c r="S24" s="16" t="s">
        <v>961</v>
      </c>
      <c r="T24" s="16" t="s">
        <v>896</v>
      </c>
      <c r="U24" s="16" t="s">
        <v>961</v>
      </c>
      <c r="V24" s="16" t="s">
        <v>961</v>
      </c>
      <c r="W24" s="16"/>
    </row>
    <row r="25" spans="1:23" s="8" customFormat="1" x14ac:dyDescent="0.25">
      <c r="A25" s="16" t="s">
        <v>566</v>
      </c>
      <c r="B25" s="16" t="s">
        <v>15</v>
      </c>
      <c r="C25" s="16">
        <v>2021</v>
      </c>
      <c r="D25" s="16" t="s">
        <v>567</v>
      </c>
      <c r="E25" s="16" t="s">
        <v>568</v>
      </c>
      <c r="F25" s="16" t="s">
        <v>275</v>
      </c>
      <c r="G25" s="16"/>
      <c r="H25" s="16" t="s">
        <v>276</v>
      </c>
      <c r="I25" s="16" t="s">
        <v>569</v>
      </c>
      <c r="J25" s="16" t="s">
        <v>570</v>
      </c>
      <c r="K25" s="20" t="s">
        <v>571</v>
      </c>
      <c r="L25" s="16"/>
      <c r="M25" s="16">
        <v>3</v>
      </c>
      <c r="N25" s="16">
        <v>4</v>
      </c>
      <c r="O25" s="16" t="s">
        <v>960</v>
      </c>
      <c r="P25" s="16" t="s">
        <v>960</v>
      </c>
      <c r="Q25" s="16" t="s">
        <v>896</v>
      </c>
      <c r="R25" s="16" t="s">
        <v>960</v>
      </c>
      <c r="S25" s="16" t="s">
        <v>896</v>
      </c>
      <c r="T25" s="16" t="s">
        <v>896</v>
      </c>
      <c r="U25" s="16" t="s">
        <v>896</v>
      </c>
      <c r="V25" s="16" t="s">
        <v>896</v>
      </c>
      <c r="W25" s="16"/>
    </row>
    <row r="26" spans="1:23" s="8" customFormat="1" x14ac:dyDescent="0.25">
      <c r="A26" s="16" t="s">
        <v>572</v>
      </c>
      <c r="B26" s="16" t="s">
        <v>15</v>
      </c>
      <c r="C26" s="16">
        <v>2022</v>
      </c>
      <c r="D26" s="16" t="s">
        <v>573</v>
      </c>
      <c r="E26" s="16" t="s">
        <v>574</v>
      </c>
      <c r="F26" s="16" t="s">
        <v>575</v>
      </c>
      <c r="G26" s="16"/>
      <c r="H26" s="16" t="s">
        <v>195</v>
      </c>
      <c r="I26" s="16" t="s">
        <v>576</v>
      </c>
      <c r="J26" s="16" t="s">
        <v>577</v>
      </c>
      <c r="K26" s="20" t="s">
        <v>578</v>
      </c>
      <c r="L26" s="16" t="s">
        <v>579</v>
      </c>
      <c r="M26" s="16">
        <v>2</v>
      </c>
      <c r="N26" s="16">
        <v>28</v>
      </c>
      <c r="O26" s="16" t="s">
        <v>960</v>
      </c>
      <c r="P26" s="16" t="s">
        <v>960</v>
      </c>
      <c r="Q26" s="16" t="s">
        <v>896</v>
      </c>
      <c r="R26" s="16" t="s">
        <v>960</v>
      </c>
      <c r="S26" s="16" t="s">
        <v>896</v>
      </c>
      <c r="T26" s="16" t="s">
        <v>896</v>
      </c>
      <c r="U26" s="16" t="s">
        <v>896</v>
      </c>
      <c r="V26" s="16" t="s">
        <v>896</v>
      </c>
      <c r="W26" s="16"/>
    </row>
    <row r="27" spans="1:23" s="8" customFormat="1" x14ac:dyDescent="0.25">
      <c r="A27" s="22" t="s">
        <v>580</v>
      </c>
      <c r="B27" s="22" t="s">
        <v>15</v>
      </c>
      <c r="C27" s="22">
        <v>2022</v>
      </c>
      <c r="D27" s="22" t="s">
        <v>581</v>
      </c>
      <c r="E27" s="22" t="s">
        <v>582</v>
      </c>
      <c r="F27" s="22" t="s">
        <v>368</v>
      </c>
      <c r="G27" s="22"/>
      <c r="H27" s="22" t="s">
        <v>133</v>
      </c>
      <c r="I27" s="22" t="s">
        <v>583</v>
      </c>
      <c r="J27" s="22" t="s">
        <v>584</v>
      </c>
      <c r="K27" s="23" t="s">
        <v>585</v>
      </c>
      <c r="L27" s="17" t="s">
        <v>586</v>
      </c>
      <c r="M27" s="17">
        <v>3</v>
      </c>
      <c r="N27" s="17">
        <v>13</v>
      </c>
      <c r="O27" s="16" t="s">
        <v>960</v>
      </c>
      <c r="P27" s="16" t="s">
        <v>959</v>
      </c>
      <c r="Q27" s="22" t="s">
        <v>896</v>
      </c>
      <c r="R27" s="16" t="s">
        <v>959</v>
      </c>
      <c r="S27" s="22" t="s">
        <v>896</v>
      </c>
      <c r="T27" s="22" t="s">
        <v>961</v>
      </c>
      <c r="U27" s="16" t="s">
        <v>896</v>
      </c>
      <c r="V27" s="16" t="s">
        <v>961</v>
      </c>
      <c r="W27" s="16"/>
    </row>
    <row r="28" spans="1:23" s="8" customFormat="1" x14ac:dyDescent="0.25">
      <c r="A28" s="16" t="s">
        <v>587</v>
      </c>
      <c r="B28" s="16" t="s">
        <v>15</v>
      </c>
      <c r="C28" s="16">
        <v>2021</v>
      </c>
      <c r="D28" s="16" t="s">
        <v>588</v>
      </c>
      <c r="E28" s="16" t="s">
        <v>589</v>
      </c>
      <c r="F28" s="16" t="s">
        <v>174</v>
      </c>
      <c r="G28" s="16"/>
      <c r="H28" s="16" t="s">
        <v>175</v>
      </c>
      <c r="I28" s="16" t="s">
        <v>590</v>
      </c>
      <c r="J28" s="16" t="s">
        <v>591</v>
      </c>
      <c r="K28" s="20" t="s">
        <v>136</v>
      </c>
      <c r="L28" s="16"/>
      <c r="M28" s="16"/>
      <c r="N28" s="16">
        <v>120</v>
      </c>
      <c r="O28" s="16" t="s">
        <v>960</v>
      </c>
      <c r="P28" s="16" t="s">
        <v>960</v>
      </c>
      <c r="Q28" s="16" t="s">
        <v>896</v>
      </c>
      <c r="R28" s="16" t="s">
        <v>960</v>
      </c>
      <c r="S28" s="16" t="s">
        <v>896</v>
      </c>
      <c r="T28" s="16" t="s">
        <v>896</v>
      </c>
      <c r="U28" s="16" t="s">
        <v>896</v>
      </c>
      <c r="V28" s="16" t="s">
        <v>896</v>
      </c>
      <c r="W28" s="16"/>
    </row>
    <row r="29" spans="1:23" s="8" customFormat="1" x14ac:dyDescent="0.25">
      <c r="A29" s="16" t="s">
        <v>592</v>
      </c>
      <c r="B29" s="16" t="s">
        <v>15</v>
      </c>
      <c r="C29" s="16">
        <v>2019</v>
      </c>
      <c r="D29" s="16" t="s">
        <v>593</v>
      </c>
      <c r="E29" s="16" t="s">
        <v>594</v>
      </c>
      <c r="F29" s="16" t="s">
        <v>381</v>
      </c>
      <c r="G29" s="16"/>
      <c r="H29" s="16" t="s">
        <v>382</v>
      </c>
      <c r="I29" s="16" t="s">
        <v>595</v>
      </c>
      <c r="J29" s="16" t="s">
        <v>596</v>
      </c>
      <c r="K29" s="21" t="s">
        <v>926</v>
      </c>
      <c r="L29" s="16" t="s">
        <v>597</v>
      </c>
      <c r="M29" s="16">
        <v>3</v>
      </c>
      <c r="N29" s="16">
        <v>21</v>
      </c>
      <c r="O29" s="16" t="s">
        <v>959</v>
      </c>
      <c r="P29" s="16" t="s">
        <v>896</v>
      </c>
      <c r="Q29" s="16" t="s">
        <v>959</v>
      </c>
      <c r="R29" s="16" t="s">
        <v>959</v>
      </c>
      <c r="S29" s="16" t="s">
        <v>963</v>
      </c>
      <c r="T29" s="16" t="s">
        <v>896</v>
      </c>
      <c r="U29" s="16" t="s">
        <v>963</v>
      </c>
      <c r="V29" s="16" t="s">
        <v>963</v>
      </c>
      <c r="W29" s="16"/>
    </row>
    <row r="30" spans="1:23" s="8" customFormat="1" x14ac:dyDescent="0.25">
      <c r="A30" s="16" t="s">
        <v>610</v>
      </c>
      <c r="B30" s="16" t="s">
        <v>15</v>
      </c>
      <c r="C30" s="16">
        <v>2020</v>
      </c>
      <c r="D30" s="16" t="s">
        <v>611</v>
      </c>
      <c r="E30" s="16" t="s">
        <v>612</v>
      </c>
      <c r="F30" s="16" t="s">
        <v>132</v>
      </c>
      <c r="G30" s="16"/>
      <c r="H30" s="16" t="s">
        <v>133</v>
      </c>
      <c r="I30" s="16" t="s">
        <v>613</v>
      </c>
      <c r="J30" s="16" t="s">
        <v>614</v>
      </c>
      <c r="K30" s="20" t="s">
        <v>615</v>
      </c>
      <c r="L30" s="16" t="s">
        <v>616</v>
      </c>
      <c r="M30" s="16">
        <v>1</v>
      </c>
      <c r="N30" s="16">
        <v>11</v>
      </c>
      <c r="O30" s="16" t="s">
        <v>960</v>
      </c>
      <c r="P30" s="16" t="s">
        <v>960</v>
      </c>
      <c r="Q30" s="16" t="s">
        <v>896</v>
      </c>
      <c r="R30" s="16" t="s">
        <v>960</v>
      </c>
      <c r="S30" s="16" t="s">
        <v>896</v>
      </c>
      <c r="T30" s="16" t="s">
        <v>896</v>
      </c>
      <c r="U30" s="16" t="s">
        <v>896</v>
      </c>
      <c r="V30" s="16" t="s">
        <v>896</v>
      </c>
      <c r="W30" s="16"/>
    </row>
    <row r="31" spans="1:23" s="8" customFormat="1" x14ac:dyDescent="0.25">
      <c r="A31" s="16" t="s">
        <v>631</v>
      </c>
      <c r="B31" s="16" t="s">
        <v>15</v>
      </c>
      <c r="C31" s="16">
        <v>2019</v>
      </c>
      <c r="D31" s="16" t="s">
        <v>632</v>
      </c>
      <c r="E31" s="16" t="s">
        <v>633</v>
      </c>
      <c r="F31" s="16" t="s">
        <v>634</v>
      </c>
      <c r="G31" s="16"/>
      <c r="H31" s="16" t="s">
        <v>635</v>
      </c>
      <c r="I31" s="16" t="s">
        <v>636</v>
      </c>
      <c r="J31" s="16" t="s">
        <v>637</v>
      </c>
      <c r="K31" s="21" t="s">
        <v>928</v>
      </c>
      <c r="L31" s="16">
        <v>314</v>
      </c>
      <c r="M31" s="16">
        <v>10</v>
      </c>
      <c r="N31" s="16">
        <v>43</v>
      </c>
      <c r="O31" s="16" t="s">
        <v>960</v>
      </c>
      <c r="P31" s="16" t="s">
        <v>960</v>
      </c>
      <c r="Q31" s="16" t="s">
        <v>896</v>
      </c>
      <c r="R31" s="16" t="s">
        <v>960</v>
      </c>
      <c r="S31" s="16" t="s">
        <v>896</v>
      </c>
      <c r="T31" s="16" t="s">
        <v>896</v>
      </c>
      <c r="U31" s="16" t="s">
        <v>896</v>
      </c>
      <c r="V31" s="16" t="s">
        <v>896</v>
      </c>
      <c r="W31" s="16"/>
    </row>
    <row r="32" spans="1:23" s="8" customFormat="1" x14ac:dyDescent="0.25">
      <c r="A32" s="16" t="s">
        <v>647</v>
      </c>
      <c r="B32" s="16" t="s">
        <v>15</v>
      </c>
      <c r="C32" s="16">
        <v>2023</v>
      </c>
      <c r="D32" s="16" t="s">
        <v>648</v>
      </c>
      <c r="E32" s="16" t="s">
        <v>649</v>
      </c>
      <c r="F32" s="16" t="s">
        <v>575</v>
      </c>
      <c r="G32" s="16"/>
      <c r="H32" s="16" t="s">
        <v>195</v>
      </c>
      <c r="I32" s="16" t="s">
        <v>650</v>
      </c>
      <c r="J32" s="16" t="s">
        <v>651</v>
      </c>
      <c r="K32" s="20" t="s">
        <v>39</v>
      </c>
      <c r="L32" s="16" t="s">
        <v>652</v>
      </c>
      <c r="M32" s="16">
        <v>2</v>
      </c>
      <c r="N32" s="16">
        <v>29</v>
      </c>
      <c r="O32" s="16" t="s">
        <v>959</v>
      </c>
      <c r="P32" s="16" t="s">
        <v>896</v>
      </c>
      <c r="Q32" s="16" t="s">
        <v>959</v>
      </c>
      <c r="R32" s="16" t="s">
        <v>959</v>
      </c>
      <c r="S32" s="16" t="s">
        <v>964</v>
      </c>
      <c r="T32" s="16" t="s">
        <v>896</v>
      </c>
      <c r="U32" s="16" t="s">
        <v>964</v>
      </c>
      <c r="V32" s="16" t="s">
        <v>964</v>
      </c>
      <c r="W32" s="16"/>
    </row>
    <row r="33" spans="1:23" s="8" customFormat="1" x14ac:dyDescent="0.25">
      <c r="A33" s="16" t="s">
        <v>680</v>
      </c>
      <c r="B33" s="16" t="s">
        <v>15</v>
      </c>
      <c r="C33" s="16">
        <v>2021</v>
      </c>
      <c r="D33" s="16" t="s">
        <v>681</v>
      </c>
      <c r="E33" s="16" t="s">
        <v>682</v>
      </c>
      <c r="F33" s="16" t="s">
        <v>683</v>
      </c>
      <c r="G33" s="16"/>
      <c r="H33" s="16" t="s">
        <v>684</v>
      </c>
      <c r="I33" s="16" t="s">
        <v>685</v>
      </c>
      <c r="J33" s="16" t="s">
        <v>686</v>
      </c>
      <c r="K33" s="21" t="s">
        <v>931</v>
      </c>
      <c r="L33" s="16"/>
      <c r="M33" s="16">
        <v>1</v>
      </c>
      <c r="N33" s="16">
        <v>11</v>
      </c>
      <c r="O33" s="16" t="s">
        <v>960</v>
      </c>
      <c r="P33" s="16" t="s">
        <v>960</v>
      </c>
      <c r="Q33" s="16" t="s">
        <v>896</v>
      </c>
      <c r="R33" s="16" t="s">
        <v>960</v>
      </c>
      <c r="S33" s="16" t="s">
        <v>896</v>
      </c>
      <c r="T33" s="16" t="s">
        <v>896</v>
      </c>
      <c r="U33" s="16" t="s">
        <v>896</v>
      </c>
      <c r="V33" s="16" t="s">
        <v>896</v>
      </c>
      <c r="W33" s="16"/>
    </row>
    <row r="34" spans="1:23" s="8" customFormat="1" x14ac:dyDescent="0.25">
      <c r="A34" s="16" t="s">
        <v>701</v>
      </c>
      <c r="B34" s="16" t="s">
        <v>15</v>
      </c>
      <c r="C34" s="16">
        <v>2018</v>
      </c>
      <c r="D34" s="16" t="s">
        <v>702</v>
      </c>
      <c r="E34" s="16" t="s">
        <v>703</v>
      </c>
      <c r="F34" s="16" t="s">
        <v>44</v>
      </c>
      <c r="G34" s="16"/>
      <c r="H34" s="16" t="s">
        <v>45</v>
      </c>
      <c r="I34" s="16" t="s">
        <v>704</v>
      </c>
      <c r="J34" s="16" t="s">
        <v>705</v>
      </c>
      <c r="K34" s="21" t="s">
        <v>933</v>
      </c>
      <c r="L34" s="16">
        <v>116</v>
      </c>
      <c r="M34" s="16" t="s">
        <v>706</v>
      </c>
      <c r="N34" s="16">
        <v>18</v>
      </c>
      <c r="O34" s="16" t="s">
        <v>960</v>
      </c>
      <c r="P34" s="16" t="s">
        <v>960</v>
      </c>
      <c r="Q34" s="16" t="s">
        <v>896</v>
      </c>
      <c r="R34" s="16" t="s">
        <v>960</v>
      </c>
      <c r="S34" s="16" t="s">
        <v>896</v>
      </c>
      <c r="T34" s="16" t="s">
        <v>896</v>
      </c>
      <c r="U34" s="16" t="s">
        <v>896</v>
      </c>
      <c r="V34" s="16" t="s">
        <v>896</v>
      </c>
      <c r="W34" s="16"/>
    </row>
    <row r="35" spans="1:23" s="8" customFormat="1" x14ac:dyDescent="0.25">
      <c r="A35" s="16" t="s">
        <v>707</v>
      </c>
      <c r="B35" s="16" t="s">
        <v>15</v>
      </c>
      <c r="C35" s="16">
        <v>2021</v>
      </c>
      <c r="D35" s="16" t="s">
        <v>708</v>
      </c>
      <c r="E35" s="16" t="s">
        <v>709</v>
      </c>
      <c r="F35" s="16" t="s">
        <v>710</v>
      </c>
      <c r="G35" s="16"/>
      <c r="H35" s="16" t="s">
        <v>382</v>
      </c>
      <c r="I35" s="16" t="s">
        <v>711</v>
      </c>
      <c r="J35" s="16" t="s">
        <v>712</v>
      </c>
      <c r="K35" s="21" t="s">
        <v>934</v>
      </c>
      <c r="L35" s="16"/>
      <c r="M35" s="16">
        <v>10</v>
      </c>
      <c r="N35" s="16">
        <v>23</v>
      </c>
      <c r="O35" s="16" t="s">
        <v>960</v>
      </c>
      <c r="P35" s="16" t="s">
        <v>960</v>
      </c>
      <c r="Q35" s="16" t="s">
        <v>896</v>
      </c>
      <c r="R35" s="16" t="s">
        <v>960</v>
      </c>
      <c r="S35" s="16" t="s">
        <v>896</v>
      </c>
      <c r="T35" s="16" t="s">
        <v>896</v>
      </c>
      <c r="U35" s="16" t="s">
        <v>896</v>
      </c>
      <c r="V35" s="16" t="s">
        <v>896</v>
      </c>
      <c r="W35" s="16"/>
    </row>
    <row r="36" spans="1:23" s="8" customFormat="1" x14ac:dyDescent="0.25">
      <c r="A36" s="16" t="s">
        <v>732</v>
      </c>
      <c r="B36" s="16" t="s">
        <v>15</v>
      </c>
      <c r="C36" s="16">
        <v>2022</v>
      </c>
      <c r="D36" s="16" t="s">
        <v>733</v>
      </c>
      <c r="E36" s="16" t="s">
        <v>734</v>
      </c>
      <c r="F36" s="16" t="s">
        <v>230</v>
      </c>
      <c r="G36" s="16"/>
      <c r="H36" s="16" t="s">
        <v>231</v>
      </c>
      <c r="I36" s="16" t="s">
        <v>735</v>
      </c>
      <c r="J36" s="16" t="s">
        <v>736</v>
      </c>
      <c r="K36" s="20" t="s">
        <v>737</v>
      </c>
      <c r="L36" s="16"/>
      <c r="M36" s="16">
        <v>3</v>
      </c>
      <c r="N36" s="16">
        <v>10</v>
      </c>
      <c r="O36" s="16" t="s">
        <v>960</v>
      </c>
      <c r="P36" s="16" t="s">
        <v>960</v>
      </c>
      <c r="Q36" s="16" t="s">
        <v>896</v>
      </c>
      <c r="R36" s="16" t="s">
        <v>960</v>
      </c>
      <c r="S36" s="16" t="s">
        <v>896</v>
      </c>
      <c r="T36" s="16" t="s">
        <v>896</v>
      </c>
      <c r="U36" s="16" t="s">
        <v>896</v>
      </c>
      <c r="V36" s="16" t="s">
        <v>896</v>
      </c>
      <c r="W36" s="16"/>
    </row>
    <row r="37" spans="1:23" s="8" customFormat="1" x14ac:dyDescent="0.25">
      <c r="A37" s="16" t="s">
        <v>744</v>
      </c>
      <c r="B37" s="16" t="s">
        <v>15</v>
      </c>
      <c r="C37" s="16">
        <v>2019</v>
      </c>
      <c r="D37" s="16" t="s">
        <v>745</v>
      </c>
      <c r="E37" s="16" t="s">
        <v>746</v>
      </c>
      <c r="F37" s="16" t="s">
        <v>83</v>
      </c>
      <c r="G37" s="16"/>
      <c r="H37" s="16" t="s">
        <v>84</v>
      </c>
      <c r="I37" s="16" t="s">
        <v>747</v>
      </c>
      <c r="J37" s="16" t="s">
        <v>748</v>
      </c>
      <c r="K37" s="21" t="s">
        <v>936</v>
      </c>
      <c r="L37" s="16"/>
      <c r="M37" s="16">
        <v>2</v>
      </c>
      <c r="N37" s="16">
        <v>14</v>
      </c>
      <c r="O37" s="16" t="s">
        <v>960</v>
      </c>
      <c r="P37" s="16" t="s">
        <v>960</v>
      </c>
      <c r="Q37" s="16" t="s">
        <v>896</v>
      </c>
      <c r="R37" s="16" t="s">
        <v>960</v>
      </c>
      <c r="S37" s="16" t="s">
        <v>896</v>
      </c>
      <c r="T37" s="16" t="s">
        <v>896</v>
      </c>
      <c r="U37" s="16" t="s">
        <v>896</v>
      </c>
      <c r="V37" s="16" t="s">
        <v>896</v>
      </c>
      <c r="W37" s="16"/>
    </row>
    <row r="38" spans="1:23" s="8" customFormat="1" x14ac:dyDescent="0.25">
      <c r="A38" s="16" t="s">
        <v>755</v>
      </c>
      <c r="B38" s="16" t="s">
        <v>15</v>
      </c>
      <c r="C38" s="16">
        <v>2023</v>
      </c>
      <c r="D38" s="16" t="s">
        <v>756</v>
      </c>
      <c r="E38" s="16" t="s">
        <v>757</v>
      </c>
      <c r="F38" s="16" t="s">
        <v>59</v>
      </c>
      <c r="G38" s="16"/>
      <c r="H38" s="16" t="s">
        <v>60</v>
      </c>
      <c r="I38" s="16" t="s">
        <v>758</v>
      </c>
      <c r="J38" s="16" t="s">
        <v>759</v>
      </c>
      <c r="K38" s="21" t="s">
        <v>937</v>
      </c>
      <c r="L38" s="16">
        <v>104437</v>
      </c>
      <c r="M38" s="16"/>
      <c r="N38" s="16">
        <v>144</v>
      </c>
      <c r="O38" s="16" t="s">
        <v>960</v>
      </c>
      <c r="P38" s="16" t="s">
        <v>960</v>
      </c>
      <c r="Q38" s="16" t="s">
        <v>896</v>
      </c>
      <c r="R38" s="16" t="s">
        <v>960</v>
      </c>
      <c r="S38" s="16" t="s">
        <v>896</v>
      </c>
      <c r="T38" s="16" t="s">
        <v>896</v>
      </c>
      <c r="U38" s="16" t="s">
        <v>896</v>
      </c>
      <c r="V38" s="16" t="s">
        <v>896</v>
      </c>
      <c r="W38" s="16"/>
    </row>
    <row r="39" spans="1:23" s="8" customFormat="1" x14ac:dyDescent="0.25">
      <c r="A39" s="16" t="s">
        <v>794</v>
      </c>
      <c r="B39" s="16" t="s">
        <v>15</v>
      </c>
      <c r="C39" s="16">
        <v>2023</v>
      </c>
      <c r="D39" s="16" t="s">
        <v>795</v>
      </c>
      <c r="E39" s="16" t="s">
        <v>796</v>
      </c>
      <c r="F39" s="16" t="s">
        <v>174</v>
      </c>
      <c r="G39" s="16"/>
      <c r="H39" s="16" t="s">
        <v>175</v>
      </c>
      <c r="I39" s="16" t="s">
        <v>797</v>
      </c>
      <c r="J39" s="16" t="s">
        <v>798</v>
      </c>
      <c r="K39" s="20" t="s">
        <v>354</v>
      </c>
      <c r="L39" s="16"/>
      <c r="M39" s="16"/>
      <c r="N39" s="16">
        <v>142</v>
      </c>
      <c r="O39" s="16" t="s">
        <v>959</v>
      </c>
      <c r="P39" s="16" t="s">
        <v>896</v>
      </c>
      <c r="Q39" s="16" t="s">
        <v>959</v>
      </c>
      <c r="R39" s="16" t="s">
        <v>959</v>
      </c>
      <c r="S39" s="16" t="s">
        <v>968</v>
      </c>
      <c r="T39" s="16" t="s">
        <v>896</v>
      </c>
      <c r="U39" s="16" t="s">
        <v>968</v>
      </c>
      <c r="V39" s="16" t="s">
        <v>968</v>
      </c>
      <c r="W39" s="16"/>
    </row>
    <row r="40" spans="1:23" s="8" customFormat="1" x14ac:dyDescent="0.25">
      <c r="A40" s="16" t="s">
        <v>799</v>
      </c>
      <c r="B40" s="16" t="s">
        <v>15</v>
      </c>
      <c r="C40" s="16">
        <v>2019</v>
      </c>
      <c r="D40" s="16" t="s">
        <v>800</v>
      </c>
      <c r="E40" s="16" t="s">
        <v>801</v>
      </c>
      <c r="F40" s="16" t="s">
        <v>174</v>
      </c>
      <c r="G40" s="16"/>
      <c r="H40" s="16" t="s">
        <v>175</v>
      </c>
      <c r="I40" s="16" t="s">
        <v>802</v>
      </c>
      <c r="J40" s="16" t="s">
        <v>803</v>
      </c>
      <c r="K40" s="20" t="s">
        <v>453</v>
      </c>
      <c r="L40" s="16"/>
      <c r="M40" s="16"/>
      <c r="N40" s="16">
        <v>96</v>
      </c>
      <c r="O40" s="16" t="s">
        <v>960</v>
      </c>
      <c r="P40" s="16" t="s">
        <v>960</v>
      </c>
      <c r="Q40" s="16" t="s">
        <v>896</v>
      </c>
      <c r="R40" s="16" t="s">
        <v>960</v>
      </c>
      <c r="S40" s="16" t="s">
        <v>896</v>
      </c>
      <c r="T40" s="16" t="s">
        <v>896</v>
      </c>
      <c r="U40" s="16" t="s">
        <v>896</v>
      </c>
      <c r="V40" s="16" t="s">
        <v>896</v>
      </c>
      <c r="W40" s="16"/>
    </row>
    <row r="41" spans="1:23" s="8" customFormat="1" x14ac:dyDescent="0.25">
      <c r="A41" s="22" t="s">
        <v>852</v>
      </c>
      <c r="B41" s="22" t="s">
        <v>15</v>
      </c>
      <c r="C41" s="22">
        <v>2020</v>
      </c>
      <c r="D41" s="22" t="s">
        <v>853</v>
      </c>
      <c r="E41" s="22" t="s">
        <v>854</v>
      </c>
      <c r="F41" s="22" t="s">
        <v>381</v>
      </c>
      <c r="G41" s="22"/>
      <c r="H41" s="22" t="s">
        <v>382</v>
      </c>
      <c r="I41" s="22" t="s">
        <v>855</v>
      </c>
      <c r="J41" s="22" t="s">
        <v>856</v>
      </c>
      <c r="K41" s="23" t="s">
        <v>944</v>
      </c>
      <c r="L41" s="17" t="s">
        <v>857</v>
      </c>
      <c r="M41" s="17">
        <v>12</v>
      </c>
      <c r="N41" s="17">
        <v>22</v>
      </c>
      <c r="O41" s="16" t="s">
        <v>960</v>
      </c>
      <c r="P41" s="16" t="s">
        <v>959</v>
      </c>
      <c r="Q41" s="22" t="s">
        <v>896</v>
      </c>
      <c r="R41" s="16" t="s">
        <v>959</v>
      </c>
      <c r="S41" s="22" t="s">
        <v>896</v>
      </c>
      <c r="T41" s="22" t="s">
        <v>961</v>
      </c>
      <c r="U41" s="16" t="s">
        <v>896</v>
      </c>
      <c r="V41" s="16" t="s">
        <v>961</v>
      </c>
      <c r="W41" s="16"/>
    </row>
    <row r="42" spans="1:23" s="9" customFormat="1" x14ac:dyDescent="0.25">
      <c r="A42" s="16" t="s">
        <v>876</v>
      </c>
      <c r="B42" s="16" t="s">
        <v>15</v>
      </c>
      <c r="C42" s="16">
        <v>2022</v>
      </c>
      <c r="D42" s="16" t="s">
        <v>877</v>
      </c>
      <c r="E42" s="16" t="s">
        <v>878</v>
      </c>
      <c r="F42" s="16" t="s">
        <v>174</v>
      </c>
      <c r="G42" s="16"/>
      <c r="H42" s="16" t="s">
        <v>175</v>
      </c>
      <c r="I42" s="16" t="s">
        <v>879</v>
      </c>
      <c r="J42" s="16" t="s">
        <v>880</v>
      </c>
      <c r="K42" s="20" t="s">
        <v>118</v>
      </c>
      <c r="L42" s="16"/>
      <c r="M42" s="16"/>
      <c r="N42" s="16">
        <v>135</v>
      </c>
      <c r="O42" s="16" t="s">
        <v>959</v>
      </c>
      <c r="P42" s="16" t="s">
        <v>896</v>
      </c>
      <c r="Q42" s="16" t="s">
        <v>959</v>
      </c>
      <c r="R42" s="16" t="s">
        <v>959</v>
      </c>
      <c r="S42" s="16" t="s">
        <v>968</v>
      </c>
      <c r="T42" s="16" t="s">
        <v>896</v>
      </c>
      <c r="U42" s="16" t="s">
        <v>968</v>
      </c>
      <c r="V42" s="16" t="s">
        <v>968</v>
      </c>
      <c r="W42" s="25"/>
    </row>
    <row r="43" spans="1:23" s="9" customFormat="1" x14ac:dyDescent="0.25">
      <c r="A43" s="16" t="s">
        <v>881</v>
      </c>
      <c r="B43" s="16" t="s">
        <v>95</v>
      </c>
      <c r="C43" s="16">
        <v>2019</v>
      </c>
      <c r="D43" s="16" t="s">
        <v>882</v>
      </c>
      <c r="E43" s="16" t="s">
        <v>883</v>
      </c>
      <c r="F43" s="16" t="s">
        <v>815</v>
      </c>
      <c r="G43" s="16" t="s">
        <v>152</v>
      </c>
      <c r="H43" s="16"/>
      <c r="I43" s="16" t="s">
        <v>884</v>
      </c>
      <c r="J43" s="16" t="s">
        <v>885</v>
      </c>
      <c r="K43" s="20">
        <v>2019</v>
      </c>
      <c r="L43" s="16" t="s">
        <v>886</v>
      </c>
      <c r="M43" s="16"/>
      <c r="N43" s="16">
        <v>264</v>
      </c>
      <c r="O43" s="16" t="s">
        <v>960</v>
      </c>
      <c r="P43" s="16" t="s">
        <v>960</v>
      </c>
      <c r="Q43" s="16" t="s">
        <v>896</v>
      </c>
      <c r="R43" s="16" t="s">
        <v>960</v>
      </c>
      <c r="S43" s="16" t="s">
        <v>896</v>
      </c>
      <c r="T43" s="16" t="s">
        <v>896</v>
      </c>
      <c r="U43" s="24" t="s">
        <v>896</v>
      </c>
      <c r="V43" s="25" t="s">
        <v>896</v>
      </c>
      <c r="W43" s="25"/>
    </row>
    <row r="44" spans="1:23" s="9" customFormat="1" x14ac:dyDescent="0.25">
      <c r="A44" s="16" t="s">
        <v>887</v>
      </c>
      <c r="B44" s="16" t="s">
        <v>15</v>
      </c>
      <c r="C44" s="16">
        <v>2021</v>
      </c>
      <c r="D44" s="16" t="s">
        <v>888</v>
      </c>
      <c r="E44" s="16" t="s">
        <v>889</v>
      </c>
      <c r="F44" s="16" t="s">
        <v>174</v>
      </c>
      <c r="G44" s="16"/>
      <c r="H44" s="16" t="s">
        <v>175</v>
      </c>
      <c r="I44" s="16" t="s">
        <v>890</v>
      </c>
      <c r="J44" s="16" t="s">
        <v>891</v>
      </c>
      <c r="K44" s="20" t="s">
        <v>234</v>
      </c>
      <c r="L44" s="16"/>
      <c r="M44" s="16"/>
      <c r="N44" s="16">
        <v>117</v>
      </c>
      <c r="O44" s="16" t="s">
        <v>959</v>
      </c>
      <c r="P44" s="16" t="s">
        <v>896</v>
      </c>
      <c r="Q44" s="16" t="s">
        <v>959</v>
      </c>
      <c r="R44" s="16" t="s">
        <v>959</v>
      </c>
      <c r="S44" s="16" t="s">
        <v>964</v>
      </c>
      <c r="T44" s="16" t="s">
        <v>896</v>
      </c>
      <c r="U44" s="24" t="s">
        <v>964</v>
      </c>
      <c r="V44" s="25" t="s">
        <v>964</v>
      </c>
      <c r="W44" s="25"/>
    </row>
  </sheetData>
  <autoFilter ref="A1:S44">
    <sortState ref="A2:R47">
      <sortCondition ref="A2:A47"/>
    </sortState>
  </autoFilter>
  <pageMargins left="0.7" right="0.7" top="0.78749999999999998" bottom="0.78749999999999998"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
  <sheetViews>
    <sheetView zoomScale="70" zoomScaleNormal="70" workbookViewId="0">
      <selection activeCell="A2" sqref="A2"/>
    </sheetView>
  </sheetViews>
  <sheetFormatPr baseColWidth="10" defaultColWidth="10.5703125" defaultRowHeight="15" x14ac:dyDescent="0.25"/>
  <cols>
    <col min="1" max="4" width="10.5703125" style="18"/>
    <col min="5" max="5" width="33.140625" style="18" customWidth="1"/>
    <col min="6" max="14" width="10.5703125" style="18"/>
    <col min="15" max="15" width="42" style="2" customWidth="1"/>
    <col min="16" max="16" width="28.28515625" style="2" customWidth="1"/>
    <col min="17" max="17" width="27.85546875" style="2" customWidth="1"/>
    <col min="18" max="18" width="21.5703125" style="2" customWidth="1"/>
    <col min="19" max="19" width="28.28515625" style="2" customWidth="1"/>
    <col min="20" max="20" width="22" style="2" customWidth="1"/>
    <col min="21" max="21" width="25" style="2" customWidth="1"/>
    <col min="22" max="22" width="17" style="2" customWidth="1"/>
    <col min="23" max="23" width="18.5703125" style="2" customWidth="1"/>
    <col min="24" max="24" width="18.140625" style="2" customWidth="1"/>
    <col min="25" max="25" width="20" style="2" customWidth="1"/>
    <col min="26" max="26" width="12.28515625" style="38" bestFit="1" customWidth="1"/>
    <col min="27" max="27" width="12.7109375" style="38" bestFit="1" customWidth="1"/>
    <col min="28" max="28" width="7.42578125" style="38" bestFit="1" customWidth="1"/>
    <col min="29" max="29" width="6" style="38" bestFit="1" customWidth="1"/>
    <col min="30" max="30" width="8" style="38" bestFit="1" customWidth="1"/>
    <col min="31" max="31" width="22" style="38" bestFit="1" customWidth="1"/>
    <col min="32" max="32" width="5.42578125" style="38" bestFit="1" customWidth="1"/>
  </cols>
  <sheetData>
    <row r="1" spans="1:32" s="5" customFormat="1" ht="45" x14ac:dyDescent="0.25">
      <c r="A1" s="32" t="s">
        <v>0</v>
      </c>
      <c r="B1" s="32" t="s">
        <v>1</v>
      </c>
      <c r="C1" s="32" t="s">
        <v>2</v>
      </c>
      <c r="D1" s="32" t="s">
        <v>3</v>
      </c>
      <c r="E1" s="32" t="s">
        <v>4</v>
      </c>
      <c r="F1" s="32" t="s">
        <v>5</v>
      </c>
      <c r="G1" s="32" t="s">
        <v>6</v>
      </c>
      <c r="H1" s="32" t="s">
        <v>7</v>
      </c>
      <c r="I1" s="32" t="s">
        <v>8</v>
      </c>
      <c r="J1" s="32" t="s">
        <v>9</v>
      </c>
      <c r="K1" s="32" t="s">
        <v>10</v>
      </c>
      <c r="L1" s="32" t="s">
        <v>11</v>
      </c>
      <c r="M1" s="32" t="s">
        <v>12</v>
      </c>
      <c r="N1" s="32" t="s">
        <v>13</v>
      </c>
      <c r="O1" s="3" t="s">
        <v>969</v>
      </c>
      <c r="P1" s="3" t="s">
        <v>970</v>
      </c>
      <c r="Q1" s="4" t="s">
        <v>971</v>
      </c>
      <c r="R1" s="4" t="s">
        <v>972</v>
      </c>
      <c r="S1" s="4" t="s">
        <v>973</v>
      </c>
      <c r="T1" s="4" t="s">
        <v>974</v>
      </c>
      <c r="U1" s="4" t="s">
        <v>975</v>
      </c>
      <c r="V1" s="4" t="s">
        <v>976</v>
      </c>
      <c r="W1" s="4" t="s">
        <v>977</v>
      </c>
      <c r="X1" s="4" t="s">
        <v>978</v>
      </c>
      <c r="Y1" s="4" t="s">
        <v>979</v>
      </c>
      <c r="Z1" s="3" t="s">
        <v>996</v>
      </c>
      <c r="AA1" s="3" t="s">
        <v>997</v>
      </c>
      <c r="AB1" s="3" t="s">
        <v>998</v>
      </c>
      <c r="AC1" s="3" t="s">
        <v>999</v>
      </c>
      <c r="AD1" s="3" t="s">
        <v>1000</v>
      </c>
      <c r="AE1" s="3" t="s">
        <v>1001</v>
      </c>
      <c r="AF1" s="3" t="s">
        <v>1002</v>
      </c>
    </row>
    <row r="2" spans="1:32" s="9" customFormat="1" x14ac:dyDescent="0.25">
      <c r="A2" s="24" t="s">
        <v>707</v>
      </c>
      <c r="B2" s="24" t="s">
        <v>15</v>
      </c>
      <c r="C2" s="24">
        <v>2021</v>
      </c>
      <c r="D2" s="24" t="s">
        <v>708</v>
      </c>
      <c r="E2" s="24" t="s">
        <v>709</v>
      </c>
      <c r="F2" s="24" t="s">
        <v>710</v>
      </c>
      <c r="G2" s="25"/>
      <c r="H2" s="24" t="s">
        <v>382</v>
      </c>
      <c r="I2" s="24" t="s">
        <v>711</v>
      </c>
      <c r="J2" s="24" t="s">
        <v>712</v>
      </c>
      <c r="K2" s="21" t="s">
        <v>934</v>
      </c>
      <c r="L2" s="25"/>
      <c r="M2" s="24">
        <v>10</v>
      </c>
      <c r="N2" s="24">
        <v>23</v>
      </c>
      <c r="O2" s="10" t="s">
        <v>980</v>
      </c>
      <c r="P2" s="12" t="s">
        <v>983</v>
      </c>
      <c r="Q2" s="12">
        <v>2</v>
      </c>
      <c r="R2" s="12"/>
      <c r="S2" s="12">
        <v>1</v>
      </c>
      <c r="T2" s="12"/>
      <c r="U2" s="12">
        <v>3</v>
      </c>
      <c r="V2" s="12">
        <v>4</v>
      </c>
      <c r="W2" s="12">
        <v>5</v>
      </c>
      <c r="X2" s="12"/>
      <c r="Y2" s="12"/>
      <c r="Z2" s="75"/>
      <c r="AA2" s="75"/>
      <c r="AB2" s="75"/>
      <c r="AC2" s="75"/>
      <c r="AD2" s="75"/>
      <c r="AE2" s="75"/>
      <c r="AF2" s="75"/>
    </row>
    <row r="3" spans="1:32" s="9" customFormat="1" x14ac:dyDescent="0.25">
      <c r="A3" s="24" t="s">
        <v>799</v>
      </c>
      <c r="B3" s="24" t="s">
        <v>15</v>
      </c>
      <c r="C3" s="24">
        <v>2019</v>
      </c>
      <c r="D3" s="24" t="s">
        <v>800</v>
      </c>
      <c r="E3" s="24" t="s">
        <v>801</v>
      </c>
      <c r="F3" s="24" t="s">
        <v>174</v>
      </c>
      <c r="G3" s="25"/>
      <c r="H3" s="24" t="s">
        <v>175</v>
      </c>
      <c r="I3" s="24" t="s">
        <v>802</v>
      </c>
      <c r="J3" s="24" t="s">
        <v>803</v>
      </c>
      <c r="K3" s="24" t="s">
        <v>453</v>
      </c>
      <c r="L3" s="25"/>
      <c r="M3" s="25"/>
      <c r="N3" s="24">
        <v>96</v>
      </c>
      <c r="O3" s="10" t="s">
        <v>981</v>
      </c>
      <c r="P3" s="12" t="s">
        <v>892</v>
      </c>
      <c r="Q3" s="12">
        <v>1</v>
      </c>
      <c r="R3" s="12"/>
      <c r="S3" s="12">
        <v>2</v>
      </c>
      <c r="T3" s="12"/>
      <c r="U3" s="12">
        <v>3</v>
      </c>
      <c r="V3" s="12">
        <v>4</v>
      </c>
      <c r="W3" s="12">
        <v>5</v>
      </c>
      <c r="X3" s="12"/>
      <c r="Y3" s="12"/>
      <c r="Z3" s="75"/>
      <c r="AA3" s="75"/>
      <c r="AB3" s="75"/>
      <c r="AC3" s="75"/>
      <c r="AD3" s="75"/>
      <c r="AE3" s="75"/>
      <c r="AF3" s="75" t="s">
        <v>1003</v>
      </c>
    </row>
    <row r="4" spans="1:32" s="9" customFormat="1" x14ac:dyDescent="0.25">
      <c r="A4" s="24" t="s">
        <v>744</v>
      </c>
      <c r="B4" s="24" t="s">
        <v>15</v>
      </c>
      <c r="C4" s="24">
        <v>2019</v>
      </c>
      <c r="D4" s="24" t="s">
        <v>745</v>
      </c>
      <c r="E4" s="24" t="s">
        <v>746</v>
      </c>
      <c r="F4" s="24" t="s">
        <v>83</v>
      </c>
      <c r="G4" s="25"/>
      <c r="H4" s="24" t="s">
        <v>84</v>
      </c>
      <c r="I4" s="24" t="s">
        <v>747</v>
      </c>
      <c r="J4" s="24" t="s">
        <v>748</v>
      </c>
      <c r="K4" s="21" t="s">
        <v>936</v>
      </c>
      <c r="L4" s="25"/>
      <c r="M4" s="24">
        <v>2</v>
      </c>
      <c r="N4" s="24">
        <v>14</v>
      </c>
      <c r="O4" s="10" t="s">
        <v>980</v>
      </c>
      <c r="P4" s="11" t="s">
        <v>892</v>
      </c>
      <c r="Q4" s="12"/>
      <c r="R4" s="12"/>
      <c r="S4" s="12">
        <v>1</v>
      </c>
      <c r="T4" s="12">
        <v>2</v>
      </c>
      <c r="U4" s="12">
        <v>3</v>
      </c>
      <c r="V4" s="12">
        <v>4</v>
      </c>
      <c r="W4" s="12">
        <v>5</v>
      </c>
      <c r="X4" s="12">
        <v>6</v>
      </c>
      <c r="Y4" s="12"/>
      <c r="Z4" s="75"/>
      <c r="AA4" s="75"/>
      <c r="AB4" s="75"/>
      <c r="AC4" s="75"/>
      <c r="AD4" s="75" t="s">
        <v>1003</v>
      </c>
      <c r="AE4" s="75"/>
      <c r="AF4" s="75"/>
    </row>
    <row r="5" spans="1:32" s="9" customFormat="1" x14ac:dyDescent="0.25">
      <c r="A5" s="24" t="s">
        <v>272</v>
      </c>
      <c r="B5" s="24" t="s">
        <v>15</v>
      </c>
      <c r="C5" s="24">
        <v>2023</v>
      </c>
      <c r="D5" s="24" t="s">
        <v>273</v>
      </c>
      <c r="E5" s="24" t="s">
        <v>274</v>
      </c>
      <c r="F5" s="24" t="s">
        <v>275</v>
      </c>
      <c r="G5" s="25"/>
      <c r="H5" s="24" t="s">
        <v>276</v>
      </c>
      <c r="I5" s="24" t="s">
        <v>277</v>
      </c>
      <c r="J5" s="24" t="s">
        <v>278</v>
      </c>
      <c r="K5" s="21" t="s">
        <v>909</v>
      </c>
      <c r="L5" s="25"/>
      <c r="M5" s="24">
        <v>1</v>
      </c>
      <c r="N5" s="24">
        <v>6</v>
      </c>
      <c r="O5" s="10" t="s">
        <v>980</v>
      </c>
      <c r="P5" s="11" t="s">
        <v>892</v>
      </c>
      <c r="Q5" s="12">
        <v>1</v>
      </c>
      <c r="R5" s="12"/>
      <c r="S5" s="12"/>
      <c r="T5" s="12"/>
      <c r="U5" s="12">
        <v>3</v>
      </c>
      <c r="V5" s="12">
        <v>2</v>
      </c>
      <c r="W5" s="12">
        <v>4</v>
      </c>
      <c r="X5" s="12">
        <v>5</v>
      </c>
      <c r="Y5" s="12">
        <v>6</v>
      </c>
      <c r="Z5" s="75"/>
      <c r="AA5" s="75"/>
      <c r="AB5" s="75"/>
      <c r="AC5" s="75"/>
      <c r="AD5" s="75"/>
      <c r="AE5" s="75"/>
      <c r="AF5" s="75"/>
    </row>
    <row r="6" spans="1:32" s="9" customFormat="1" x14ac:dyDescent="0.25">
      <c r="A6" s="24" t="s">
        <v>566</v>
      </c>
      <c r="B6" s="24" t="s">
        <v>15</v>
      </c>
      <c r="C6" s="24">
        <v>2021</v>
      </c>
      <c r="D6" s="24" t="s">
        <v>567</v>
      </c>
      <c r="E6" s="24" t="s">
        <v>568</v>
      </c>
      <c r="F6" s="24" t="s">
        <v>275</v>
      </c>
      <c r="G6" s="25"/>
      <c r="H6" s="24" t="s">
        <v>276</v>
      </c>
      <c r="I6" s="24" t="s">
        <v>569</v>
      </c>
      <c r="J6" s="24" t="s">
        <v>570</v>
      </c>
      <c r="K6" s="24" t="s">
        <v>571</v>
      </c>
      <c r="L6" s="25"/>
      <c r="M6" s="24">
        <v>3</v>
      </c>
      <c r="N6" s="24">
        <v>4</v>
      </c>
      <c r="O6" s="10" t="s">
        <v>980</v>
      </c>
      <c r="P6" s="11" t="s">
        <v>893</v>
      </c>
      <c r="Q6" s="12">
        <v>1</v>
      </c>
      <c r="R6" s="12">
        <v>3</v>
      </c>
      <c r="S6" s="12">
        <v>2</v>
      </c>
      <c r="T6" s="12"/>
      <c r="U6" s="12">
        <v>5</v>
      </c>
      <c r="V6" s="12">
        <v>4</v>
      </c>
      <c r="W6" s="12">
        <v>6</v>
      </c>
      <c r="X6" s="12">
        <v>7</v>
      </c>
      <c r="Y6" s="12">
        <v>8</v>
      </c>
      <c r="Z6" s="75" t="s">
        <v>1003</v>
      </c>
      <c r="AA6" s="75" t="s">
        <v>1003</v>
      </c>
      <c r="AB6" s="75"/>
      <c r="AC6" s="75" t="s">
        <v>1003</v>
      </c>
      <c r="AD6" s="75" t="s">
        <v>1003</v>
      </c>
      <c r="AE6" s="75"/>
      <c r="AF6" s="75"/>
    </row>
    <row r="7" spans="1:32" s="9" customFormat="1" x14ac:dyDescent="0.25">
      <c r="A7" s="24" t="s">
        <v>572</v>
      </c>
      <c r="B7" s="24" t="s">
        <v>15</v>
      </c>
      <c r="C7" s="24">
        <v>2022</v>
      </c>
      <c r="D7" s="24" t="s">
        <v>573</v>
      </c>
      <c r="E7" s="24" t="s">
        <v>574</v>
      </c>
      <c r="F7" s="24" t="s">
        <v>575</v>
      </c>
      <c r="G7" s="25"/>
      <c r="H7" s="24" t="s">
        <v>195</v>
      </c>
      <c r="I7" s="24" t="s">
        <v>576</v>
      </c>
      <c r="J7" s="24" t="s">
        <v>577</v>
      </c>
      <c r="K7" s="24" t="s">
        <v>578</v>
      </c>
      <c r="L7" s="24" t="s">
        <v>579</v>
      </c>
      <c r="M7" s="24">
        <v>2</v>
      </c>
      <c r="N7" s="24">
        <v>28</v>
      </c>
      <c r="O7" s="10" t="s">
        <v>980</v>
      </c>
      <c r="P7" s="11" t="s">
        <v>984</v>
      </c>
      <c r="Q7" s="12"/>
      <c r="R7" s="12">
        <v>1</v>
      </c>
      <c r="S7" s="12">
        <v>4</v>
      </c>
      <c r="T7" s="12"/>
      <c r="U7" s="12">
        <v>5</v>
      </c>
      <c r="V7" s="12">
        <v>2</v>
      </c>
      <c r="W7" s="12">
        <v>3</v>
      </c>
      <c r="X7" s="12"/>
      <c r="Y7" s="12">
        <v>6</v>
      </c>
      <c r="Z7" s="75"/>
      <c r="AA7" s="75" t="s">
        <v>1003</v>
      </c>
      <c r="AB7" s="75"/>
      <c r="AC7" s="75"/>
      <c r="AD7" s="75"/>
      <c r="AE7" s="75"/>
      <c r="AF7" s="75"/>
    </row>
    <row r="8" spans="1:32" s="9" customFormat="1" x14ac:dyDescent="0.25">
      <c r="A8" s="24" t="s">
        <v>542</v>
      </c>
      <c r="B8" s="24" t="s">
        <v>15</v>
      </c>
      <c r="C8" s="24">
        <v>2022</v>
      </c>
      <c r="D8" s="24" t="s">
        <v>543</v>
      </c>
      <c r="E8" s="24" t="s">
        <v>544</v>
      </c>
      <c r="F8" s="24" t="s">
        <v>123</v>
      </c>
      <c r="G8" s="25"/>
      <c r="H8" s="24" t="s">
        <v>124</v>
      </c>
      <c r="I8" s="24" t="s">
        <v>545</v>
      </c>
      <c r="J8" s="24" t="s">
        <v>546</v>
      </c>
      <c r="K8" s="21" t="s">
        <v>925</v>
      </c>
      <c r="L8" s="24" t="s">
        <v>547</v>
      </c>
      <c r="M8" s="24">
        <v>1</v>
      </c>
      <c r="N8" s="24">
        <v>30</v>
      </c>
      <c r="O8" s="10" t="s">
        <v>980</v>
      </c>
      <c r="P8" s="11" t="s">
        <v>893</v>
      </c>
      <c r="Q8" s="12">
        <v>1</v>
      </c>
      <c r="R8" s="12">
        <v>3</v>
      </c>
      <c r="S8" s="12">
        <v>2</v>
      </c>
      <c r="T8" s="12">
        <v>4</v>
      </c>
      <c r="U8" s="12">
        <v>5</v>
      </c>
      <c r="V8" s="12">
        <v>6</v>
      </c>
      <c r="W8" s="12">
        <v>7</v>
      </c>
      <c r="X8" s="12">
        <v>8</v>
      </c>
      <c r="Y8" s="12">
        <v>9</v>
      </c>
      <c r="Z8" s="75" t="s">
        <v>1003</v>
      </c>
      <c r="AA8" s="75" t="s">
        <v>1003</v>
      </c>
      <c r="AB8" s="75" t="s">
        <v>1003</v>
      </c>
      <c r="AC8" s="75" t="s">
        <v>1003</v>
      </c>
      <c r="AD8" s="75" t="s">
        <v>1003</v>
      </c>
      <c r="AE8" s="75" t="s">
        <v>1003</v>
      </c>
      <c r="AF8" s="75" t="s">
        <v>1003</v>
      </c>
    </row>
    <row r="9" spans="1:32" s="9" customFormat="1" x14ac:dyDescent="0.25">
      <c r="A9" s="24" t="s">
        <v>732</v>
      </c>
      <c r="B9" s="24" t="s">
        <v>15</v>
      </c>
      <c r="C9" s="24">
        <v>2022</v>
      </c>
      <c r="D9" s="24" t="s">
        <v>733</v>
      </c>
      <c r="E9" s="24" t="s">
        <v>734</v>
      </c>
      <c r="F9" s="24" t="s">
        <v>230</v>
      </c>
      <c r="G9" s="25"/>
      <c r="H9" s="24" t="s">
        <v>231</v>
      </c>
      <c r="I9" s="24" t="s">
        <v>735</v>
      </c>
      <c r="J9" s="24" t="s">
        <v>736</v>
      </c>
      <c r="K9" s="24" t="s">
        <v>737</v>
      </c>
      <c r="L9" s="25"/>
      <c r="M9" s="24">
        <v>3</v>
      </c>
      <c r="N9" s="24">
        <v>10</v>
      </c>
      <c r="O9" s="10" t="s">
        <v>980</v>
      </c>
      <c r="P9" s="11" t="s">
        <v>985</v>
      </c>
      <c r="Q9" s="12">
        <v>1</v>
      </c>
      <c r="R9" s="12"/>
      <c r="S9" s="12">
        <v>2</v>
      </c>
      <c r="T9" s="12">
        <v>3</v>
      </c>
      <c r="U9" s="12">
        <v>4</v>
      </c>
      <c r="V9" s="12">
        <v>5</v>
      </c>
      <c r="W9" s="12">
        <v>6</v>
      </c>
      <c r="X9" s="12">
        <v>7</v>
      </c>
      <c r="Y9" s="12"/>
      <c r="Z9" s="75"/>
      <c r="AA9" s="75"/>
      <c r="AB9" s="75"/>
      <c r="AC9" s="75"/>
      <c r="AD9" s="75" t="s">
        <v>1003</v>
      </c>
      <c r="AE9" s="75"/>
      <c r="AF9" s="75"/>
    </row>
    <row r="10" spans="1:32" s="9" customFormat="1" x14ac:dyDescent="0.25">
      <c r="A10" s="24" t="s">
        <v>587</v>
      </c>
      <c r="B10" s="24" t="s">
        <v>15</v>
      </c>
      <c r="C10" s="24">
        <v>2021</v>
      </c>
      <c r="D10" s="24" t="s">
        <v>588</v>
      </c>
      <c r="E10" s="24" t="s">
        <v>589</v>
      </c>
      <c r="F10" s="24" t="s">
        <v>174</v>
      </c>
      <c r="G10" s="25"/>
      <c r="H10" s="24" t="s">
        <v>175</v>
      </c>
      <c r="I10" s="24" t="s">
        <v>590</v>
      </c>
      <c r="J10" s="24" t="s">
        <v>591</v>
      </c>
      <c r="K10" s="24" t="s">
        <v>136</v>
      </c>
      <c r="L10" s="25"/>
      <c r="M10" s="25"/>
      <c r="N10" s="24">
        <v>120</v>
      </c>
      <c r="O10" s="10" t="s">
        <v>980</v>
      </c>
      <c r="P10" s="11" t="s">
        <v>894</v>
      </c>
      <c r="Q10" s="12">
        <v>1</v>
      </c>
      <c r="R10" s="12"/>
      <c r="S10" s="12">
        <v>2</v>
      </c>
      <c r="T10" s="12">
        <v>3</v>
      </c>
      <c r="U10" s="12">
        <v>4</v>
      </c>
      <c r="V10" s="12">
        <v>5</v>
      </c>
      <c r="W10" s="12">
        <v>6</v>
      </c>
      <c r="X10" s="12"/>
      <c r="Y10" s="12"/>
      <c r="Z10" s="75"/>
      <c r="AA10" s="75"/>
      <c r="AB10" s="75" t="s">
        <v>1003</v>
      </c>
      <c r="AC10" s="75" t="s">
        <v>1003</v>
      </c>
      <c r="AD10" s="75"/>
      <c r="AE10" s="75"/>
      <c r="AF10" s="75"/>
    </row>
    <row r="11" spans="1:32" s="9" customFormat="1" x14ac:dyDescent="0.25">
      <c r="A11" s="24" t="s">
        <v>881</v>
      </c>
      <c r="B11" s="24" t="s">
        <v>95</v>
      </c>
      <c r="C11" s="24">
        <v>2019</v>
      </c>
      <c r="D11" s="24" t="s">
        <v>882</v>
      </c>
      <c r="E11" s="24" t="s">
        <v>883</v>
      </c>
      <c r="F11" s="24" t="s">
        <v>815</v>
      </c>
      <c r="G11" s="24" t="s">
        <v>152</v>
      </c>
      <c r="H11" s="25"/>
      <c r="I11" s="24" t="s">
        <v>884</v>
      </c>
      <c r="J11" s="24" t="s">
        <v>885</v>
      </c>
      <c r="K11" s="24">
        <v>2019</v>
      </c>
      <c r="L11" s="24" t="s">
        <v>886</v>
      </c>
      <c r="M11" s="25"/>
      <c r="N11" s="24">
        <v>264</v>
      </c>
      <c r="O11" s="10" t="s">
        <v>980</v>
      </c>
      <c r="P11" s="12" t="s">
        <v>986</v>
      </c>
      <c r="Q11" s="12"/>
      <c r="R11" s="12">
        <v>1</v>
      </c>
      <c r="S11" s="12">
        <v>3</v>
      </c>
      <c r="T11" s="12">
        <v>4</v>
      </c>
      <c r="U11" s="12">
        <v>5</v>
      </c>
      <c r="V11" s="12">
        <v>2</v>
      </c>
      <c r="W11" s="12">
        <v>6</v>
      </c>
      <c r="X11" s="12">
        <v>7</v>
      </c>
      <c r="Y11" s="12">
        <v>8</v>
      </c>
      <c r="Z11" s="75" t="s">
        <v>1003</v>
      </c>
      <c r="AA11" s="75" t="s">
        <v>1003</v>
      </c>
      <c r="AB11" s="75" t="s">
        <v>1003</v>
      </c>
      <c r="AC11" s="75"/>
      <c r="AD11" s="75" t="s">
        <v>1003</v>
      </c>
      <c r="AE11" s="75"/>
      <c r="AF11" s="75" t="s">
        <v>1003</v>
      </c>
    </row>
    <row r="12" spans="1:32" s="9" customFormat="1" x14ac:dyDescent="0.25">
      <c r="A12" s="16" t="s">
        <v>200</v>
      </c>
      <c r="B12" s="16" t="s">
        <v>15</v>
      </c>
      <c r="C12" s="16">
        <v>2020</v>
      </c>
      <c r="D12" s="16" t="s">
        <v>201</v>
      </c>
      <c r="E12" s="16" t="s">
        <v>202</v>
      </c>
      <c r="F12" s="16" t="s">
        <v>174</v>
      </c>
      <c r="G12" s="25"/>
      <c r="H12" s="16" t="s">
        <v>175</v>
      </c>
      <c r="I12" s="16" t="s">
        <v>203</v>
      </c>
      <c r="J12" s="16" t="s">
        <v>204</v>
      </c>
      <c r="K12" s="16" t="s">
        <v>198</v>
      </c>
      <c r="L12" s="25"/>
      <c r="M12" s="25"/>
      <c r="N12" s="16">
        <v>107</v>
      </c>
      <c r="O12" s="10" t="s">
        <v>980</v>
      </c>
      <c r="P12" s="11" t="s">
        <v>985</v>
      </c>
      <c r="Q12" s="11">
        <v>1</v>
      </c>
      <c r="R12" s="11">
        <v>2</v>
      </c>
      <c r="S12" s="11">
        <v>3</v>
      </c>
      <c r="T12" s="11"/>
      <c r="U12" s="11">
        <v>4</v>
      </c>
      <c r="V12" s="11">
        <v>5</v>
      </c>
      <c r="W12" s="11">
        <v>6</v>
      </c>
      <c r="X12" s="11">
        <v>7</v>
      </c>
      <c r="Y12" s="11"/>
      <c r="Z12" s="75"/>
      <c r="AA12" s="75"/>
      <c r="AB12" s="75"/>
      <c r="AC12" s="75"/>
      <c r="AD12" s="75" t="s">
        <v>1003</v>
      </c>
      <c r="AE12" s="75"/>
      <c r="AF12" s="75"/>
    </row>
    <row r="13" spans="1:32" s="9" customFormat="1" x14ac:dyDescent="0.25">
      <c r="A13" s="24" t="s">
        <v>680</v>
      </c>
      <c r="B13" s="24" t="s">
        <v>15</v>
      </c>
      <c r="C13" s="24">
        <v>2021</v>
      </c>
      <c r="D13" s="24" t="s">
        <v>681</v>
      </c>
      <c r="E13" s="24" t="s">
        <v>682</v>
      </c>
      <c r="F13" s="24" t="s">
        <v>683</v>
      </c>
      <c r="G13" s="25"/>
      <c r="H13" s="24" t="s">
        <v>684</v>
      </c>
      <c r="I13" s="24" t="s">
        <v>685</v>
      </c>
      <c r="J13" s="24" t="s">
        <v>686</v>
      </c>
      <c r="K13" s="21" t="s">
        <v>931</v>
      </c>
      <c r="L13" s="25"/>
      <c r="M13" s="24">
        <v>1</v>
      </c>
      <c r="N13" s="24">
        <v>11</v>
      </c>
      <c r="O13" s="10" t="s">
        <v>980</v>
      </c>
      <c r="P13" s="12" t="s">
        <v>985</v>
      </c>
      <c r="Q13" s="12">
        <v>1</v>
      </c>
      <c r="R13" s="12"/>
      <c r="S13" s="12"/>
      <c r="T13" s="12">
        <v>2</v>
      </c>
      <c r="U13" s="12">
        <v>3</v>
      </c>
      <c r="V13" s="12">
        <v>4</v>
      </c>
      <c r="W13" s="12">
        <v>5</v>
      </c>
      <c r="X13" s="12">
        <v>6</v>
      </c>
      <c r="Y13" s="12"/>
      <c r="Z13" s="75"/>
      <c r="AA13" s="75"/>
      <c r="AB13" s="75"/>
      <c r="AC13" s="75"/>
      <c r="AD13" s="75"/>
      <c r="AE13" s="75"/>
      <c r="AF13" s="75"/>
    </row>
    <row r="14" spans="1:32" s="9" customFormat="1" ht="60" x14ac:dyDescent="0.25">
      <c r="A14" s="24" t="s">
        <v>258</v>
      </c>
      <c r="B14" s="24" t="s">
        <v>15</v>
      </c>
      <c r="C14" s="24">
        <v>2021</v>
      </c>
      <c r="D14" s="24" t="s">
        <v>259</v>
      </c>
      <c r="E14" s="24" t="s">
        <v>260</v>
      </c>
      <c r="F14" s="24" t="s">
        <v>261</v>
      </c>
      <c r="G14" s="25"/>
      <c r="H14" s="24" t="s">
        <v>262</v>
      </c>
      <c r="I14" s="24" t="s">
        <v>263</v>
      </c>
      <c r="J14" s="24" t="s">
        <v>264</v>
      </c>
      <c r="K14" s="24" t="s">
        <v>265</v>
      </c>
      <c r="L14" s="25"/>
      <c r="M14" s="24">
        <v>24</v>
      </c>
      <c r="N14" s="24">
        <v>11</v>
      </c>
      <c r="O14" s="10" t="s">
        <v>980</v>
      </c>
      <c r="P14" s="10" t="s">
        <v>987</v>
      </c>
      <c r="Q14" s="12"/>
      <c r="R14" s="12">
        <v>1</v>
      </c>
      <c r="S14" s="12">
        <v>3</v>
      </c>
      <c r="T14" s="12"/>
      <c r="U14" s="12">
        <v>4</v>
      </c>
      <c r="V14" s="12">
        <v>2</v>
      </c>
      <c r="W14" s="12">
        <v>5</v>
      </c>
      <c r="X14" s="12">
        <v>6</v>
      </c>
      <c r="Y14" s="12"/>
      <c r="Z14" s="75" t="s">
        <v>1003</v>
      </c>
      <c r="AA14" s="75" t="s">
        <v>1003</v>
      </c>
      <c r="AB14" s="75" t="s">
        <v>1003</v>
      </c>
      <c r="AC14" s="75" t="s">
        <v>1003</v>
      </c>
      <c r="AD14" s="75"/>
      <c r="AE14" s="75" t="s">
        <v>1003</v>
      </c>
      <c r="AF14" s="75"/>
    </row>
    <row r="15" spans="1:32" s="9" customFormat="1" x14ac:dyDescent="0.25">
      <c r="A15" s="24" t="s">
        <v>342</v>
      </c>
      <c r="B15" s="24" t="s">
        <v>15</v>
      </c>
      <c r="C15" s="24">
        <v>2018</v>
      </c>
      <c r="D15" s="24" t="s">
        <v>343</v>
      </c>
      <c r="E15" s="24" t="s">
        <v>344</v>
      </c>
      <c r="F15" s="24" t="s">
        <v>90</v>
      </c>
      <c r="G15" s="25"/>
      <c r="H15" s="24" t="s">
        <v>91</v>
      </c>
      <c r="I15" s="25"/>
      <c r="J15" s="24" t="s">
        <v>345</v>
      </c>
      <c r="K15" s="24">
        <v>2018</v>
      </c>
      <c r="L15" s="24" t="s">
        <v>346</v>
      </c>
      <c r="M15" s="25"/>
      <c r="N15" s="24">
        <v>248</v>
      </c>
      <c r="O15" s="12" t="s">
        <v>982</v>
      </c>
      <c r="P15" s="12" t="s">
        <v>988</v>
      </c>
      <c r="Q15" s="12"/>
      <c r="R15" s="12"/>
      <c r="S15" s="12">
        <v>1</v>
      </c>
      <c r="T15" s="12">
        <v>2</v>
      </c>
      <c r="U15" s="12">
        <v>3</v>
      </c>
      <c r="V15" s="12">
        <v>4</v>
      </c>
      <c r="W15" s="12">
        <v>5</v>
      </c>
      <c r="X15" s="12">
        <v>6</v>
      </c>
      <c r="Y15" s="12"/>
      <c r="Z15" s="75"/>
      <c r="AA15" s="75"/>
      <c r="AB15" s="75" t="s">
        <v>1003</v>
      </c>
      <c r="AC15" s="75"/>
      <c r="AD15" s="75" t="s">
        <v>1003</v>
      </c>
      <c r="AE15" s="75"/>
      <c r="AF15" s="75"/>
    </row>
    <row r="16" spans="1:32" s="9" customFormat="1" x14ac:dyDescent="0.25">
      <c r="A16" s="24" t="s">
        <v>631</v>
      </c>
      <c r="B16" s="24" t="s">
        <v>15</v>
      </c>
      <c r="C16" s="24">
        <v>2019</v>
      </c>
      <c r="D16" s="24" t="s">
        <v>632</v>
      </c>
      <c r="E16" s="24" t="s">
        <v>633</v>
      </c>
      <c r="F16" s="24" t="s">
        <v>634</v>
      </c>
      <c r="G16" s="25"/>
      <c r="H16" s="24" t="s">
        <v>635</v>
      </c>
      <c r="I16" s="24" t="s">
        <v>636</v>
      </c>
      <c r="J16" s="24" t="s">
        <v>637</v>
      </c>
      <c r="K16" s="21" t="s">
        <v>928</v>
      </c>
      <c r="L16" s="24">
        <v>314</v>
      </c>
      <c r="M16" s="24">
        <v>10</v>
      </c>
      <c r="N16" s="24">
        <v>43</v>
      </c>
      <c r="O16" s="12" t="s">
        <v>982</v>
      </c>
      <c r="P16" s="12" t="s">
        <v>988</v>
      </c>
      <c r="Q16" s="12"/>
      <c r="R16" s="12">
        <v>4</v>
      </c>
      <c r="S16" s="12">
        <v>1</v>
      </c>
      <c r="T16" s="12">
        <v>2</v>
      </c>
      <c r="U16" s="12">
        <v>3</v>
      </c>
      <c r="V16" s="12">
        <v>5</v>
      </c>
      <c r="W16" s="12">
        <v>6</v>
      </c>
      <c r="X16" s="12"/>
      <c r="Y16" s="12">
        <v>7</v>
      </c>
      <c r="Z16" s="75" t="s">
        <v>1003</v>
      </c>
      <c r="AA16" s="75"/>
      <c r="AB16" s="75" t="s">
        <v>1003</v>
      </c>
      <c r="AC16" s="75" t="s">
        <v>1003</v>
      </c>
      <c r="AD16" s="75"/>
      <c r="AE16" s="75"/>
      <c r="AF16" s="75"/>
    </row>
    <row r="17" spans="1:32" s="9" customFormat="1" x14ac:dyDescent="0.25">
      <c r="A17" s="16" t="s">
        <v>129</v>
      </c>
      <c r="B17" s="16" t="s">
        <v>15</v>
      </c>
      <c r="C17" s="16">
        <v>2021</v>
      </c>
      <c r="D17" s="16" t="s">
        <v>130</v>
      </c>
      <c r="E17" s="16" t="s">
        <v>131</v>
      </c>
      <c r="F17" s="16" t="s">
        <v>132</v>
      </c>
      <c r="G17" s="25"/>
      <c r="H17" s="16" t="s">
        <v>133</v>
      </c>
      <c r="I17" s="16" t="s">
        <v>134</v>
      </c>
      <c r="J17" s="16" t="s">
        <v>135</v>
      </c>
      <c r="K17" s="16" t="s">
        <v>136</v>
      </c>
      <c r="L17" s="16" t="s">
        <v>137</v>
      </c>
      <c r="M17" s="16">
        <v>4</v>
      </c>
      <c r="N17" s="16">
        <v>12</v>
      </c>
      <c r="O17" s="10" t="s">
        <v>980</v>
      </c>
      <c r="P17" s="11" t="s">
        <v>985</v>
      </c>
      <c r="Q17" s="11">
        <v>1</v>
      </c>
      <c r="R17" s="11"/>
      <c r="S17" s="11"/>
      <c r="T17" s="11"/>
      <c r="U17" s="11">
        <v>2</v>
      </c>
      <c r="V17" s="11">
        <v>3</v>
      </c>
      <c r="W17" s="11">
        <v>4</v>
      </c>
      <c r="X17" s="11">
        <v>6</v>
      </c>
      <c r="Y17" s="11">
        <v>5</v>
      </c>
      <c r="Z17" s="75"/>
      <c r="AA17" s="75"/>
      <c r="AB17" s="75" t="s">
        <v>1003</v>
      </c>
      <c r="AC17" s="75" t="s">
        <v>1003</v>
      </c>
      <c r="AD17" s="75"/>
      <c r="AE17" s="75" t="s">
        <v>1003</v>
      </c>
      <c r="AF17" s="75" t="s">
        <v>1003</v>
      </c>
    </row>
    <row r="18" spans="1:32" s="9" customFormat="1" x14ac:dyDescent="0.25">
      <c r="A18" s="24" t="s">
        <v>286</v>
      </c>
      <c r="B18" s="24" t="s">
        <v>15</v>
      </c>
      <c r="C18" s="24">
        <v>2020</v>
      </c>
      <c r="D18" s="24" t="s">
        <v>287</v>
      </c>
      <c r="E18" s="24" t="s">
        <v>288</v>
      </c>
      <c r="F18" s="24" t="s">
        <v>289</v>
      </c>
      <c r="G18" s="25"/>
      <c r="H18" s="24" t="s">
        <v>290</v>
      </c>
      <c r="I18" s="25"/>
      <c r="J18" s="24" t="s">
        <v>291</v>
      </c>
      <c r="K18" s="24">
        <v>2020</v>
      </c>
      <c r="L18" s="24" t="s">
        <v>292</v>
      </c>
      <c r="M18" s="25"/>
      <c r="N18" s="24">
        <v>2020</v>
      </c>
      <c r="O18" s="10" t="s">
        <v>980</v>
      </c>
      <c r="P18" s="12" t="s">
        <v>892</v>
      </c>
      <c r="Q18" s="12">
        <v>2</v>
      </c>
      <c r="R18" s="12"/>
      <c r="S18" s="12">
        <v>1</v>
      </c>
      <c r="T18" s="12"/>
      <c r="U18" s="12">
        <v>3</v>
      </c>
      <c r="V18" s="12">
        <v>4</v>
      </c>
      <c r="W18" s="12">
        <v>5</v>
      </c>
      <c r="X18" s="12"/>
      <c r="Y18" s="12"/>
      <c r="Z18" s="75"/>
      <c r="AA18" s="75"/>
      <c r="AB18" s="75" t="s">
        <v>1003</v>
      </c>
      <c r="AC18" s="75"/>
      <c r="AD18" s="75"/>
      <c r="AE18" s="75"/>
      <c r="AF18" s="75"/>
    </row>
    <row r="19" spans="1:32" s="9" customFormat="1" x14ac:dyDescent="0.25">
      <c r="A19" s="24" t="s">
        <v>701</v>
      </c>
      <c r="B19" s="24" t="s">
        <v>15</v>
      </c>
      <c r="C19" s="24">
        <v>2018</v>
      </c>
      <c r="D19" s="24" t="s">
        <v>702</v>
      </c>
      <c r="E19" s="24" t="s">
        <v>703</v>
      </c>
      <c r="F19" s="24" t="s">
        <v>44</v>
      </c>
      <c r="G19" s="25"/>
      <c r="H19" s="24" t="s">
        <v>45</v>
      </c>
      <c r="I19" s="24" t="s">
        <v>704</v>
      </c>
      <c r="J19" s="24" t="s">
        <v>705</v>
      </c>
      <c r="K19" s="21" t="s">
        <v>933</v>
      </c>
      <c r="L19" s="24">
        <v>116</v>
      </c>
      <c r="M19" s="24" t="s">
        <v>706</v>
      </c>
      <c r="N19" s="24">
        <v>18</v>
      </c>
      <c r="O19" s="10" t="s">
        <v>980</v>
      </c>
      <c r="P19" s="12" t="s">
        <v>895</v>
      </c>
      <c r="Q19" s="12">
        <v>1</v>
      </c>
      <c r="R19" s="12"/>
      <c r="S19" s="12"/>
      <c r="T19" s="12"/>
      <c r="U19" s="12">
        <v>2</v>
      </c>
      <c r="V19" s="12">
        <v>3</v>
      </c>
      <c r="W19" s="12">
        <v>4</v>
      </c>
      <c r="X19" s="12"/>
      <c r="Y19" s="12">
        <v>5</v>
      </c>
      <c r="Z19" s="75"/>
      <c r="AA19" s="75"/>
      <c r="AB19" s="75" t="s">
        <v>1003</v>
      </c>
      <c r="AC19" s="75"/>
      <c r="AD19" s="75"/>
      <c r="AE19" s="75"/>
      <c r="AF19" s="75"/>
    </row>
    <row r="20" spans="1:32" s="9" customFormat="1" x14ac:dyDescent="0.25">
      <c r="A20" s="24" t="s">
        <v>610</v>
      </c>
      <c r="B20" s="24" t="s">
        <v>15</v>
      </c>
      <c r="C20" s="24">
        <v>2020</v>
      </c>
      <c r="D20" s="24" t="s">
        <v>611</v>
      </c>
      <c r="E20" s="24" t="s">
        <v>612</v>
      </c>
      <c r="F20" s="24" t="s">
        <v>132</v>
      </c>
      <c r="G20" s="25"/>
      <c r="H20" s="24" t="s">
        <v>133</v>
      </c>
      <c r="I20" s="24" t="s">
        <v>613</v>
      </c>
      <c r="J20" s="24" t="s">
        <v>614</v>
      </c>
      <c r="K20" s="24" t="s">
        <v>615</v>
      </c>
      <c r="L20" s="24" t="s">
        <v>616</v>
      </c>
      <c r="M20" s="24">
        <v>1</v>
      </c>
      <c r="N20" s="24">
        <v>11</v>
      </c>
      <c r="O20" s="13" t="s">
        <v>982</v>
      </c>
      <c r="P20" s="12" t="s">
        <v>983</v>
      </c>
      <c r="Q20" s="12">
        <v>1</v>
      </c>
      <c r="R20" s="12">
        <v>2</v>
      </c>
      <c r="S20" s="12">
        <v>3</v>
      </c>
      <c r="T20" s="12"/>
      <c r="U20" s="12">
        <v>4</v>
      </c>
      <c r="V20" s="12">
        <v>5</v>
      </c>
      <c r="W20" s="12">
        <v>6</v>
      </c>
      <c r="X20" s="12">
        <v>8</v>
      </c>
      <c r="Y20" s="12">
        <v>7</v>
      </c>
      <c r="Z20" s="75" t="s">
        <v>1003</v>
      </c>
      <c r="AA20" s="75" t="s">
        <v>1003</v>
      </c>
      <c r="AB20" s="75"/>
      <c r="AC20" s="75"/>
      <c r="AD20" s="75" t="s">
        <v>1003</v>
      </c>
      <c r="AE20" s="75"/>
      <c r="AF20" s="75"/>
    </row>
    <row r="21" spans="1:32" s="9" customFormat="1" x14ac:dyDescent="0.25">
      <c r="A21" s="24" t="s">
        <v>211</v>
      </c>
      <c r="B21" s="24" t="s">
        <v>15</v>
      </c>
      <c r="C21" s="24">
        <v>2021</v>
      </c>
      <c r="D21" s="24" t="s">
        <v>212</v>
      </c>
      <c r="E21" s="24" t="s">
        <v>213</v>
      </c>
      <c r="F21" s="24" t="s">
        <v>214</v>
      </c>
      <c r="G21" s="25"/>
      <c r="H21" s="24" t="s">
        <v>215</v>
      </c>
      <c r="I21" s="24" t="s">
        <v>216</v>
      </c>
      <c r="J21" s="24" t="s">
        <v>217</v>
      </c>
      <c r="K21" s="21" t="s">
        <v>905</v>
      </c>
      <c r="L21" s="24" t="s">
        <v>218</v>
      </c>
      <c r="M21" s="24">
        <v>8</v>
      </c>
      <c r="N21" s="24">
        <v>28</v>
      </c>
      <c r="O21" s="10" t="s">
        <v>980</v>
      </c>
      <c r="P21" s="12" t="s">
        <v>892</v>
      </c>
      <c r="Q21" s="12"/>
      <c r="R21" s="12"/>
      <c r="S21" s="12"/>
      <c r="T21" s="12"/>
      <c r="U21" s="12">
        <v>1</v>
      </c>
      <c r="V21" s="12">
        <v>2</v>
      </c>
      <c r="W21" s="12">
        <v>3</v>
      </c>
      <c r="X21" s="12">
        <v>5</v>
      </c>
      <c r="Y21" s="12">
        <v>4</v>
      </c>
      <c r="Z21" s="75"/>
      <c r="AA21" s="75"/>
      <c r="AB21" s="75"/>
      <c r="AC21" s="75"/>
      <c r="AD21" s="75" t="s">
        <v>1003</v>
      </c>
      <c r="AE21" s="75" t="s">
        <v>1003</v>
      </c>
      <c r="AF21" s="75"/>
    </row>
    <row r="22" spans="1:32" s="8" customFormat="1" x14ac:dyDescent="0.25">
      <c r="A22" s="16" t="s">
        <v>755</v>
      </c>
      <c r="B22" s="16" t="s">
        <v>15</v>
      </c>
      <c r="C22" s="16">
        <v>2023</v>
      </c>
      <c r="D22" s="16" t="s">
        <v>756</v>
      </c>
      <c r="E22" s="16" t="s">
        <v>757</v>
      </c>
      <c r="F22" s="16" t="s">
        <v>59</v>
      </c>
      <c r="G22" s="16"/>
      <c r="H22" s="16" t="s">
        <v>60</v>
      </c>
      <c r="I22" s="16" t="s">
        <v>758</v>
      </c>
      <c r="J22" s="16" t="s">
        <v>759</v>
      </c>
      <c r="K22" s="21" t="s">
        <v>937</v>
      </c>
      <c r="L22" s="16">
        <v>104437</v>
      </c>
      <c r="M22" s="16"/>
      <c r="N22" s="16">
        <v>144</v>
      </c>
      <c r="O22" s="10" t="s">
        <v>980</v>
      </c>
      <c r="P22" s="11" t="s">
        <v>989</v>
      </c>
      <c r="Q22" s="11"/>
      <c r="R22" s="14"/>
      <c r="S22" s="11"/>
      <c r="T22" s="11"/>
      <c r="U22" s="11">
        <v>1</v>
      </c>
      <c r="V22" s="11">
        <v>2</v>
      </c>
      <c r="W22" s="11">
        <v>3</v>
      </c>
      <c r="X22" s="11">
        <v>4</v>
      </c>
      <c r="Y22" s="11"/>
      <c r="Z22" s="37"/>
      <c r="AA22" s="37"/>
      <c r="AB22" s="37" t="s">
        <v>1003</v>
      </c>
      <c r="AC22" s="37"/>
      <c r="AD22" s="37"/>
      <c r="AE22" s="37" t="s">
        <v>1003</v>
      </c>
      <c r="AF22" s="37"/>
    </row>
    <row r="23" spans="1:32" s="8" customFormat="1" x14ac:dyDescent="0.25">
      <c r="A23" s="16" t="s">
        <v>455</v>
      </c>
      <c r="B23" s="16" t="s">
        <v>15</v>
      </c>
      <c r="C23" s="16">
        <v>2023</v>
      </c>
      <c r="D23" s="16" t="s">
        <v>456</v>
      </c>
      <c r="E23" s="16" t="s">
        <v>457</v>
      </c>
      <c r="F23" s="16" t="s">
        <v>254</v>
      </c>
      <c r="G23" s="16"/>
      <c r="H23" s="16" t="s">
        <v>255</v>
      </c>
      <c r="I23" s="16" t="s">
        <v>458</v>
      </c>
      <c r="J23" s="16" t="s">
        <v>459</v>
      </c>
      <c r="K23" s="21" t="s">
        <v>921</v>
      </c>
      <c r="L23" s="16">
        <v>105144</v>
      </c>
      <c r="M23" s="16"/>
      <c r="N23" s="16">
        <v>177</v>
      </c>
      <c r="O23" s="10" t="s">
        <v>981</v>
      </c>
      <c r="P23" s="11" t="s">
        <v>892</v>
      </c>
      <c r="Q23" s="11">
        <v>1</v>
      </c>
      <c r="R23" s="37"/>
      <c r="S23" s="11"/>
      <c r="T23" s="11"/>
      <c r="U23" s="11">
        <v>2</v>
      </c>
      <c r="V23" s="11">
        <v>3</v>
      </c>
      <c r="W23" s="11">
        <v>4</v>
      </c>
      <c r="X23" s="11">
        <v>5</v>
      </c>
      <c r="Y23" s="11">
        <v>6</v>
      </c>
      <c r="Z23" s="37"/>
      <c r="AA23" s="37"/>
      <c r="AB23" s="37"/>
      <c r="AC23" s="37"/>
      <c r="AD23" s="37" t="s">
        <v>1003</v>
      </c>
      <c r="AE23" s="37"/>
      <c r="AF23" s="37" t="s">
        <v>1003</v>
      </c>
    </row>
    <row r="24" spans="1:32" ht="15.75" thickBot="1" x14ac:dyDescent="0.3">
      <c r="A24" s="18" t="s">
        <v>440</v>
      </c>
      <c r="B24" s="18" t="s">
        <v>15</v>
      </c>
      <c r="C24" s="18">
        <v>2023</v>
      </c>
      <c r="D24" s="18" t="s">
        <v>441</v>
      </c>
      <c r="E24" s="18" t="s">
        <v>442</v>
      </c>
      <c r="F24" s="18" t="s">
        <v>398</v>
      </c>
      <c r="H24" s="18" t="s">
        <v>231</v>
      </c>
      <c r="I24" s="18" t="s">
        <v>443</v>
      </c>
      <c r="J24" s="18" t="s">
        <v>444</v>
      </c>
      <c r="K24" s="18" t="s">
        <v>920</v>
      </c>
      <c r="L24" s="18" t="s">
        <v>445</v>
      </c>
      <c r="N24" s="18">
        <v>11</v>
      </c>
      <c r="O24" s="38" t="s">
        <v>980</v>
      </c>
      <c r="P24" s="38" t="s">
        <v>990</v>
      </c>
      <c r="Q24" s="38">
        <v>1</v>
      </c>
      <c r="R24" s="39">
        <v>2</v>
      </c>
      <c r="S24" s="38">
        <v>3</v>
      </c>
      <c r="T24" s="38"/>
      <c r="U24" s="38">
        <v>4</v>
      </c>
      <c r="V24" s="38">
        <v>5</v>
      </c>
      <c r="W24" s="38">
        <v>6</v>
      </c>
      <c r="X24" s="38"/>
      <c r="Y24" s="38"/>
      <c r="Z24" s="39"/>
      <c r="AA24" s="39"/>
      <c r="AB24" s="39"/>
      <c r="AC24" s="39"/>
      <c r="AD24" s="39"/>
      <c r="AE24" s="39"/>
      <c r="AF24" s="39"/>
    </row>
    <row r="25" spans="1:32" ht="15.75" thickTop="1" x14ac:dyDescent="0.25">
      <c r="A25" s="33" t="s">
        <v>991</v>
      </c>
      <c r="B25" s="34"/>
      <c r="C25" s="34"/>
      <c r="D25" s="34"/>
      <c r="E25" s="34"/>
      <c r="F25" s="34"/>
      <c r="G25" s="34"/>
      <c r="H25" s="34"/>
      <c r="I25" s="34"/>
      <c r="J25" s="34"/>
      <c r="K25" s="34"/>
      <c r="L25" s="34"/>
      <c r="M25" s="34"/>
      <c r="N25" s="34"/>
      <c r="O25" s="7"/>
      <c r="P25" s="7"/>
      <c r="Q25" s="7">
        <f t="shared" ref="Q25:Y25" si="0">COUNTA(Q2:Q24)</f>
        <v>15</v>
      </c>
      <c r="R25" s="6">
        <f t="shared" si="0"/>
        <v>9</v>
      </c>
      <c r="S25" s="7">
        <f t="shared" si="0"/>
        <v>16</v>
      </c>
      <c r="T25" s="7">
        <f t="shared" si="0"/>
        <v>8</v>
      </c>
      <c r="U25" s="7">
        <f t="shared" si="0"/>
        <v>23</v>
      </c>
      <c r="V25" s="7">
        <f t="shared" si="0"/>
        <v>23</v>
      </c>
      <c r="W25" s="7">
        <f t="shared" si="0"/>
        <v>23</v>
      </c>
      <c r="X25" s="7">
        <f t="shared" si="0"/>
        <v>15</v>
      </c>
      <c r="Y25" s="7">
        <f t="shared" si="0"/>
        <v>11</v>
      </c>
      <c r="Z25" s="38">
        <f t="shared" ref="Z25:AF25" si="1">COUNTIF(Z2:Z24,"x")</f>
        <v>6</v>
      </c>
      <c r="AA25" s="38">
        <f t="shared" si="1"/>
        <v>6</v>
      </c>
      <c r="AB25" s="38">
        <f t="shared" si="1"/>
        <v>10</v>
      </c>
      <c r="AC25" s="38">
        <f t="shared" si="1"/>
        <v>6</v>
      </c>
      <c r="AD25" s="38">
        <f t="shared" si="1"/>
        <v>10</v>
      </c>
      <c r="AE25" s="38">
        <f t="shared" si="1"/>
        <v>5</v>
      </c>
      <c r="AF25" s="38">
        <f t="shared" si="1"/>
        <v>5</v>
      </c>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zoomScale="70" zoomScaleNormal="70" workbookViewId="0">
      <selection activeCell="A2" sqref="A2"/>
    </sheetView>
  </sheetViews>
  <sheetFormatPr baseColWidth="10" defaultRowHeight="15" x14ac:dyDescent="0.25"/>
  <cols>
    <col min="1" max="1" width="36.140625" bestFit="1" customWidth="1"/>
    <col min="2" max="2" width="7.7109375" bestFit="1" customWidth="1"/>
    <col min="11" max="11" width="18.140625" bestFit="1" customWidth="1"/>
    <col min="12" max="12" width="33.42578125" bestFit="1" customWidth="1"/>
    <col min="13" max="13" width="24.42578125" bestFit="1" customWidth="1"/>
    <col min="15" max="15" width="32.140625" customWidth="1"/>
    <col min="16" max="16" width="19" customWidth="1"/>
    <col min="17" max="17" width="21.85546875" customWidth="1"/>
    <col min="18" max="18" width="18.42578125" customWidth="1"/>
    <col min="19" max="19" width="21.85546875" customWidth="1"/>
    <col min="20" max="20" width="25.7109375" customWidth="1"/>
    <col min="21" max="21" width="20.5703125" customWidth="1"/>
    <col min="22" max="22" width="17.7109375" customWidth="1"/>
    <col min="23" max="23" width="12.85546875" customWidth="1"/>
    <col min="24" max="24" width="20" customWidth="1"/>
    <col min="25" max="25" width="21.28515625" customWidth="1"/>
    <col min="26" max="26" width="12.28515625" bestFit="1" customWidth="1"/>
    <col min="27" max="27" width="12.7109375" bestFit="1" customWidth="1"/>
    <col min="31" max="31" width="22" bestFit="1" customWidth="1"/>
  </cols>
  <sheetData>
    <row r="1" spans="1:32" s="5" customFormat="1" ht="44.25" customHeight="1" x14ac:dyDescent="0.25">
      <c r="A1" s="32" t="s">
        <v>0</v>
      </c>
      <c r="B1" s="32" t="s">
        <v>1</v>
      </c>
      <c r="C1" s="32" t="s">
        <v>2</v>
      </c>
      <c r="D1" s="32" t="s">
        <v>3</v>
      </c>
      <c r="E1" s="32" t="s">
        <v>4</v>
      </c>
      <c r="F1" s="32" t="s">
        <v>5</v>
      </c>
      <c r="G1" s="32" t="s">
        <v>6</v>
      </c>
      <c r="H1" s="32" t="s">
        <v>7</v>
      </c>
      <c r="I1" s="32" t="s">
        <v>8</v>
      </c>
      <c r="J1" s="32" t="s">
        <v>9</v>
      </c>
      <c r="K1" s="32" t="s">
        <v>10</v>
      </c>
      <c r="L1" s="32" t="s">
        <v>11</v>
      </c>
      <c r="M1" s="32" t="s">
        <v>12</v>
      </c>
      <c r="N1" s="32" t="s">
        <v>13</v>
      </c>
      <c r="O1" s="3" t="s">
        <v>969</v>
      </c>
      <c r="P1" s="3" t="s">
        <v>970</v>
      </c>
      <c r="Q1" s="4" t="s">
        <v>971</v>
      </c>
      <c r="R1" s="4" t="s">
        <v>972</v>
      </c>
      <c r="S1" s="4" t="s">
        <v>973</v>
      </c>
      <c r="T1" s="4" t="s">
        <v>974</v>
      </c>
      <c r="U1" s="4" t="s">
        <v>975</v>
      </c>
      <c r="V1" s="4" t="s">
        <v>976</v>
      </c>
      <c r="W1" s="4" t="s">
        <v>977</v>
      </c>
      <c r="X1" s="4" t="s">
        <v>978</v>
      </c>
      <c r="Y1" s="4" t="s">
        <v>979</v>
      </c>
      <c r="Z1" s="3" t="s">
        <v>996</v>
      </c>
      <c r="AA1" s="3" t="s">
        <v>997</v>
      </c>
      <c r="AB1" s="3" t="s">
        <v>998</v>
      </c>
      <c r="AC1" s="3" t="s">
        <v>999</v>
      </c>
      <c r="AD1" s="3" t="s">
        <v>1000</v>
      </c>
      <c r="AE1" s="3" t="s">
        <v>1001</v>
      </c>
      <c r="AF1" s="3" t="s">
        <v>1002</v>
      </c>
    </row>
    <row r="2" spans="1:32" s="9" customFormat="1" x14ac:dyDescent="0.25">
      <c r="A2" s="24" t="s">
        <v>707</v>
      </c>
      <c r="B2" s="24" t="s">
        <v>15</v>
      </c>
      <c r="C2" s="24">
        <v>2021</v>
      </c>
      <c r="D2" s="24" t="s">
        <v>708</v>
      </c>
      <c r="E2" s="24" t="s">
        <v>709</v>
      </c>
      <c r="F2" s="24" t="s">
        <v>710</v>
      </c>
      <c r="G2" s="25"/>
      <c r="H2" s="24" t="s">
        <v>382</v>
      </c>
      <c r="I2" s="24" t="s">
        <v>711</v>
      </c>
      <c r="J2" s="24" t="s">
        <v>712</v>
      </c>
      <c r="K2" s="21" t="s">
        <v>934</v>
      </c>
      <c r="L2" s="25"/>
      <c r="M2" s="24">
        <v>10</v>
      </c>
      <c r="N2" s="24">
        <v>23</v>
      </c>
      <c r="O2" s="10" t="s">
        <v>980</v>
      </c>
      <c r="P2" s="12" t="s">
        <v>983</v>
      </c>
      <c r="Q2" s="12">
        <v>2</v>
      </c>
      <c r="R2" s="12"/>
      <c r="S2" s="12">
        <v>1</v>
      </c>
      <c r="T2" s="12"/>
      <c r="U2" s="12">
        <v>3</v>
      </c>
      <c r="V2" s="12">
        <v>4</v>
      </c>
      <c r="W2" s="12">
        <v>5</v>
      </c>
      <c r="X2" s="12"/>
      <c r="Y2" s="12"/>
      <c r="Z2" s="75"/>
      <c r="AA2" s="75"/>
      <c r="AB2" s="75"/>
      <c r="AC2" s="75"/>
      <c r="AD2" s="75"/>
      <c r="AE2" s="75"/>
      <c r="AF2" s="75"/>
    </row>
    <row r="3" spans="1:32" s="9" customFormat="1" ht="15" customHeight="1" x14ac:dyDescent="0.25">
      <c r="A3" s="24" t="s">
        <v>799</v>
      </c>
      <c r="B3" s="24" t="s">
        <v>15</v>
      </c>
      <c r="C3" s="24">
        <v>2019</v>
      </c>
      <c r="D3" s="24" t="s">
        <v>800</v>
      </c>
      <c r="E3" s="24" t="s">
        <v>801</v>
      </c>
      <c r="F3" s="24" t="s">
        <v>174</v>
      </c>
      <c r="G3" s="25"/>
      <c r="H3" s="24" t="s">
        <v>175</v>
      </c>
      <c r="I3" s="24" t="s">
        <v>802</v>
      </c>
      <c r="J3" s="24" t="s">
        <v>803</v>
      </c>
      <c r="K3" s="24" t="s">
        <v>453</v>
      </c>
      <c r="L3" s="25"/>
      <c r="M3" s="25"/>
      <c r="N3" s="24">
        <v>96</v>
      </c>
      <c r="O3" s="10" t="s">
        <v>981</v>
      </c>
      <c r="P3" s="12" t="s">
        <v>892</v>
      </c>
      <c r="Q3" s="12">
        <v>1</v>
      </c>
      <c r="R3" s="12"/>
      <c r="S3" s="12">
        <v>2</v>
      </c>
      <c r="T3" s="12"/>
      <c r="U3" s="12">
        <v>3</v>
      </c>
      <c r="V3" s="12">
        <v>4</v>
      </c>
      <c r="W3" s="12">
        <v>5</v>
      </c>
      <c r="X3" s="12"/>
      <c r="Y3" s="12"/>
      <c r="Z3" s="75"/>
      <c r="AA3" s="75"/>
      <c r="AB3" s="75"/>
      <c r="AC3" s="75"/>
      <c r="AD3" s="75"/>
      <c r="AE3" s="75"/>
      <c r="AF3" s="75" t="s">
        <v>1003</v>
      </c>
    </row>
    <row r="4" spans="1:32" s="9" customFormat="1" x14ac:dyDescent="0.25">
      <c r="A4" s="24" t="s">
        <v>744</v>
      </c>
      <c r="B4" s="24" t="s">
        <v>15</v>
      </c>
      <c r="C4" s="24">
        <v>2019</v>
      </c>
      <c r="D4" s="24" t="s">
        <v>745</v>
      </c>
      <c r="E4" s="24" t="s">
        <v>746</v>
      </c>
      <c r="F4" s="24" t="s">
        <v>83</v>
      </c>
      <c r="G4" s="25"/>
      <c r="H4" s="24" t="s">
        <v>84</v>
      </c>
      <c r="I4" s="24" t="s">
        <v>747</v>
      </c>
      <c r="J4" s="24" t="s">
        <v>748</v>
      </c>
      <c r="K4" s="21" t="s">
        <v>936</v>
      </c>
      <c r="L4" s="25"/>
      <c r="M4" s="24">
        <v>2</v>
      </c>
      <c r="N4" s="24">
        <v>14</v>
      </c>
      <c r="O4" s="10" t="s">
        <v>980</v>
      </c>
      <c r="P4" s="11" t="s">
        <v>892</v>
      </c>
      <c r="Q4" s="12"/>
      <c r="R4" s="12"/>
      <c r="S4" s="12">
        <v>1</v>
      </c>
      <c r="T4" s="12">
        <v>2</v>
      </c>
      <c r="U4" s="12">
        <v>3</v>
      </c>
      <c r="V4" s="12">
        <v>4</v>
      </c>
      <c r="W4" s="12">
        <v>5</v>
      </c>
      <c r="X4" s="12">
        <v>6</v>
      </c>
      <c r="Y4" s="12"/>
      <c r="Z4" s="75"/>
      <c r="AA4" s="75"/>
      <c r="AB4" s="75"/>
      <c r="AC4" s="75"/>
      <c r="AD4" s="75" t="s">
        <v>1003</v>
      </c>
      <c r="AE4" s="75"/>
      <c r="AF4" s="75"/>
    </row>
    <row r="5" spans="1:32" s="9" customFormat="1" x14ac:dyDescent="0.25">
      <c r="A5" s="24" t="s">
        <v>272</v>
      </c>
      <c r="B5" s="24" t="s">
        <v>15</v>
      </c>
      <c r="C5" s="24">
        <v>2023</v>
      </c>
      <c r="D5" s="24" t="s">
        <v>273</v>
      </c>
      <c r="E5" s="24" t="s">
        <v>274</v>
      </c>
      <c r="F5" s="24" t="s">
        <v>275</v>
      </c>
      <c r="G5" s="25"/>
      <c r="H5" s="24" t="s">
        <v>276</v>
      </c>
      <c r="I5" s="24" t="s">
        <v>277</v>
      </c>
      <c r="J5" s="24" t="s">
        <v>278</v>
      </c>
      <c r="K5" s="21" t="s">
        <v>909</v>
      </c>
      <c r="L5" s="25"/>
      <c r="M5" s="24">
        <v>1</v>
      </c>
      <c r="N5" s="24">
        <v>6</v>
      </c>
      <c r="O5" s="10" t="s">
        <v>980</v>
      </c>
      <c r="P5" s="11" t="s">
        <v>892</v>
      </c>
      <c r="Q5" s="12">
        <v>1</v>
      </c>
      <c r="R5" s="12"/>
      <c r="S5" s="12"/>
      <c r="T5" s="12"/>
      <c r="U5" s="12">
        <v>3</v>
      </c>
      <c r="V5" s="12">
        <v>2</v>
      </c>
      <c r="W5" s="12">
        <v>4</v>
      </c>
      <c r="X5" s="12">
        <v>5</v>
      </c>
      <c r="Y5" s="12">
        <v>6</v>
      </c>
      <c r="Z5" s="75"/>
      <c r="AA5" s="75"/>
      <c r="AB5" s="75"/>
      <c r="AC5" s="75"/>
      <c r="AD5" s="75"/>
      <c r="AE5" s="75"/>
      <c r="AF5" s="75"/>
    </row>
    <row r="6" spans="1:32" s="9" customFormat="1" x14ac:dyDescent="0.25">
      <c r="A6" s="24" t="s">
        <v>566</v>
      </c>
      <c r="B6" s="24" t="s">
        <v>15</v>
      </c>
      <c r="C6" s="24">
        <v>2021</v>
      </c>
      <c r="D6" s="24" t="s">
        <v>567</v>
      </c>
      <c r="E6" s="24" t="s">
        <v>568</v>
      </c>
      <c r="F6" s="24" t="s">
        <v>275</v>
      </c>
      <c r="G6" s="25"/>
      <c r="H6" s="24" t="s">
        <v>276</v>
      </c>
      <c r="I6" s="24" t="s">
        <v>569</v>
      </c>
      <c r="J6" s="24" t="s">
        <v>570</v>
      </c>
      <c r="K6" s="24" t="s">
        <v>571</v>
      </c>
      <c r="L6" s="25"/>
      <c r="M6" s="24">
        <v>3</v>
      </c>
      <c r="N6" s="24">
        <v>4</v>
      </c>
      <c r="O6" s="10" t="s">
        <v>980</v>
      </c>
      <c r="P6" s="11" t="s">
        <v>893</v>
      </c>
      <c r="Q6" s="12">
        <v>1</v>
      </c>
      <c r="R6" s="12">
        <v>3</v>
      </c>
      <c r="S6" s="12">
        <v>2</v>
      </c>
      <c r="T6" s="12"/>
      <c r="U6" s="12">
        <v>5</v>
      </c>
      <c r="V6" s="12">
        <v>4</v>
      </c>
      <c r="W6" s="12">
        <v>6</v>
      </c>
      <c r="X6" s="12">
        <v>7</v>
      </c>
      <c r="Y6" s="12">
        <v>8</v>
      </c>
      <c r="Z6" s="75" t="s">
        <v>1003</v>
      </c>
      <c r="AA6" s="75" t="s">
        <v>1003</v>
      </c>
      <c r="AB6" s="75"/>
      <c r="AC6" s="75" t="s">
        <v>1003</v>
      </c>
      <c r="AD6" s="75" t="s">
        <v>1003</v>
      </c>
      <c r="AE6" s="75"/>
      <c r="AF6" s="75"/>
    </row>
    <row r="7" spans="1:32" s="9" customFormat="1" x14ac:dyDescent="0.25">
      <c r="A7" s="24" t="s">
        <v>572</v>
      </c>
      <c r="B7" s="24" t="s">
        <v>15</v>
      </c>
      <c r="C7" s="24">
        <v>2022</v>
      </c>
      <c r="D7" s="24" t="s">
        <v>573</v>
      </c>
      <c r="E7" s="24" t="s">
        <v>574</v>
      </c>
      <c r="F7" s="24" t="s">
        <v>575</v>
      </c>
      <c r="G7" s="25"/>
      <c r="H7" s="24" t="s">
        <v>195</v>
      </c>
      <c r="I7" s="24" t="s">
        <v>576</v>
      </c>
      <c r="J7" s="24" t="s">
        <v>577</v>
      </c>
      <c r="K7" s="24" t="s">
        <v>578</v>
      </c>
      <c r="L7" s="24" t="s">
        <v>579</v>
      </c>
      <c r="M7" s="24">
        <v>2</v>
      </c>
      <c r="N7" s="24">
        <v>28</v>
      </c>
      <c r="O7" s="10" t="s">
        <v>980</v>
      </c>
      <c r="P7" s="11" t="s">
        <v>984</v>
      </c>
      <c r="Q7" s="12"/>
      <c r="R7" s="12">
        <v>1</v>
      </c>
      <c r="S7" s="12">
        <v>4</v>
      </c>
      <c r="T7" s="12"/>
      <c r="U7" s="12">
        <v>5</v>
      </c>
      <c r="V7" s="12">
        <v>2</v>
      </c>
      <c r="W7" s="12">
        <v>3</v>
      </c>
      <c r="X7" s="12"/>
      <c r="Y7" s="12">
        <v>6</v>
      </c>
      <c r="Z7" s="75"/>
      <c r="AA7" s="75" t="s">
        <v>1003</v>
      </c>
      <c r="AB7" s="75"/>
      <c r="AC7" s="75"/>
      <c r="AD7" s="75"/>
      <c r="AE7" s="75"/>
      <c r="AF7" s="75"/>
    </row>
    <row r="8" spans="1:32" s="9" customFormat="1" x14ac:dyDescent="0.25">
      <c r="A8" s="24" t="s">
        <v>542</v>
      </c>
      <c r="B8" s="24" t="s">
        <v>15</v>
      </c>
      <c r="C8" s="24">
        <v>2022</v>
      </c>
      <c r="D8" s="24" t="s">
        <v>543</v>
      </c>
      <c r="E8" s="24" t="s">
        <v>544</v>
      </c>
      <c r="F8" s="24" t="s">
        <v>123</v>
      </c>
      <c r="G8" s="25"/>
      <c r="H8" s="24" t="s">
        <v>124</v>
      </c>
      <c r="I8" s="24" t="s">
        <v>545</v>
      </c>
      <c r="J8" s="24" t="s">
        <v>546</v>
      </c>
      <c r="K8" s="21" t="s">
        <v>925</v>
      </c>
      <c r="L8" s="24" t="s">
        <v>547</v>
      </c>
      <c r="M8" s="24">
        <v>1</v>
      </c>
      <c r="N8" s="24">
        <v>30</v>
      </c>
      <c r="O8" s="10" t="s">
        <v>980</v>
      </c>
      <c r="P8" s="11" t="s">
        <v>893</v>
      </c>
      <c r="Q8" s="12">
        <v>1</v>
      </c>
      <c r="R8" s="12">
        <v>3</v>
      </c>
      <c r="S8" s="12">
        <v>2</v>
      </c>
      <c r="T8" s="12">
        <v>4</v>
      </c>
      <c r="U8" s="12">
        <v>5</v>
      </c>
      <c r="V8" s="12">
        <v>6</v>
      </c>
      <c r="W8" s="12">
        <v>7</v>
      </c>
      <c r="X8" s="12">
        <v>8</v>
      </c>
      <c r="Y8" s="12">
        <v>9</v>
      </c>
      <c r="Z8" s="75" t="s">
        <v>1003</v>
      </c>
      <c r="AA8" s="75" t="s">
        <v>1003</v>
      </c>
      <c r="AB8" s="75" t="s">
        <v>1003</v>
      </c>
      <c r="AC8" s="75" t="s">
        <v>1003</v>
      </c>
      <c r="AD8" s="75" t="s">
        <v>1003</v>
      </c>
      <c r="AE8" s="75" t="s">
        <v>1003</v>
      </c>
      <c r="AF8" s="75" t="s">
        <v>1003</v>
      </c>
    </row>
    <row r="9" spans="1:32" s="9" customFormat="1" x14ac:dyDescent="0.25">
      <c r="A9" s="24" t="s">
        <v>732</v>
      </c>
      <c r="B9" s="24" t="s">
        <v>15</v>
      </c>
      <c r="C9" s="24">
        <v>2022</v>
      </c>
      <c r="D9" s="24" t="s">
        <v>733</v>
      </c>
      <c r="E9" s="24" t="s">
        <v>734</v>
      </c>
      <c r="F9" s="24" t="s">
        <v>230</v>
      </c>
      <c r="G9" s="25"/>
      <c r="H9" s="24" t="s">
        <v>231</v>
      </c>
      <c r="I9" s="24" t="s">
        <v>735</v>
      </c>
      <c r="J9" s="24" t="s">
        <v>736</v>
      </c>
      <c r="K9" s="24" t="s">
        <v>737</v>
      </c>
      <c r="L9" s="25"/>
      <c r="M9" s="24">
        <v>3</v>
      </c>
      <c r="N9" s="24">
        <v>10</v>
      </c>
      <c r="O9" s="10" t="s">
        <v>980</v>
      </c>
      <c r="P9" s="11" t="s">
        <v>985</v>
      </c>
      <c r="Q9" s="12">
        <v>1</v>
      </c>
      <c r="R9" s="12"/>
      <c r="S9" s="12">
        <v>2</v>
      </c>
      <c r="T9" s="12">
        <v>3</v>
      </c>
      <c r="U9" s="12">
        <v>4</v>
      </c>
      <c r="V9" s="12">
        <v>5</v>
      </c>
      <c r="W9" s="12">
        <v>6</v>
      </c>
      <c r="X9" s="12">
        <v>7</v>
      </c>
      <c r="Y9" s="12"/>
      <c r="Z9" s="75"/>
      <c r="AA9" s="75"/>
      <c r="AB9" s="75"/>
      <c r="AC9" s="75"/>
      <c r="AD9" s="75" t="s">
        <v>1003</v>
      </c>
      <c r="AE9" s="75"/>
      <c r="AF9" s="75"/>
    </row>
    <row r="10" spans="1:32" s="9" customFormat="1" x14ac:dyDescent="0.25">
      <c r="A10" s="24" t="s">
        <v>587</v>
      </c>
      <c r="B10" s="24" t="s">
        <v>15</v>
      </c>
      <c r="C10" s="24">
        <v>2021</v>
      </c>
      <c r="D10" s="24" t="s">
        <v>588</v>
      </c>
      <c r="E10" s="24" t="s">
        <v>589</v>
      </c>
      <c r="F10" s="24" t="s">
        <v>174</v>
      </c>
      <c r="G10" s="25"/>
      <c r="H10" s="24" t="s">
        <v>175</v>
      </c>
      <c r="I10" s="24" t="s">
        <v>590</v>
      </c>
      <c r="J10" s="24" t="s">
        <v>591</v>
      </c>
      <c r="K10" s="24" t="s">
        <v>136</v>
      </c>
      <c r="L10" s="25"/>
      <c r="M10" s="25"/>
      <c r="N10" s="24">
        <v>120</v>
      </c>
      <c r="O10" s="10" t="s">
        <v>980</v>
      </c>
      <c r="P10" s="11" t="s">
        <v>894</v>
      </c>
      <c r="Q10" s="12">
        <v>1</v>
      </c>
      <c r="R10" s="12"/>
      <c r="S10" s="12">
        <v>2</v>
      </c>
      <c r="T10" s="12">
        <v>3</v>
      </c>
      <c r="U10" s="12">
        <v>4</v>
      </c>
      <c r="V10" s="12">
        <v>5</v>
      </c>
      <c r="W10" s="12">
        <v>6</v>
      </c>
      <c r="X10" s="12"/>
      <c r="Y10" s="12"/>
      <c r="Z10" s="75"/>
      <c r="AA10" s="75"/>
      <c r="AB10" s="75" t="s">
        <v>1003</v>
      </c>
      <c r="AC10" s="75" t="s">
        <v>1003</v>
      </c>
      <c r="AD10" s="75"/>
      <c r="AE10" s="75"/>
      <c r="AF10" s="75"/>
    </row>
    <row r="11" spans="1:32" s="9" customFormat="1" x14ac:dyDescent="0.25">
      <c r="A11" s="24" t="s">
        <v>881</v>
      </c>
      <c r="B11" s="24" t="s">
        <v>95</v>
      </c>
      <c r="C11" s="24">
        <v>2019</v>
      </c>
      <c r="D11" s="24" t="s">
        <v>882</v>
      </c>
      <c r="E11" s="24" t="s">
        <v>883</v>
      </c>
      <c r="F11" s="24" t="s">
        <v>815</v>
      </c>
      <c r="G11" s="24" t="s">
        <v>152</v>
      </c>
      <c r="H11" s="25"/>
      <c r="I11" s="24" t="s">
        <v>884</v>
      </c>
      <c r="J11" s="24" t="s">
        <v>885</v>
      </c>
      <c r="K11" s="24">
        <v>2019</v>
      </c>
      <c r="L11" s="24" t="s">
        <v>886</v>
      </c>
      <c r="M11" s="25"/>
      <c r="N11" s="24">
        <v>264</v>
      </c>
      <c r="O11" s="10" t="s">
        <v>980</v>
      </c>
      <c r="P11" s="12" t="s">
        <v>986</v>
      </c>
      <c r="Q11" s="12"/>
      <c r="R11" s="12">
        <v>1</v>
      </c>
      <c r="S11" s="12">
        <v>3</v>
      </c>
      <c r="T11" s="12">
        <v>4</v>
      </c>
      <c r="U11" s="12">
        <v>5</v>
      </c>
      <c r="V11" s="12">
        <v>2</v>
      </c>
      <c r="W11" s="12">
        <v>6</v>
      </c>
      <c r="X11" s="12">
        <v>7</v>
      </c>
      <c r="Y11" s="12">
        <v>8</v>
      </c>
      <c r="Z11" s="75" t="s">
        <v>1003</v>
      </c>
      <c r="AA11" s="75" t="s">
        <v>1003</v>
      </c>
      <c r="AB11" s="75" t="s">
        <v>1003</v>
      </c>
      <c r="AC11" s="75"/>
      <c r="AD11" s="75" t="s">
        <v>1003</v>
      </c>
      <c r="AE11" s="75"/>
      <c r="AF11" s="75" t="s">
        <v>1003</v>
      </c>
    </row>
    <row r="12" spans="1:32" s="9" customFormat="1" x14ac:dyDescent="0.25">
      <c r="A12" s="16" t="s">
        <v>200</v>
      </c>
      <c r="B12" s="16" t="s">
        <v>15</v>
      </c>
      <c r="C12" s="16">
        <v>2020</v>
      </c>
      <c r="D12" s="16" t="s">
        <v>201</v>
      </c>
      <c r="E12" s="16" t="s">
        <v>202</v>
      </c>
      <c r="F12" s="16" t="s">
        <v>174</v>
      </c>
      <c r="G12" s="25"/>
      <c r="H12" s="16" t="s">
        <v>175</v>
      </c>
      <c r="I12" s="16" t="s">
        <v>203</v>
      </c>
      <c r="J12" s="16" t="s">
        <v>204</v>
      </c>
      <c r="K12" s="16" t="s">
        <v>198</v>
      </c>
      <c r="L12" s="25"/>
      <c r="M12" s="25"/>
      <c r="N12" s="16">
        <v>107</v>
      </c>
      <c r="O12" s="10" t="s">
        <v>980</v>
      </c>
      <c r="P12" s="11" t="s">
        <v>985</v>
      </c>
      <c r="Q12" s="11">
        <v>1</v>
      </c>
      <c r="R12" s="11">
        <v>2</v>
      </c>
      <c r="S12" s="11">
        <v>3</v>
      </c>
      <c r="T12" s="11"/>
      <c r="U12" s="11">
        <v>4</v>
      </c>
      <c r="V12" s="11">
        <v>5</v>
      </c>
      <c r="W12" s="11">
        <v>6</v>
      </c>
      <c r="X12" s="11">
        <v>7</v>
      </c>
      <c r="Y12" s="11"/>
      <c r="Z12" s="75"/>
      <c r="AA12" s="75"/>
      <c r="AB12" s="75"/>
      <c r="AC12" s="75"/>
      <c r="AD12" s="75" t="s">
        <v>1003</v>
      </c>
      <c r="AE12" s="75"/>
      <c r="AF12" s="75"/>
    </row>
    <row r="13" spans="1:32" s="9" customFormat="1" x14ac:dyDescent="0.25">
      <c r="A13" s="24" t="s">
        <v>680</v>
      </c>
      <c r="B13" s="24" t="s">
        <v>15</v>
      </c>
      <c r="C13" s="24">
        <v>2021</v>
      </c>
      <c r="D13" s="24" t="s">
        <v>681</v>
      </c>
      <c r="E13" s="24" t="s">
        <v>682</v>
      </c>
      <c r="F13" s="24" t="s">
        <v>683</v>
      </c>
      <c r="G13" s="25"/>
      <c r="H13" s="24" t="s">
        <v>684</v>
      </c>
      <c r="I13" s="24" t="s">
        <v>685</v>
      </c>
      <c r="J13" s="24" t="s">
        <v>686</v>
      </c>
      <c r="K13" s="21" t="s">
        <v>931</v>
      </c>
      <c r="L13" s="25"/>
      <c r="M13" s="24">
        <v>1</v>
      </c>
      <c r="N13" s="24">
        <v>11</v>
      </c>
      <c r="O13" s="10" t="s">
        <v>980</v>
      </c>
      <c r="P13" s="12" t="s">
        <v>985</v>
      </c>
      <c r="Q13" s="12">
        <v>1</v>
      </c>
      <c r="R13" s="12"/>
      <c r="S13" s="12"/>
      <c r="T13" s="12">
        <v>2</v>
      </c>
      <c r="U13" s="12">
        <v>3</v>
      </c>
      <c r="V13" s="12">
        <v>4</v>
      </c>
      <c r="W13" s="12">
        <v>5</v>
      </c>
      <c r="X13" s="12">
        <v>6</v>
      </c>
      <c r="Y13" s="12"/>
      <c r="Z13" s="75"/>
      <c r="AA13" s="75"/>
      <c r="AB13" s="75"/>
      <c r="AC13" s="75"/>
      <c r="AD13" s="75"/>
      <c r="AE13" s="75"/>
      <c r="AF13" s="75"/>
    </row>
    <row r="14" spans="1:32" s="9" customFormat="1" ht="90" x14ac:dyDescent="0.25">
      <c r="A14" s="24" t="s">
        <v>258</v>
      </c>
      <c r="B14" s="24" t="s">
        <v>15</v>
      </c>
      <c r="C14" s="24">
        <v>2021</v>
      </c>
      <c r="D14" s="24" t="s">
        <v>259</v>
      </c>
      <c r="E14" s="24" t="s">
        <v>260</v>
      </c>
      <c r="F14" s="24" t="s">
        <v>261</v>
      </c>
      <c r="G14" s="25"/>
      <c r="H14" s="24" t="s">
        <v>262</v>
      </c>
      <c r="I14" s="24" t="s">
        <v>263</v>
      </c>
      <c r="J14" s="24" t="s">
        <v>264</v>
      </c>
      <c r="K14" s="24" t="s">
        <v>265</v>
      </c>
      <c r="L14" s="25"/>
      <c r="M14" s="24">
        <v>24</v>
      </c>
      <c r="N14" s="24">
        <v>11</v>
      </c>
      <c r="O14" s="10" t="s">
        <v>980</v>
      </c>
      <c r="P14" s="10" t="s">
        <v>987</v>
      </c>
      <c r="Q14" s="12"/>
      <c r="R14" s="12">
        <v>1</v>
      </c>
      <c r="S14" s="12">
        <v>3</v>
      </c>
      <c r="T14" s="12"/>
      <c r="U14" s="12">
        <v>4</v>
      </c>
      <c r="V14" s="12">
        <v>2</v>
      </c>
      <c r="W14" s="12">
        <v>5</v>
      </c>
      <c r="X14" s="12">
        <v>6</v>
      </c>
      <c r="Y14" s="12"/>
      <c r="Z14" s="75" t="s">
        <v>1003</v>
      </c>
      <c r="AA14" s="75" t="s">
        <v>1003</v>
      </c>
      <c r="AB14" s="75" t="s">
        <v>1003</v>
      </c>
      <c r="AC14" s="75" t="s">
        <v>1003</v>
      </c>
      <c r="AD14" s="75"/>
      <c r="AE14" s="75" t="s">
        <v>1003</v>
      </c>
      <c r="AF14" s="75"/>
    </row>
    <row r="15" spans="1:32" s="9" customFormat="1" x14ac:dyDescent="0.25">
      <c r="A15" s="16" t="s">
        <v>129</v>
      </c>
      <c r="B15" s="16" t="s">
        <v>15</v>
      </c>
      <c r="C15" s="16">
        <v>2021</v>
      </c>
      <c r="D15" s="16" t="s">
        <v>130</v>
      </c>
      <c r="E15" s="16" t="s">
        <v>131</v>
      </c>
      <c r="F15" s="16" t="s">
        <v>132</v>
      </c>
      <c r="G15" s="25"/>
      <c r="H15" s="16" t="s">
        <v>133</v>
      </c>
      <c r="I15" s="16" t="s">
        <v>134</v>
      </c>
      <c r="J15" s="16" t="s">
        <v>135</v>
      </c>
      <c r="K15" s="16" t="s">
        <v>136</v>
      </c>
      <c r="L15" s="16" t="s">
        <v>137</v>
      </c>
      <c r="M15" s="16">
        <v>4</v>
      </c>
      <c r="N15" s="16">
        <v>12</v>
      </c>
      <c r="O15" s="10" t="s">
        <v>980</v>
      </c>
      <c r="P15" s="11" t="s">
        <v>985</v>
      </c>
      <c r="Q15" s="11">
        <v>1</v>
      </c>
      <c r="R15" s="11"/>
      <c r="S15" s="11"/>
      <c r="T15" s="11"/>
      <c r="U15" s="11">
        <v>2</v>
      </c>
      <c r="V15" s="11">
        <v>3</v>
      </c>
      <c r="W15" s="11">
        <v>4</v>
      </c>
      <c r="X15" s="11">
        <v>6</v>
      </c>
      <c r="Y15" s="11">
        <v>5</v>
      </c>
      <c r="Z15" s="75"/>
      <c r="AA15" s="75"/>
      <c r="AB15" s="75" t="s">
        <v>1003</v>
      </c>
      <c r="AC15" s="75" t="s">
        <v>1003</v>
      </c>
      <c r="AD15" s="75"/>
      <c r="AE15" s="75" t="s">
        <v>1003</v>
      </c>
      <c r="AF15" s="75" t="s">
        <v>1003</v>
      </c>
    </row>
    <row r="16" spans="1:32" s="9" customFormat="1" x14ac:dyDescent="0.25">
      <c r="A16" s="24" t="s">
        <v>286</v>
      </c>
      <c r="B16" s="24" t="s">
        <v>15</v>
      </c>
      <c r="C16" s="24">
        <v>2020</v>
      </c>
      <c r="D16" s="24" t="s">
        <v>287</v>
      </c>
      <c r="E16" s="24" t="s">
        <v>288</v>
      </c>
      <c r="F16" s="24" t="s">
        <v>289</v>
      </c>
      <c r="G16" s="25"/>
      <c r="H16" s="24" t="s">
        <v>290</v>
      </c>
      <c r="I16" s="25"/>
      <c r="J16" s="24" t="s">
        <v>291</v>
      </c>
      <c r="K16" s="24">
        <v>2020</v>
      </c>
      <c r="L16" s="24" t="s">
        <v>292</v>
      </c>
      <c r="M16" s="25"/>
      <c r="N16" s="24">
        <v>2020</v>
      </c>
      <c r="O16" s="10" t="s">
        <v>980</v>
      </c>
      <c r="P16" s="12" t="s">
        <v>892</v>
      </c>
      <c r="Q16" s="12">
        <v>2</v>
      </c>
      <c r="R16" s="12"/>
      <c r="S16" s="12">
        <v>1</v>
      </c>
      <c r="T16" s="12"/>
      <c r="U16" s="12">
        <v>3</v>
      </c>
      <c r="V16" s="12">
        <v>4</v>
      </c>
      <c r="W16" s="12">
        <v>5</v>
      </c>
      <c r="X16" s="12"/>
      <c r="Y16" s="12"/>
      <c r="Z16" s="75"/>
      <c r="AA16" s="75"/>
      <c r="AB16" s="75" t="s">
        <v>1003</v>
      </c>
      <c r="AC16" s="75"/>
      <c r="AD16" s="75"/>
      <c r="AE16" s="75"/>
      <c r="AF16" s="75"/>
    </row>
    <row r="17" spans="1:32" s="9" customFormat="1" x14ac:dyDescent="0.25">
      <c r="A17" s="24" t="s">
        <v>701</v>
      </c>
      <c r="B17" s="24" t="s">
        <v>15</v>
      </c>
      <c r="C17" s="24">
        <v>2018</v>
      </c>
      <c r="D17" s="24" t="s">
        <v>702</v>
      </c>
      <c r="E17" s="24" t="s">
        <v>703</v>
      </c>
      <c r="F17" s="24" t="s">
        <v>44</v>
      </c>
      <c r="G17" s="25"/>
      <c r="H17" s="24" t="s">
        <v>45</v>
      </c>
      <c r="I17" s="24" t="s">
        <v>704</v>
      </c>
      <c r="J17" s="24" t="s">
        <v>705</v>
      </c>
      <c r="K17" s="21" t="s">
        <v>933</v>
      </c>
      <c r="L17" s="24">
        <v>116</v>
      </c>
      <c r="M17" s="24" t="s">
        <v>706</v>
      </c>
      <c r="N17" s="24">
        <v>18</v>
      </c>
      <c r="O17" s="10" t="s">
        <v>980</v>
      </c>
      <c r="P17" s="12" t="s">
        <v>895</v>
      </c>
      <c r="Q17" s="12">
        <v>1</v>
      </c>
      <c r="R17" s="12"/>
      <c r="S17" s="12"/>
      <c r="T17" s="12"/>
      <c r="U17" s="12">
        <v>2</v>
      </c>
      <c r="V17" s="12">
        <v>3</v>
      </c>
      <c r="W17" s="12">
        <v>4</v>
      </c>
      <c r="X17" s="12"/>
      <c r="Y17" s="12">
        <v>5</v>
      </c>
      <c r="Z17" s="75"/>
      <c r="AA17" s="75"/>
      <c r="AB17" s="75" t="s">
        <v>1003</v>
      </c>
      <c r="AC17" s="75"/>
      <c r="AD17" s="75"/>
      <c r="AE17" s="75"/>
      <c r="AF17" s="75"/>
    </row>
    <row r="18" spans="1:32" s="9" customFormat="1" x14ac:dyDescent="0.25">
      <c r="A18" s="24" t="s">
        <v>211</v>
      </c>
      <c r="B18" s="24" t="s">
        <v>15</v>
      </c>
      <c r="C18" s="24">
        <v>2021</v>
      </c>
      <c r="D18" s="24" t="s">
        <v>212</v>
      </c>
      <c r="E18" s="24" t="s">
        <v>213</v>
      </c>
      <c r="F18" s="24" t="s">
        <v>214</v>
      </c>
      <c r="G18" s="25"/>
      <c r="H18" s="24" t="s">
        <v>215</v>
      </c>
      <c r="I18" s="24" t="s">
        <v>216</v>
      </c>
      <c r="J18" s="24" t="s">
        <v>217</v>
      </c>
      <c r="K18" s="21" t="s">
        <v>905</v>
      </c>
      <c r="L18" s="24" t="s">
        <v>218</v>
      </c>
      <c r="M18" s="24">
        <v>8</v>
      </c>
      <c r="N18" s="24">
        <v>28</v>
      </c>
      <c r="O18" s="10" t="s">
        <v>980</v>
      </c>
      <c r="P18" s="12" t="s">
        <v>892</v>
      </c>
      <c r="Q18" s="12"/>
      <c r="R18" s="12"/>
      <c r="S18" s="12"/>
      <c r="T18" s="12"/>
      <c r="U18" s="12">
        <v>1</v>
      </c>
      <c r="V18" s="12">
        <v>2</v>
      </c>
      <c r="W18" s="12">
        <v>3</v>
      </c>
      <c r="X18" s="12">
        <v>5</v>
      </c>
      <c r="Y18" s="12">
        <v>4</v>
      </c>
      <c r="Z18" s="75"/>
      <c r="AA18" s="75"/>
      <c r="AB18" s="75"/>
      <c r="AC18" s="75"/>
      <c r="AD18" s="75" t="s">
        <v>1003</v>
      </c>
      <c r="AE18" s="75" t="s">
        <v>1003</v>
      </c>
      <c r="AF18" s="75"/>
    </row>
    <row r="19" spans="1:32" s="8" customFormat="1" x14ac:dyDescent="0.25">
      <c r="A19" s="16" t="s">
        <v>755</v>
      </c>
      <c r="B19" s="16" t="s">
        <v>15</v>
      </c>
      <c r="C19" s="16">
        <v>2023</v>
      </c>
      <c r="D19" s="16" t="s">
        <v>756</v>
      </c>
      <c r="E19" s="16" t="s">
        <v>757</v>
      </c>
      <c r="F19" s="16" t="s">
        <v>59</v>
      </c>
      <c r="G19" s="16"/>
      <c r="H19" s="16" t="s">
        <v>60</v>
      </c>
      <c r="I19" s="16" t="s">
        <v>758</v>
      </c>
      <c r="J19" s="16" t="s">
        <v>759</v>
      </c>
      <c r="K19" s="21" t="s">
        <v>937</v>
      </c>
      <c r="L19" s="16">
        <v>104437</v>
      </c>
      <c r="M19" s="16"/>
      <c r="N19" s="16">
        <v>144</v>
      </c>
      <c r="O19" s="10" t="s">
        <v>980</v>
      </c>
      <c r="P19" s="11" t="s">
        <v>989</v>
      </c>
      <c r="Q19" s="11"/>
      <c r="R19" s="14"/>
      <c r="S19" s="11"/>
      <c r="T19" s="11"/>
      <c r="U19" s="11">
        <v>1</v>
      </c>
      <c r="V19" s="11">
        <v>2</v>
      </c>
      <c r="W19" s="11">
        <v>3</v>
      </c>
      <c r="X19" s="11">
        <v>4</v>
      </c>
      <c r="Y19" s="11"/>
      <c r="Z19" s="37"/>
      <c r="AA19" s="37"/>
      <c r="AB19" s="37" t="s">
        <v>1003</v>
      </c>
      <c r="AC19" s="37"/>
      <c r="AD19" s="37"/>
      <c r="AE19" s="37" t="s">
        <v>1003</v>
      </c>
      <c r="AF19" s="37"/>
    </row>
    <row r="20" spans="1:32" s="8" customFormat="1" ht="15" customHeight="1" x14ac:dyDescent="0.25">
      <c r="A20" s="16" t="s">
        <v>455</v>
      </c>
      <c r="B20" s="16" t="s">
        <v>15</v>
      </c>
      <c r="C20" s="16">
        <v>2023</v>
      </c>
      <c r="D20" s="16" t="s">
        <v>456</v>
      </c>
      <c r="E20" s="16" t="s">
        <v>457</v>
      </c>
      <c r="F20" s="16" t="s">
        <v>254</v>
      </c>
      <c r="G20" s="16"/>
      <c r="H20" s="16" t="s">
        <v>255</v>
      </c>
      <c r="I20" s="16" t="s">
        <v>458</v>
      </c>
      <c r="J20" s="16" t="s">
        <v>459</v>
      </c>
      <c r="K20" s="21" t="s">
        <v>921</v>
      </c>
      <c r="L20" s="16">
        <v>105144</v>
      </c>
      <c r="M20" s="16"/>
      <c r="N20" s="16">
        <v>177</v>
      </c>
      <c r="O20" s="10" t="s">
        <v>981</v>
      </c>
      <c r="P20" s="11" t="s">
        <v>892</v>
      </c>
      <c r="Q20" s="11">
        <v>1</v>
      </c>
      <c r="R20" s="37"/>
      <c r="S20" s="11"/>
      <c r="T20" s="11"/>
      <c r="U20" s="11">
        <v>2</v>
      </c>
      <c r="V20" s="11">
        <v>3</v>
      </c>
      <c r="W20" s="11">
        <v>4</v>
      </c>
      <c r="X20" s="11">
        <v>5</v>
      </c>
      <c r="Y20" s="11">
        <v>6</v>
      </c>
      <c r="Z20" s="37"/>
      <c r="AA20" s="37"/>
      <c r="AB20" s="37"/>
      <c r="AC20" s="37"/>
      <c r="AD20" s="37" t="s">
        <v>1003</v>
      </c>
      <c r="AE20" s="37"/>
      <c r="AF20" s="37" t="s">
        <v>1003</v>
      </c>
    </row>
    <row r="21" spans="1:32" ht="15.75" thickBot="1" x14ac:dyDescent="0.3">
      <c r="A21" s="18" t="s">
        <v>440</v>
      </c>
      <c r="B21" s="18" t="s">
        <v>15</v>
      </c>
      <c r="C21" s="18">
        <v>2023</v>
      </c>
      <c r="D21" s="18" t="s">
        <v>441</v>
      </c>
      <c r="E21" s="18" t="s">
        <v>442</v>
      </c>
      <c r="F21" s="18" t="s">
        <v>398</v>
      </c>
      <c r="G21" s="18"/>
      <c r="H21" s="18" t="s">
        <v>231</v>
      </c>
      <c r="I21" s="18" t="s">
        <v>443</v>
      </c>
      <c r="J21" s="18" t="s">
        <v>444</v>
      </c>
      <c r="K21" s="18" t="s">
        <v>920</v>
      </c>
      <c r="L21" s="18" t="s">
        <v>445</v>
      </c>
      <c r="M21" s="18"/>
      <c r="N21" s="18">
        <v>11</v>
      </c>
      <c r="O21" s="38" t="s">
        <v>980</v>
      </c>
      <c r="P21" s="38" t="s">
        <v>990</v>
      </c>
      <c r="Q21" s="38">
        <v>1</v>
      </c>
      <c r="R21" s="39">
        <v>2</v>
      </c>
      <c r="S21" s="38">
        <v>3</v>
      </c>
      <c r="T21" s="38"/>
      <c r="U21" s="38">
        <v>4</v>
      </c>
      <c r="V21" s="38">
        <v>5</v>
      </c>
      <c r="W21" s="38">
        <v>6</v>
      </c>
      <c r="X21" s="38"/>
      <c r="Y21" s="38"/>
      <c r="Z21" s="39"/>
      <c r="AA21" s="39"/>
      <c r="AB21" s="39"/>
      <c r="AC21" s="39"/>
      <c r="AD21" s="39"/>
      <c r="AE21" s="39"/>
      <c r="AF21" s="39"/>
    </row>
    <row r="22" spans="1:32" ht="15.75" thickTop="1" x14ac:dyDescent="0.25">
      <c r="A22" s="33" t="s">
        <v>991</v>
      </c>
      <c r="B22" s="34"/>
      <c r="C22" s="34"/>
      <c r="D22" s="34"/>
      <c r="E22" s="34"/>
      <c r="F22" s="34"/>
      <c r="G22" s="34"/>
      <c r="H22" s="34"/>
      <c r="I22" s="34"/>
      <c r="J22" s="34"/>
      <c r="K22" s="34"/>
      <c r="L22" s="34"/>
      <c r="M22" s="34"/>
      <c r="N22" s="34"/>
      <c r="O22" s="7"/>
      <c r="P22" s="7"/>
      <c r="Q22" s="7">
        <f t="shared" ref="Q22:Y22" si="0">COUNTA(Q2:Q21)</f>
        <v>14</v>
      </c>
      <c r="R22" s="6">
        <f t="shared" si="0"/>
        <v>7</v>
      </c>
      <c r="S22" s="7">
        <f t="shared" si="0"/>
        <v>13</v>
      </c>
      <c r="T22" s="7">
        <f t="shared" si="0"/>
        <v>6</v>
      </c>
      <c r="U22" s="7">
        <f t="shared" si="0"/>
        <v>20</v>
      </c>
      <c r="V22" s="7">
        <f t="shared" si="0"/>
        <v>20</v>
      </c>
      <c r="W22" s="7">
        <f t="shared" si="0"/>
        <v>20</v>
      </c>
      <c r="X22" s="7">
        <f t="shared" si="0"/>
        <v>13</v>
      </c>
      <c r="Y22" s="7">
        <f t="shared" si="0"/>
        <v>9</v>
      </c>
      <c r="Z22" s="38">
        <f t="shared" ref="Z22:AF22" si="1">COUNTIF(Z2:Z21,"x")</f>
        <v>4</v>
      </c>
      <c r="AA22" s="38">
        <f t="shared" si="1"/>
        <v>5</v>
      </c>
      <c r="AB22" s="38">
        <f t="shared" si="1"/>
        <v>8</v>
      </c>
      <c r="AC22" s="38">
        <f t="shared" si="1"/>
        <v>5</v>
      </c>
      <c r="AD22" s="38">
        <f t="shared" si="1"/>
        <v>8</v>
      </c>
      <c r="AE22" s="38">
        <f t="shared" si="1"/>
        <v>5</v>
      </c>
      <c r="AF22" s="38">
        <f t="shared" si="1"/>
        <v>5</v>
      </c>
    </row>
    <row r="23" spans="1:32" x14ac:dyDescent="0.25">
      <c r="A23" s="71"/>
      <c r="B23" s="72"/>
      <c r="C23" s="72"/>
      <c r="D23" s="72"/>
      <c r="E23" s="72"/>
      <c r="F23" s="72"/>
      <c r="G23" s="72"/>
      <c r="H23" s="72"/>
      <c r="I23" s="72"/>
      <c r="J23" s="72"/>
      <c r="K23" s="72"/>
      <c r="L23" s="72"/>
      <c r="M23" s="72"/>
      <c r="N23" s="72"/>
      <c r="O23" s="6"/>
      <c r="P23" s="6"/>
      <c r="Q23" s="6"/>
      <c r="R23" s="6"/>
      <c r="S23" s="6"/>
      <c r="T23" s="6"/>
      <c r="U23" s="6"/>
      <c r="V23" s="6"/>
      <c r="W23" s="6"/>
      <c r="X23" s="6"/>
      <c r="Y23" s="6"/>
    </row>
    <row r="24" spans="1:32" x14ac:dyDescent="0.25">
      <c r="A24" s="71"/>
      <c r="B24" s="72"/>
      <c r="C24" s="72"/>
      <c r="D24" s="72"/>
      <c r="E24" s="72"/>
      <c r="F24" s="72"/>
      <c r="G24" s="72"/>
      <c r="H24" s="72"/>
      <c r="I24" s="72"/>
      <c r="J24" s="72"/>
      <c r="K24" s="72"/>
      <c r="L24" s="72"/>
      <c r="M24" s="72"/>
      <c r="N24" s="72"/>
      <c r="O24" s="6"/>
      <c r="P24" s="6"/>
      <c r="Q24" s="6"/>
      <c r="R24" s="6"/>
      <c r="S24" s="6"/>
      <c r="T24" s="6"/>
      <c r="U24" s="6"/>
      <c r="V24" s="6"/>
      <c r="W24" s="6"/>
      <c r="X24" s="6"/>
      <c r="Y24" s="6"/>
    </row>
    <row r="26" spans="1:32" x14ac:dyDescent="0.25">
      <c r="A26" s="48" t="s">
        <v>992</v>
      </c>
      <c r="B26" s="49">
        <v>1</v>
      </c>
      <c r="C26" s="49">
        <v>2</v>
      </c>
      <c r="D26" s="49">
        <v>3</v>
      </c>
      <c r="E26" s="49">
        <v>4</v>
      </c>
      <c r="F26" s="49">
        <v>5</v>
      </c>
      <c r="G26" s="49">
        <v>6</v>
      </c>
      <c r="H26" s="49">
        <v>7</v>
      </c>
      <c r="I26" s="49">
        <v>8</v>
      </c>
      <c r="J26" s="49">
        <v>9</v>
      </c>
      <c r="K26" s="48" t="s">
        <v>993</v>
      </c>
      <c r="L26" s="53" t="s">
        <v>994</v>
      </c>
      <c r="M26" s="53" t="s">
        <v>995</v>
      </c>
      <c r="O26" s="63"/>
    </row>
    <row r="27" spans="1:32" x14ac:dyDescent="0.25">
      <c r="A27" s="50" t="s">
        <v>977</v>
      </c>
      <c r="B27" s="59">
        <f t="shared" ref="B27:J27" si="2">IF(COUNTIF($W$2:$W$21,B26)/$K$27="0%","",COUNTIF($W$2:$W$21,B26)/$K$27)</f>
        <v>0</v>
      </c>
      <c r="C27" s="59">
        <f t="shared" si="2"/>
        <v>0</v>
      </c>
      <c r="D27" s="59">
        <f t="shared" si="2"/>
        <v>0.15</v>
      </c>
      <c r="E27" s="59">
        <f t="shared" si="2"/>
        <v>0.2</v>
      </c>
      <c r="F27" s="59">
        <f t="shared" si="2"/>
        <v>0.3</v>
      </c>
      <c r="G27" s="59">
        <f t="shared" si="2"/>
        <v>0.3</v>
      </c>
      <c r="H27" s="59">
        <f t="shared" si="2"/>
        <v>0.05</v>
      </c>
      <c r="I27" s="59">
        <f t="shared" si="2"/>
        <v>0</v>
      </c>
      <c r="J27" s="59">
        <f t="shared" si="2"/>
        <v>0</v>
      </c>
      <c r="K27" s="60">
        <f>W22</f>
        <v>20</v>
      </c>
      <c r="L27" s="60">
        <v>5.6</v>
      </c>
      <c r="M27" s="60">
        <v>7</v>
      </c>
      <c r="O27" s="63"/>
    </row>
    <row r="28" spans="1:32" x14ac:dyDescent="0.25">
      <c r="A28" s="50" t="s">
        <v>975</v>
      </c>
      <c r="B28" s="59">
        <f t="shared" ref="B28:J28" si="3">IF(COUNTIF($U$2:$U$21,B26)/$K$28="0%","",COUNTIF($U$2:$U$21,B26)/$K$28)</f>
        <v>0.1</v>
      </c>
      <c r="C28" s="59">
        <f t="shared" si="3"/>
        <v>0.15</v>
      </c>
      <c r="D28" s="59">
        <f t="shared" si="3"/>
        <v>0.3</v>
      </c>
      <c r="E28" s="59">
        <f t="shared" si="3"/>
        <v>0.25</v>
      </c>
      <c r="F28" s="59">
        <f t="shared" si="3"/>
        <v>0.2</v>
      </c>
      <c r="G28" s="59">
        <f t="shared" si="3"/>
        <v>0</v>
      </c>
      <c r="H28" s="59">
        <f t="shared" si="3"/>
        <v>0</v>
      </c>
      <c r="I28" s="59">
        <f t="shared" si="3"/>
        <v>0</v>
      </c>
      <c r="J28" s="59">
        <f t="shared" si="3"/>
        <v>0</v>
      </c>
      <c r="K28" s="60">
        <f>U22</f>
        <v>20</v>
      </c>
      <c r="L28" s="60">
        <v>3</v>
      </c>
      <c r="M28" s="60">
        <v>6</v>
      </c>
      <c r="O28" s="63"/>
    </row>
    <row r="29" spans="1:32" x14ac:dyDescent="0.25">
      <c r="A29" s="50" t="s">
        <v>976</v>
      </c>
      <c r="B29" s="59">
        <f t="shared" ref="B29:J29" si="4">IF(COUNTIF($V$2:$V$21,B26)/$K$29="0%","",COUNTIF($V$2:$V$21,B26)/$K$29)</f>
        <v>0</v>
      </c>
      <c r="C29" s="59">
        <f t="shared" si="4"/>
        <v>0.3</v>
      </c>
      <c r="D29" s="59">
        <f t="shared" si="4"/>
        <v>0.15</v>
      </c>
      <c r="E29" s="59">
        <f t="shared" si="4"/>
        <v>0.3</v>
      </c>
      <c r="F29" s="59">
        <f t="shared" si="4"/>
        <v>0.2</v>
      </c>
      <c r="G29" s="59">
        <f t="shared" si="4"/>
        <v>0.05</v>
      </c>
      <c r="H29" s="59">
        <f t="shared" si="4"/>
        <v>0</v>
      </c>
      <c r="I29" s="59">
        <f t="shared" si="4"/>
        <v>0</v>
      </c>
      <c r="J29" s="59">
        <f t="shared" si="4"/>
        <v>0</v>
      </c>
      <c r="K29" s="60">
        <f>V22</f>
        <v>20</v>
      </c>
      <c r="L29" s="60">
        <v>2.4</v>
      </c>
      <c r="M29" s="60">
        <v>5</v>
      </c>
      <c r="O29" s="63"/>
    </row>
    <row r="30" spans="1:32" x14ac:dyDescent="0.25">
      <c r="A30" s="50" t="s">
        <v>973</v>
      </c>
      <c r="B30" s="59">
        <f t="shared" ref="B30:J30" si="5">IF(COUNTIF($S$2:$S$21,B26)/$K$30="0%","",COUNTIF($S$2:$S$21,B26)/$K$30)</f>
        <v>0.23076923076923078</v>
      </c>
      <c r="C30" s="59">
        <f t="shared" si="5"/>
        <v>0.38461538461538464</v>
      </c>
      <c r="D30" s="59">
        <f t="shared" si="5"/>
        <v>0.30769230769230771</v>
      </c>
      <c r="E30" s="59">
        <f t="shared" si="5"/>
        <v>7.6923076923076927E-2</v>
      </c>
      <c r="F30" s="59">
        <f t="shared" si="5"/>
        <v>0</v>
      </c>
      <c r="G30" s="59">
        <f t="shared" si="5"/>
        <v>0</v>
      </c>
      <c r="H30" s="59">
        <f t="shared" si="5"/>
        <v>0</v>
      </c>
      <c r="I30" s="59">
        <f t="shared" si="5"/>
        <v>0</v>
      </c>
      <c r="J30" s="59">
        <f t="shared" si="5"/>
        <v>0</v>
      </c>
      <c r="K30" s="60">
        <f>S22</f>
        <v>13</v>
      </c>
      <c r="L30" s="60">
        <v>2</v>
      </c>
      <c r="M30" s="60">
        <v>3</v>
      </c>
      <c r="O30" s="63"/>
    </row>
    <row r="31" spans="1:32" x14ac:dyDescent="0.25">
      <c r="A31" s="50" t="s">
        <v>971</v>
      </c>
      <c r="B31" s="59">
        <f t="shared" ref="B31:J31" si="6">IF(COUNTIF($Q$2:$Q$21,B26)/$K$31="0%","",COUNTIF($Q$2:$Q$21,B26)/$K$31)</f>
        <v>0.8571428571428571</v>
      </c>
      <c r="C31" s="59">
        <f t="shared" si="6"/>
        <v>0.14285714285714285</v>
      </c>
      <c r="D31" s="59">
        <f t="shared" si="6"/>
        <v>0</v>
      </c>
      <c r="E31" s="59">
        <f t="shared" si="6"/>
        <v>0</v>
      </c>
      <c r="F31" s="59">
        <f t="shared" si="6"/>
        <v>0</v>
      </c>
      <c r="G31" s="59">
        <f t="shared" si="6"/>
        <v>0</v>
      </c>
      <c r="H31" s="59">
        <f t="shared" si="6"/>
        <v>0</v>
      </c>
      <c r="I31" s="59">
        <f t="shared" si="6"/>
        <v>0</v>
      </c>
      <c r="J31" s="59">
        <f t="shared" si="6"/>
        <v>0</v>
      </c>
      <c r="K31" s="60">
        <f>Q22</f>
        <v>14</v>
      </c>
      <c r="L31" s="60">
        <v>1</v>
      </c>
      <c r="M31" s="60">
        <v>1</v>
      </c>
      <c r="O31" s="63"/>
    </row>
    <row r="32" spans="1:32" x14ac:dyDescent="0.25">
      <c r="A32" s="50" t="s">
        <v>978</v>
      </c>
      <c r="B32" s="59">
        <f t="shared" ref="B32:J32" si="7">IF(COUNTIF($X$2:$X$21,B26)/$K$32="0%","",COUNTIF($X$2:$X$21,B26)/$K$32)</f>
        <v>0</v>
      </c>
      <c r="C32" s="59">
        <f t="shared" si="7"/>
        <v>0</v>
      </c>
      <c r="D32" s="59">
        <f t="shared" si="7"/>
        <v>0</v>
      </c>
      <c r="E32" s="59">
        <f t="shared" si="7"/>
        <v>7.6923076923076927E-2</v>
      </c>
      <c r="F32" s="59">
        <f t="shared" si="7"/>
        <v>0.23076923076923078</v>
      </c>
      <c r="G32" s="59">
        <f t="shared" si="7"/>
        <v>0.30769230769230771</v>
      </c>
      <c r="H32" s="59">
        <f t="shared" si="7"/>
        <v>0.30769230769230771</v>
      </c>
      <c r="I32" s="59">
        <f t="shared" si="7"/>
        <v>7.6923076923076927E-2</v>
      </c>
      <c r="J32" s="59">
        <f t="shared" si="7"/>
        <v>0</v>
      </c>
      <c r="K32" s="60">
        <f>X22</f>
        <v>13</v>
      </c>
      <c r="L32" s="60">
        <v>6.7</v>
      </c>
      <c r="M32" s="60">
        <v>9</v>
      </c>
      <c r="O32" s="63"/>
    </row>
    <row r="33" spans="1:15" x14ac:dyDescent="0.25">
      <c r="A33" s="50" t="s">
        <v>979</v>
      </c>
      <c r="B33" s="59">
        <f t="shared" ref="B33:J33" si="8">IF(COUNTIF($Y$2:$Y$21,B26)/$K$33="0%","",COUNTIF($Y$2:$Y$21,B26)/$K$33)</f>
        <v>0</v>
      </c>
      <c r="C33" s="59">
        <f t="shared" si="8"/>
        <v>0</v>
      </c>
      <c r="D33" s="59">
        <f t="shared" si="8"/>
        <v>0</v>
      </c>
      <c r="E33" s="59">
        <f t="shared" si="8"/>
        <v>0.1111111111111111</v>
      </c>
      <c r="F33" s="59">
        <f t="shared" si="8"/>
        <v>0.22222222222222221</v>
      </c>
      <c r="G33" s="59">
        <f t="shared" si="8"/>
        <v>0.33333333333333331</v>
      </c>
      <c r="H33" s="59">
        <f t="shared" si="8"/>
        <v>0</v>
      </c>
      <c r="I33" s="59">
        <f t="shared" si="8"/>
        <v>0.22222222222222221</v>
      </c>
      <c r="J33" s="59">
        <f t="shared" si="8"/>
        <v>0.1111111111111111</v>
      </c>
      <c r="K33" s="60">
        <f>Y22</f>
        <v>9</v>
      </c>
      <c r="L33" s="60">
        <v>6</v>
      </c>
      <c r="M33" s="60">
        <v>8</v>
      </c>
      <c r="O33" s="63"/>
    </row>
    <row r="34" spans="1:15" x14ac:dyDescent="0.25">
      <c r="A34" s="50" t="s">
        <v>972</v>
      </c>
      <c r="B34" s="59">
        <f t="shared" ref="B34:J34" si="9">IF(COUNTIF($R$2:$R$21,B26)/$K$34="0%","",COUNTIF($R$2:$R$21,B26)/$K$34)</f>
        <v>0.42857142857142855</v>
      </c>
      <c r="C34" s="59">
        <f t="shared" si="9"/>
        <v>0.2857142857142857</v>
      </c>
      <c r="D34" s="59">
        <f t="shared" si="9"/>
        <v>0.2857142857142857</v>
      </c>
      <c r="E34" s="59">
        <f t="shared" si="9"/>
        <v>0</v>
      </c>
      <c r="F34" s="59">
        <f t="shared" si="9"/>
        <v>0</v>
      </c>
      <c r="G34" s="59">
        <f t="shared" si="9"/>
        <v>0</v>
      </c>
      <c r="H34" s="59">
        <f t="shared" si="9"/>
        <v>0</v>
      </c>
      <c r="I34" s="59">
        <f t="shared" si="9"/>
        <v>0</v>
      </c>
      <c r="J34" s="59">
        <f t="shared" si="9"/>
        <v>0</v>
      </c>
      <c r="K34" s="60">
        <f>R22</f>
        <v>7</v>
      </c>
      <c r="L34" s="60">
        <v>1</v>
      </c>
      <c r="M34" s="60">
        <v>2</v>
      </c>
      <c r="O34" s="63"/>
    </row>
    <row r="35" spans="1:15" x14ac:dyDescent="0.25">
      <c r="A35" s="50" t="s">
        <v>973</v>
      </c>
      <c r="B35" s="59">
        <f t="shared" ref="B35:J35" si="10">IF(COUNTIF($T$2:$T$21,B26)/$K$35="0%","",COUNTIF($T$2:$T$21,B26)/$K$35)</f>
        <v>0</v>
      </c>
      <c r="C35" s="59">
        <f t="shared" si="10"/>
        <v>0.33333333333333331</v>
      </c>
      <c r="D35" s="59">
        <f t="shared" si="10"/>
        <v>0.33333333333333331</v>
      </c>
      <c r="E35" s="59">
        <f t="shared" si="10"/>
        <v>0.33333333333333331</v>
      </c>
      <c r="F35" s="59">
        <f t="shared" si="10"/>
        <v>0</v>
      </c>
      <c r="G35" s="59">
        <f t="shared" si="10"/>
        <v>0</v>
      </c>
      <c r="H35" s="59">
        <f t="shared" si="10"/>
        <v>0</v>
      </c>
      <c r="I35" s="59">
        <f t="shared" si="10"/>
        <v>0</v>
      </c>
      <c r="J35" s="59">
        <f t="shared" si="10"/>
        <v>0</v>
      </c>
      <c r="K35" s="60">
        <f>T22</f>
        <v>6</v>
      </c>
      <c r="L35" s="61" t="s">
        <v>949</v>
      </c>
      <c r="M35" s="60">
        <v>4</v>
      </c>
      <c r="O35" s="63"/>
    </row>
  </sheetData>
  <pageMargins left="0.7" right="0.7" top="0.78740157499999996" bottom="0.78740157499999996"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zoomScale="70" zoomScaleNormal="70" workbookViewId="0">
      <selection activeCell="A2" sqref="A2"/>
    </sheetView>
  </sheetViews>
  <sheetFormatPr baseColWidth="10" defaultRowHeight="15" x14ac:dyDescent="0.25"/>
  <cols>
    <col min="1" max="1" width="36.140625" bestFit="1" customWidth="1"/>
    <col min="11" max="11" width="18.140625" bestFit="1" customWidth="1"/>
    <col min="12" max="12" width="33.42578125" bestFit="1" customWidth="1"/>
    <col min="13" max="13" width="24.42578125" bestFit="1" customWidth="1"/>
    <col min="15" max="15" width="37.140625" customWidth="1"/>
    <col min="17" max="17" width="20.85546875" customWidth="1"/>
    <col min="18" max="18" width="16.5703125" customWidth="1"/>
    <col min="19" max="19" width="23" customWidth="1"/>
    <col min="20" max="20" width="23.5703125" customWidth="1"/>
    <col min="21" max="21" width="22.42578125" customWidth="1"/>
    <col min="22" max="22" width="14.140625" customWidth="1"/>
    <col min="24" max="24" width="22.7109375" customWidth="1"/>
    <col min="25" max="25" width="21.85546875" customWidth="1"/>
    <col min="26" max="26" width="12.28515625" bestFit="1" customWidth="1"/>
    <col min="27" max="27" width="12.7109375" bestFit="1" customWidth="1"/>
    <col min="31" max="31" width="22" bestFit="1" customWidth="1"/>
  </cols>
  <sheetData>
    <row r="1" spans="1:32" s="5" customFormat="1" ht="48" customHeight="1" x14ac:dyDescent="0.25">
      <c r="A1" s="32" t="s">
        <v>0</v>
      </c>
      <c r="B1" s="32" t="s">
        <v>1</v>
      </c>
      <c r="C1" s="32" t="s">
        <v>2</v>
      </c>
      <c r="D1" s="32" t="s">
        <v>3</v>
      </c>
      <c r="E1" s="32" t="s">
        <v>4</v>
      </c>
      <c r="F1" s="32" t="s">
        <v>5</v>
      </c>
      <c r="G1" s="32" t="s">
        <v>6</v>
      </c>
      <c r="H1" s="32" t="s">
        <v>7</v>
      </c>
      <c r="I1" s="32" t="s">
        <v>8</v>
      </c>
      <c r="J1" s="32" t="s">
        <v>9</v>
      </c>
      <c r="K1" s="32" t="s">
        <v>10</v>
      </c>
      <c r="L1" s="32" t="s">
        <v>11</v>
      </c>
      <c r="M1" s="32" t="s">
        <v>12</v>
      </c>
      <c r="N1" s="32" t="s">
        <v>13</v>
      </c>
      <c r="O1" s="3" t="s">
        <v>969</v>
      </c>
      <c r="P1" s="3" t="s">
        <v>970</v>
      </c>
      <c r="Q1" s="4" t="s">
        <v>971</v>
      </c>
      <c r="R1" s="4" t="s">
        <v>972</v>
      </c>
      <c r="S1" s="4" t="s">
        <v>973</v>
      </c>
      <c r="T1" s="4" t="s">
        <v>974</v>
      </c>
      <c r="U1" s="4" t="s">
        <v>975</v>
      </c>
      <c r="V1" s="4" t="s">
        <v>976</v>
      </c>
      <c r="W1" s="4" t="s">
        <v>977</v>
      </c>
      <c r="X1" s="4" t="s">
        <v>978</v>
      </c>
      <c r="Y1" s="4" t="s">
        <v>979</v>
      </c>
      <c r="Z1" s="3" t="s">
        <v>996</v>
      </c>
      <c r="AA1" s="3" t="s">
        <v>997</v>
      </c>
      <c r="AB1" s="3" t="s">
        <v>998</v>
      </c>
      <c r="AC1" s="3" t="s">
        <v>999</v>
      </c>
      <c r="AD1" s="3" t="s">
        <v>1000</v>
      </c>
      <c r="AE1" s="3" t="s">
        <v>1001</v>
      </c>
      <c r="AF1" s="3" t="s">
        <v>1002</v>
      </c>
    </row>
    <row r="2" spans="1:32" s="9" customFormat="1" x14ac:dyDescent="0.25">
      <c r="A2" s="24" t="s">
        <v>799</v>
      </c>
      <c r="B2" s="24" t="s">
        <v>15</v>
      </c>
      <c r="C2" s="24">
        <v>2019</v>
      </c>
      <c r="D2" s="24" t="s">
        <v>800</v>
      </c>
      <c r="E2" s="24" t="s">
        <v>801</v>
      </c>
      <c r="F2" s="24" t="s">
        <v>174</v>
      </c>
      <c r="G2" s="25"/>
      <c r="H2" s="24" t="s">
        <v>175</v>
      </c>
      <c r="I2" s="24" t="s">
        <v>802</v>
      </c>
      <c r="J2" s="24" t="s">
        <v>803</v>
      </c>
      <c r="K2" s="24" t="s">
        <v>453</v>
      </c>
      <c r="L2" s="25"/>
      <c r="M2" s="25"/>
      <c r="N2" s="24">
        <v>96</v>
      </c>
      <c r="O2" s="10" t="s">
        <v>981</v>
      </c>
      <c r="P2" s="12" t="s">
        <v>892</v>
      </c>
      <c r="Q2" s="12">
        <v>1</v>
      </c>
      <c r="R2" s="12"/>
      <c r="S2" s="12">
        <v>2</v>
      </c>
      <c r="T2" s="12"/>
      <c r="U2" s="12">
        <v>3</v>
      </c>
      <c r="V2" s="12">
        <v>4</v>
      </c>
      <c r="W2" s="12">
        <v>5</v>
      </c>
      <c r="X2" s="12"/>
      <c r="Y2" s="12"/>
      <c r="Z2" s="75"/>
      <c r="AA2" s="75"/>
      <c r="AB2" s="75"/>
      <c r="AC2" s="75"/>
      <c r="AD2" s="75"/>
      <c r="AE2" s="75"/>
      <c r="AF2" s="75" t="s">
        <v>1003</v>
      </c>
    </row>
    <row r="3" spans="1:32" s="9" customFormat="1" x14ac:dyDescent="0.25">
      <c r="A3" s="24" t="s">
        <v>342</v>
      </c>
      <c r="B3" s="24" t="s">
        <v>15</v>
      </c>
      <c r="C3" s="24">
        <v>2018</v>
      </c>
      <c r="D3" s="24" t="s">
        <v>343</v>
      </c>
      <c r="E3" s="24" t="s">
        <v>344</v>
      </c>
      <c r="F3" s="24" t="s">
        <v>90</v>
      </c>
      <c r="G3" s="25"/>
      <c r="H3" s="24" t="s">
        <v>91</v>
      </c>
      <c r="I3" s="25"/>
      <c r="J3" s="24" t="s">
        <v>345</v>
      </c>
      <c r="K3" s="24">
        <v>2018</v>
      </c>
      <c r="L3" s="24" t="s">
        <v>346</v>
      </c>
      <c r="M3" s="25"/>
      <c r="N3" s="24">
        <v>248</v>
      </c>
      <c r="O3" s="13" t="s">
        <v>982</v>
      </c>
      <c r="P3" s="12" t="s">
        <v>988</v>
      </c>
      <c r="Q3" s="12"/>
      <c r="R3" s="12"/>
      <c r="S3" s="12">
        <v>1</v>
      </c>
      <c r="T3" s="12">
        <v>2</v>
      </c>
      <c r="U3" s="12">
        <v>3</v>
      </c>
      <c r="V3" s="12">
        <v>4</v>
      </c>
      <c r="W3" s="12">
        <v>5</v>
      </c>
      <c r="X3" s="12">
        <v>6</v>
      </c>
      <c r="Y3" s="12"/>
      <c r="Z3" s="75"/>
      <c r="AA3" s="75"/>
      <c r="AB3" s="75" t="s">
        <v>1003</v>
      </c>
      <c r="AC3" s="75"/>
      <c r="AD3" s="75" t="s">
        <v>1003</v>
      </c>
      <c r="AE3" s="75"/>
      <c r="AF3" s="75"/>
    </row>
    <row r="4" spans="1:32" s="9" customFormat="1" x14ac:dyDescent="0.25">
      <c r="A4" s="24" t="s">
        <v>631</v>
      </c>
      <c r="B4" s="24" t="s">
        <v>15</v>
      </c>
      <c r="C4" s="24">
        <v>2019</v>
      </c>
      <c r="D4" s="24" t="s">
        <v>632</v>
      </c>
      <c r="E4" s="24" t="s">
        <v>633</v>
      </c>
      <c r="F4" s="24" t="s">
        <v>634</v>
      </c>
      <c r="G4" s="25"/>
      <c r="H4" s="24" t="s">
        <v>635</v>
      </c>
      <c r="I4" s="24" t="s">
        <v>636</v>
      </c>
      <c r="J4" s="24" t="s">
        <v>637</v>
      </c>
      <c r="K4" s="21" t="s">
        <v>928</v>
      </c>
      <c r="L4" s="24">
        <v>314</v>
      </c>
      <c r="M4" s="24">
        <v>10</v>
      </c>
      <c r="N4" s="24">
        <v>43</v>
      </c>
      <c r="O4" s="13" t="s">
        <v>982</v>
      </c>
      <c r="P4" s="12" t="s">
        <v>988</v>
      </c>
      <c r="Q4" s="12"/>
      <c r="R4" s="12">
        <v>4</v>
      </c>
      <c r="S4" s="12">
        <v>1</v>
      </c>
      <c r="T4" s="12">
        <v>2</v>
      </c>
      <c r="U4" s="12">
        <v>3</v>
      </c>
      <c r="V4" s="12">
        <v>5</v>
      </c>
      <c r="W4" s="12">
        <v>6</v>
      </c>
      <c r="X4" s="12"/>
      <c r="Y4" s="12">
        <v>7</v>
      </c>
      <c r="Z4" s="75" t="s">
        <v>1003</v>
      </c>
      <c r="AA4" s="75"/>
      <c r="AB4" s="75" t="s">
        <v>1003</v>
      </c>
      <c r="AC4" s="75" t="s">
        <v>1003</v>
      </c>
      <c r="AD4" s="75"/>
      <c r="AE4" s="75"/>
      <c r="AF4" s="75"/>
    </row>
    <row r="5" spans="1:32" s="9" customFormat="1" x14ac:dyDescent="0.25">
      <c r="A5" s="24" t="s">
        <v>610</v>
      </c>
      <c r="B5" s="24" t="s">
        <v>15</v>
      </c>
      <c r="C5" s="24">
        <v>2020</v>
      </c>
      <c r="D5" s="24" t="s">
        <v>611</v>
      </c>
      <c r="E5" s="24" t="s">
        <v>612</v>
      </c>
      <c r="F5" s="24" t="s">
        <v>132</v>
      </c>
      <c r="G5" s="25"/>
      <c r="H5" s="24" t="s">
        <v>133</v>
      </c>
      <c r="I5" s="24" t="s">
        <v>613</v>
      </c>
      <c r="J5" s="24" t="s">
        <v>614</v>
      </c>
      <c r="K5" s="24" t="s">
        <v>615</v>
      </c>
      <c r="L5" s="24" t="s">
        <v>616</v>
      </c>
      <c r="M5" s="24">
        <v>1</v>
      </c>
      <c r="N5" s="24">
        <v>11</v>
      </c>
      <c r="O5" s="13" t="s">
        <v>982</v>
      </c>
      <c r="P5" s="12" t="s">
        <v>983</v>
      </c>
      <c r="Q5" s="12">
        <v>1</v>
      </c>
      <c r="R5" s="51">
        <v>2</v>
      </c>
      <c r="S5" s="12">
        <v>3</v>
      </c>
      <c r="T5" s="12"/>
      <c r="U5" s="12">
        <v>4</v>
      </c>
      <c r="V5" s="12">
        <v>5</v>
      </c>
      <c r="W5" s="12">
        <v>6</v>
      </c>
      <c r="X5" s="12">
        <v>8</v>
      </c>
      <c r="Y5" s="12">
        <v>7</v>
      </c>
      <c r="Z5" s="75" t="s">
        <v>1003</v>
      </c>
      <c r="AA5" s="75" t="s">
        <v>1003</v>
      </c>
      <c r="AB5" s="75"/>
      <c r="AC5" s="75"/>
      <c r="AD5" s="75" t="s">
        <v>1003</v>
      </c>
      <c r="AE5" s="75"/>
      <c r="AF5" s="75"/>
    </row>
    <row r="6" spans="1:32" s="8" customFormat="1" ht="15.75" thickBot="1" x14ac:dyDescent="0.3">
      <c r="A6" s="16" t="s">
        <v>455</v>
      </c>
      <c r="B6" s="16" t="s">
        <v>15</v>
      </c>
      <c r="C6" s="16">
        <v>2023</v>
      </c>
      <c r="D6" s="16" t="s">
        <v>456</v>
      </c>
      <c r="E6" s="16" t="s">
        <v>457</v>
      </c>
      <c r="F6" s="16" t="s">
        <v>254</v>
      </c>
      <c r="G6" s="16"/>
      <c r="H6" s="16" t="s">
        <v>255</v>
      </c>
      <c r="I6" s="16" t="s">
        <v>458</v>
      </c>
      <c r="J6" s="16" t="s">
        <v>459</v>
      </c>
      <c r="K6" s="21" t="s">
        <v>921</v>
      </c>
      <c r="L6" s="16">
        <v>105144</v>
      </c>
      <c r="M6" s="16"/>
      <c r="N6" s="16">
        <v>177</v>
      </c>
      <c r="O6" s="10" t="s">
        <v>981</v>
      </c>
      <c r="P6" s="11" t="s">
        <v>892</v>
      </c>
      <c r="Q6" s="11">
        <v>1</v>
      </c>
      <c r="R6" s="52"/>
      <c r="S6" s="11"/>
      <c r="T6" s="11"/>
      <c r="U6" s="11">
        <v>2</v>
      </c>
      <c r="V6" s="11">
        <v>3</v>
      </c>
      <c r="W6" s="11">
        <v>4</v>
      </c>
      <c r="X6" s="11">
        <v>5</v>
      </c>
      <c r="Y6" s="11">
        <v>6</v>
      </c>
      <c r="Z6" s="52"/>
      <c r="AA6" s="52"/>
      <c r="AB6" s="52"/>
      <c r="AC6" s="52"/>
      <c r="AD6" s="52" t="s">
        <v>1003</v>
      </c>
      <c r="AE6" s="52"/>
      <c r="AF6" s="52" t="s">
        <v>1003</v>
      </c>
    </row>
    <row r="7" spans="1:32" ht="15.75" thickTop="1" x14ac:dyDescent="0.25">
      <c r="A7" s="33" t="s">
        <v>991</v>
      </c>
      <c r="B7" s="34"/>
      <c r="C7" s="34"/>
      <c r="D7" s="34"/>
      <c r="E7" s="34"/>
      <c r="F7" s="34"/>
      <c r="G7" s="34"/>
      <c r="H7" s="34"/>
      <c r="I7" s="34"/>
      <c r="J7" s="34"/>
      <c r="K7" s="34"/>
      <c r="L7" s="34"/>
      <c r="M7" s="34"/>
      <c r="N7" s="34"/>
      <c r="O7" s="7"/>
      <c r="P7" s="7"/>
      <c r="Q7" s="7">
        <f t="shared" ref="Q7:Y7" si="0">COUNTA(Q2:Q6)</f>
        <v>3</v>
      </c>
      <c r="R7" s="6">
        <f t="shared" si="0"/>
        <v>2</v>
      </c>
      <c r="S7" s="7">
        <f t="shared" si="0"/>
        <v>4</v>
      </c>
      <c r="T7" s="7">
        <f t="shared" si="0"/>
        <v>2</v>
      </c>
      <c r="U7" s="7">
        <f t="shared" si="0"/>
        <v>5</v>
      </c>
      <c r="V7" s="7">
        <f t="shared" si="0"/>
        <v>5</v>
      </c>
      <c r="W7" s="7">
        <f t="shared" si="0"/>
        <v>5</v>
      </c>
      <c r="X7" s="7">
        <f t="shared" si="0"/>
        <v>3</v>
      </c>
      <c r="Y7" s="7">
        <f t="shared" si="0"/>
        <v>3</v>
      </c>
      <c r="Z7" s="38">
        <f t="shared" ref="Z7:AF7" si="1">COUNTIF(Z2:Z6,"x")</f>
        <v>2</v>
      </c>
      <c r="AA7" s="38">
        <f t="shared" si="1"/>
        <v>1</v>
      </c>
      <c r="AB7" s="38">
        <f t="shared" si="1"/>
        <v>2</v>
      </c>
      <c r="AC7" s="38">
        <f t="shared" si="1"/>
        <v>1</v>
      </c>
      <c r="AD7" s="38">
        <f t="shared" si="1"/>
        <v>3</v>
      </c>
      <c r="AE7" s="38">
        <f t="shared" si="1"/>
        <v>0</v>
      </c>
      <c r="AF7" s="38">
        <f t="shared" si="1"/>
        <v>2</v>
      </c>
    </row>
    <row r="11" spans="1:32" x14ac:dyDescent="0.25">
      <c r="A11" s="48" t="s">
        <v>992</v>
      </c>
      <c r="B11" s="49">
        <v>1</v>
      </c>
      <c r="C11" s="49">
        <v>2</v>
      </c>
      <c r="D11" s="49">
        <v>3</v>
      </c>
      <c r="E11" s="49">
        <v>4</v>
      </c>
      <c r="F11" s="49">
        <v>5</v>
      </c>
      <c r="G11" s="49">
        <v>6</v>
      </c>
      <c r="H11" s="49">
        <v>7</v>
      </c>
      <c r="I11" s="49">
        <v>8</v>
      </c>
      <c r="J11" s="49">
        <v>9</v>
      </c>
      <c r="K11" s="48" t="s">
        <v>993</v>
      </c>
      <c r="L11" s="53" t="s">
        <v>994</v>
      </c>
      <c r="M11" s="53" t="s">
        <v>995</v>
      </c>
      <c r="O11" s="63"/>
    </row>
    <row r="12" spans="1:32" x14ac:dyDescent="0.25">
      <c r="A12" s="50" t="s">
        <v>977</v>
      </c>
      <c r="B12" s="59">
        <f t="shared" ref="B12:J12" si="2">IF(COUNTIF($W$2:$W$6,B11)/$K$12="0%","",COUNTIF($W$2:$W$6,B11)/$K$12)</f>
        <v>0</v>
      </c>
      <c r="C12" s="59">
        <f t="shared" si="2"/>
        <v>0</v>
      </c>
      <c r="D12" s="59">
        <f t="shared" si="2"/>
        <v>0</v>
      </c>
      <c r="E12" s="59">
        <f t="shared" si="2"/>
        <v>0.2</v>
      </c>
      <c r="F12" s="59">
        <f t="shared" si="2"/>
        <v>0.4</v>
      </c>
      <c r="G12" s="59">
        <f t="shared" si="2"/>
        <v>0.4</v>
      </c>
      <c r="H12" s="59">
        <f t="shared" si="2"/>
        <v>0</v>
      </c>
      <c r="I12" s="59">
        <f t="shared" si="2"/>
        <v>0</v>
      </c>
      <c r="J12" s="59">
        <f t="shared" si="2"/>
        <v>0</v>
      </c>
      <c r="K12" s="60">
        <f>W7</f>
        <v>5</v>
      </c>
      <c r="L12" s="62">
        <v>5.6</v>
      </c>
      <c r="M12" s="63">
        <v>7</v>
      </c>
      <c r="O12" s="63"/>
    </row>
    <row r="13" spans="1:32" x14ac:dyDescent="0.25">
      <c r="A13" s="50" t="s">
        <v>975</v>
      </c>
      <c r="B13" s="59">
        <f t="shared" ref="B13:J13" si="3">IF(COUNTIF($U$2:$U$6,B11)/$K$13="0%","",COUNTIF($U$2:$U$6,B11)/$K$13)</f>
        <v>0</v>
      </c>
      <c r="C13" s="59">
        <f t="shared" si="3"/>
        <v>0.2</v>
      </c>
      <c r="D13" s="59">
        <f t="shared" si="3"/>
        <v>0.6</v>
      </c>
      <c r="E13" s="59">
        <f t="shared" si="3"/>
        <v>0.2</v>
      </c>
      <c r="F13" s="59">
        <f t="shared" si="3"/>
        <v>0</v>
      </c>
      <c r="G13" s="59">
        <f t="shared" si="3"/>
        <v>0</v>
      </c>
      <c r="H13" s="59">
        <f t="shared" si="3"/>
        <v>0</v>
      </c>
      <c r="I13" s="59">
        <f t="shared" si="3"/>
        <v>0</v>
      </c>
      <c r="J13" s="59">
        <f t="shared" si="3"/>
        <v>0</v>
      </c>
      <c r="K13" s="60">
        <f>U7</f>
        <v>5</v>
      </c>
      <c r="L13" s="62">
        <v>3</v>
      </c>
      <c r="M13" s="63">
        <v>5</v>
      </c>
      <c r="O13" s="63"/>
    </row>
    <row r="14" spans="1:32" x14ac:dyDescent="0.25">
      <c r="A14" s="50" t="s">
        <v>976</v>
      </c>
      <c r="B14" s="59">
        <f t="shared" ref="B14:J14" si="4">IF(COUNTIF($V$2:$V$6,B11)/$K$14="0%","",COUNTIF($V$2:$V$6,B11)/$K$14)</f>
        <v>0</v>
      </c>
      <c r="C14" s="59">
        <f t="shared" si="4"/>
        <v>0</v>
      </c>
      <c r="D14" s="59">
        <f t="shared" si="4"/>
        <v>0.2</v>
      </c>
      <c r="E14" s="59">
        <f t="shared" si="4"/>
        <v>0.4</v>
      </c>
      <c r="F14" s="59">
        <f t="shared" si="4"/>
        <v>0.4</v>
      </c>
      <c r="G14" s="59">
        <f t="shared" si="4"/>
        <v>0</v>
      </c>
      <c r="H14" s="59">
        <f t="shared" si="4"/>
        <v>0</v>
      </c>
      <c r="I14" s="59">
        <f t="shared" si="4"/>
        <v>0</v>
      </c>
      <c r="J14" s="59">
        <f t="shared" si="4"/>
        <v>0</v>
      </c>
      <c r="K14" s="60">
        <f>V7</f>
        <v>5</v>
      </c>
      <c r="L14" s="62">
        <v>4.5</v>
      </c>
      <c r="M14" s="63">
        <v>6</v>
      </c>
      <c r="O14" s="63"/>
    </row>
    <row r="15" spans="1:32" x14ac:dyDescent="0.25">
      <c r="A15" s="50" t="s">
        <v>973</v>
      </c>
      <c r="B15" s="59">
        <f t="shared" ref="B15:J15" si="5">IF(COUNTIF($S$2:$S$6,B11)/$K$15="0%","",COUNTIF($S$2:$S$6,B11)/$K$15)</f>
        <v>0.5</v>
      </c>
      <c r="C15" s="59">
        <f t="shared" si="5"/>
        <v>0.25</v>
      </c>
      <c r="D15" s="59">
        <f t="shared" si="5"/>
        <v>0.25</v>
      </c>
      <c r="E15" s="59">
        <f t="shared" si="5"/>
        <v>0</v>
      </c>
      <c r="F15" s="59">
        <f t="shared" si="5"/>
        <v>0</v>
      </c>
      <c r="G15" s="59">
        <f t="shared" si="5"/>
        <v>0</v>
      </c>
      <c r="H15" s="59">
        <f t="shared" si="5"/>
        <v>0</v>
      </c>
      <c r="I15" s="59">
        <f t="shared" si="5"/>
        <v>0</v>
      </c>
      <c r="J15" s="59">
        <f t="shared" si="5"/>
        <v>0</v>
      </c>
      <c r="K15" s="60">
        <f>S7</f>
        <v>4</v>
      </c>
      <c r="L15" s="63">
        <v>1</v>
      </c>
      <c r="M15" s="63">
        <v>2</v>
      </c>
      <c r="O15" s="63"/>
    </row>
    <row r="16" spans="1:32" x14ac:dyDescent="0.25">
      <c r="A16" s="50" t="s">
        <v>971</v>
      </c>
      <c r="B16" s="59">
        <f t="shared" ref="B16:J16" si="6">IF(COUNTIF($Q$2:$Q$6,B11)/$K$16="0%","",COUNTIF($Q$2:$Q$6,B11)/$K$16)</f>
        <v>1</v>
      </c>
      <c r="C16" s="59">
        <f t="shared" si="6"/>
        <v>0</v>
      </c>
      <c r="D16" s="59">
        <f t="shared" si="6"/>
        <v>0</v>
      </c>
      <c r="E16" s="59">
        <f t="shared" si="6"/>
        <v>0</v>
      </c>
      <c r="F16" s="59">
        <f t="shared" si="6"/>
        <v>0</v>
      </c>
      <c r="G16" s="59">
        <f t="shared" si="6"/>
        <v>0</v>
      </c>
      <c r="H16" s="59">
        <f t="shared" si="6"/>
        <v>0</v>
      </c>
      <c r="I16" s="59">
        <f t="shared" si="6"/>
        <v>0</v>
      </c>
      <c r="J16" s="59">
        <f t="shared" si="6"/>
        <v>0</v>
      </c>
      <c r="K16" s="60">
        <f>Q7</f>
        <v>3</v>
      </c>
      <c r="L16" s="63">
        <v>1</v>
      </c>
      <c r="M16" s="63">
        <v>1</v>
      </c>
      <c r="O16" s="63"/>
    </row>
    <row r="17" spans="1:15" x14ac:dyDescent="0.25">
      <c r="A17" s="50" t="s">
        <v>978</v>
      </c>
      <c r="B17" s="59">
        <f t="shared" ref="B17:J17" si="7">IF(COUNTIF($X$2:$X$6,B11)/$K$17="0%","",COUNTIF($X$2:$X$6,B11)/$K$17)</f>
        <v>0</v>
      </c>
      <c r="C17" s="59">
        <f t="shared" si="7"/>
        <v>0</v>
      </c>
      <c r="D17" s="59">
        <f t="shared" si="7"/>
        <v>0</v>
      </c>
      <c r="E17" s="59">
        <f t="shared" si="7"/>
        <v>0</v>
      </c>
      <c r="F17" s="59">
        <f t="shared" si="7"/>
        <v>0.33333333333333331</v>
      </c>
      <c r="G17" s="59">
        <f t="shared" si="7"/>
        <v>0.33333333333333331</v>
      </c>
      <c r="H17" s="59">
        <f t="shared" si="7"/>
        <v>0</v>
      </c>
      <c r="I17" s="59">
        <f t="shared" si="7"/>
        <v>0.33333333333333331</v>
      </c>
      <c r="J17" s="59">
        <f t="shared" si="7"/>
        <v>0</v>
      </c>
      <c r="K17" s="60">
        <f>X7</f>
        <v>3</v>
      </c>
      <c r="L17" s="64" t="s">
        <v>947</v>
      </c>
      <c r="M17" s="63">
        <v>8</v>
      </c>
      <c r="O17" s="63"/>
    </row>
    <row r="18" spans="1:15" x14ac:dyDescent="0.25">
      <c r="A18" s="50" t="s">
        <v>979</v>
      </c>
      <c r="B18" s="59">
        <f t="shared" ref="B18:J18" si="8">IF(COUNTIF($Y$2:$Y$6,B11)/$K$18="0%","",COUNTIF($Y$2:$Y$6,B11)/$K$18)</f>
        <v>0</v>
      </c>
      <c r="C18" s="59">
        <f t="shared" si="8"/>
        <v>0</v>
      </c>
      <c r="D18" s="59">
        <f t="shared" si="8"/>
        <v>0</v>
      </c>
      <c r="E18" s="59">
        <f t="shared" si="8"/>
        <v>0</v>
      </c>
      <c r="F18" s="59">
        <f t="shared" si="8"/>
        <v>0</v>
      </c>
      <c r="G18" s="59">
        <f t="shared" si="8"/>
        <v>0.33333333333333331</v>
      </c>
      <c r="H18" s="59">
        <f t="shared" si="8"/>
        <v>0.66666666666666663</v>
      </c>
      <c r="I18" s="59">
        <f t="shared" si="8"/>
        <v>0</v>
      </c>
      <c r="J18" s="59">
        <f t="shared" si="8"/>
        <v>0</v>
      </c>
      <c r="K18" s="60">
        <f>Y7</f>
        <v>3</v>
      </c>
      <c r="L18" s="63">
        <v>7</v>
      </c>
      <c r="M18" s="63">
        <v>9</v>
      </c>
      <c r="O18" s="63"/>
    </row>
    <row r="19" spans="1:15" x14ac:dyDescent="0.25">
      <c r="A19" s="50" t="s">
        <v>972</v>
      </c>
      <c r="B19" s="59">
        <f t="shared" ref="B19:J19" si="9">IF(COUNTIF($R$2:$R$6,B11)/$K$19="0%","",COUNTIF($R$2:$R$6,B11)/$K$19)</f>
        <v>0</v>
      </c>
      <c r="C19" s="59">
        <f t="shared" si="9"/>
        <v>0.5</v>
      </c>
      <c r="D19" s="59">
        <f t="shared" si="9"/>
        <v>0</v>
      </c>
      <c r="E19" s="59">
        <f t="shared" si="9"/>
        <v>0.5</v>
      </c>
      <c r="F19" s="59">
        <f t="shared" si="9"/>
        <v>0</v>
      </c>
      <c r="G19" s="59">
        <f t="shared" si="9"/>
        <v>0</v>
      </c>
      <c r="H19" s="59">
        <f t="shared" si="9"/>
        <v>0</v>
      </c>
      <c r="I19" s="59">
        <f t="shared" si="9"/>
        <v>0</v>
      </c>
      <c r="J19" s="59">
        <f t="shared" si="9"/>
        <v>0</v>
      </c>
      <c r="K19" s="60">
        <f>R7</f>
        <v>2</v>
      </c>
      <c r="L19" s="63">
        <v>2.4</v>
      </c>
      <c r="M19" s="63">
        <v>4</v>
      </c>
      <c r="O19" s="63"/>
    </row>
    <row r="20" spans="1:15" x14ac:dyDescent="0.25">
      <c r="A20" s="50" t="s">
        <v>973</v>
      </c>
      <c r="B20" s="59">
        <f t="shared" ref="B20:J20" si="10">IF(COUNTIF($T$2:$T$6,B11)/$K$20="0%","",COUNTIF($T$2:$T$6,B11)/$K$20)</f>
        <v>0</v>
      </c>
      <c r="C20" s="59">
        <f t="shared" si="10"/>
        <v>1</v>
      </c>
      <c r="D20" s="59">
        <f t="shared" si="10"/>
        <v>0</v>
      </c>
      <c r="E20" s="59">
        <f t="shared" si="10"/>
        <v>0</v>
      </c>
      <c r="F20" s="59">
        <f t="shared" si="10"/>
        <v>0</v>
      </c>
      <c r="G20" s="59">
        <f t="shared" si="10"/>
        <v>0</v>
      </c>
      <c r="H20" s="59">
        <f t="shared" si="10"/>
        <v>0</v>
      </c>
      <c r="I20" s="59">
        <f t="shared" si="10"/>
        <v>0</v>
      </c>
      <c r="J20" s="59">
        <f t="shared" si="10"/>
        <v>0</v>
      </c>
      <c r="K20" s="60">
        <f>T7</f>
        <v>2</v>
      </c>
      <c r="L20" s="65">
        <v>2</v>
      </c>
      <c r="M20" s="63">
        <v>3</v>
      </c>
      <c r="O20" s="63"/>
    </row>
    <row r="21" spans="1:15" x14ac:dyDescent="0.25">
      <c r="A21" s="63"/>
      <c r="B21" s="63"/>
      <c r="C21" s="63"/>
      <c r="D21" s="63"/>
      <c r="E21" s="63"/>
      <c r="F21" s="63"/>
      <c r="G21" s="63"/>
      <c r="H21" s="63"/>
      <c r="I21" s="63"/>
      <c r="J21" s="63"/>
      <c r="K21" s="63"/>
      <c r="L21" s="63"/>
      <c r="M21" s="63"/>
    </row>
  </sheetData>
  <pageMargins left="0.7" right="0.7" top="0.78740157499999996" bottom="0.78740157499999996"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3"/>
  <sheetViews>
    <sheetView zoomScale="70" zoomScaleNormal="70" workbookViewId="0">
      <selection activeCell="A2" sqref="A2"/>
    </sheetView>
  </sheetViews>
  <sheetFormatPr baseColWidth="10" defaultRowHeight="15" x14ac:dyDescent="0.25"/>
  <cols>
    <col min="1" max="1" width="36.140625" bestFit="1" customWidth="1"/>
    <col min="11" max="11" width="18.140625" bestFit="1" customWidth="1"/>
    <col min="12" max="12" width="33.140625" customWidth="1"/>
    <col min="13" max="13" width="24.42578125" bestFit="1" customWidth="1"/>
    <col min="15" max="15" width="35.42578125" customWidth="1"/>
    <col min="16" max="16" width="27.7109375" customWidth="1"/>
    <col min="17" max="17" width="19.5703125" customWidth="1"/>
    <col min="18" max="18" width="15.85546875" bestFit="1" customWidth="1"/>
    <col min="19" max="19" width="23.7109375" customWidth="1"/>
    <col min="20" max="21" width="22.85546875" customWidth="1"/>
    <col min="22" max="22" width="14.7109375" customWidth="1"/>
    <col min="24" max="24" width="20.5703125" customWidth="1"/>
    <col min="25" max="25" width="21.5703125" customWidth="1"/>
    <col min="26" max="26" width="12.28515625" style="38" bestFit="1" customWidth="1"/>
    <col min="27" max="27" width="12.7109375" style="38" bestFit="1" customWidth="1"/>
    <col min="28" max="28" width="7.42578125" style="38" bestFit="1" customWidth="1"/>
    <col min="29" max="29" width="6" style="38" bestFit="1" customWidth="1"/>
    <col min="30" max="30" width="8" style="38" bestFit="1" customWidth="1"/>
    <col min="31" max="31" width="22" style="38" bestFit="1" customWidth="1"/>
    <col min="32" max="32" width="5.42578125" style="38" bestFit="1" customWidth="1"/>
  </cols>
  <sheetData>
    <row r="1" spans="1:32" s="5" customFormat="1" ht="38.25" customHeight="1" x14ac:dyDescent="0.25">
      <c r="A1" s="32" t="s">
        <v>0</v>
      </c>
      <c r="B1" s="32" t="s">
        <v>1</v>
      </c>
      <c r="C1" s="32" t="s">
        <v>2</v>
      </c>
      <c r="D1" s="32" t="s">
        <v>3</v>
      </c>
      <c r="E1" s="32" t="s">
        <v>4</v>
      </c>
      <c r="F1" s="32" t="s">
        <v>5</v>
      </c>
      <c r="G1" s="32" t="s">
        <v>6</v>
      </c>
      <c r="H1" s="32" t="s">
        <v>7</v>
      </c>
      <c r="I1" s="32" t="s">
        <v>8</v>
      </c>
      <c r="J1" s="32" t="s">
        <v>9</v>
      </c>
      <c r="K1" s="32" t="s">
        <v>10</v>
      </c>
      <c r="L1" s="32" t="s">
        <v>11</v>
      </c>
      <c r="M1" s="32" t="s">
        <v>12</v>
      </c>
      <c r="N1" s="32" t="s">
        <v>13</v>
      </c>
      <c r="O1" s="3" t="s">
        <v>969</v>
      </c>
      <c r="P1" s="3" t="s">
        <v>970</v>
      </c>
      <c r="Q1" s="4" t="s">
        <v>971</v>
      </c>
      <c r="R1" s="4" t="s">
        <v>972</v>
      </c>
      <c r="S1" s="4" t="s">
        <v>973</v>
      </c>
      <c r="T1" s="4" t="s">
        <v>974</v>
      </c>
      <c r="U1" s="4" t="s">
        <v>975</v>
      </c>
      <c r="V1" s="4" t="s">
        <v>976</v>
      </c>
      <c r="W1" s="4" t="s">
        <v>977</v>
      </c>
      <c r="X1" s="4" t="s">
        <v>978</v>
      </c>
      <c r="Y1" s="4" t="s">
        <v>979</v>
      </c>
      <c r="Z1" s="3" t="s">
        <v>996</v>
      </c>
      <c r="AA1" s="3" t="s">
        <v>997</v>
      </c>
      <c r="AB1" s="3" t="s">
        <v>998</v>
      </c>
      <c r="AC1" s="3" t="s">
        <v>999</v>
      </c>
      <c r="AD1" s="3" t="s">
        <v>1000</v>
      </c>
      <c r="AE1" s="3" t="s">
        <v>1001</v>
      </c>
      <c r="AF1" s="3" t="s">
        <v>1002</v>
      </c>
    </row>
    <row r="2" spans="1:32" s="9" customFormat="1" x14ac:dyDescent="0.25">
      <c r="A2" s="24" t="s">
        <v>707</v>
      </c>
      <c r="B2" s="24" t="s">
        <v>15</v>
      </c>
      <c r="C2" s="24">
        <v>2021</v>
      </c>
      <c r="D2" s="24" t="s">
        <v>708</v>
      </c>
      <c r="E2" s="24" t="s">
        <v>709</v>
      </c>
      <c r="F2" s="24" t="s">
        <v>710</v>
      </c>
      <c r="G2" s="25"/>
      <c r="H2" s="24" t="s">
        <v>382</v>
      </c>
      <c r="I2" s="24" t="s">
        <v>711</v>
      </c>
      <c r="J2" s="24" t="s">
        <v>712</v>
      </c>
      <c r="K2" s="21" t="s">
        <v>934</v>
      </c>
      <c r="L2" s="25"/>
      <c r="M2" s="24">
        <v>10</v>
      </c>
      <c r="N2" s="24">
        <v>23</v>
      </c>
      <c r="O2" s="10" t="s">
        <v>980</v>
      </c>
      <c r="P2" s="12" t="s">
        <v>983</v>
      </c>
      <c r="Q2" s="12">
        <v>2</v>
      </c>
      <c r="R2" s="12"/>
      <c r="S2" s="12">
        <v>1</v>
      </c>
      <c r="T2" s="12"/>
      <c r="U2" s="12">
        <v>3</v>
      </c>
      <c r="V2" s="12">
        <v>4</v>
      </c>
      <c r="W2" s="12">
        <v>5</v>
      </c>
      <c r="X2" s="12"/>
      <c r="Y2" s="12"/>
      <c r="Z2" s="75"/>
      <c r="AA2" s="75"/>
      <c r="AB2" s="75"/>
      <c r="AC2" s="75"/>
      <c r="AD2" s="75"/>
      <c r="AE2" s="75"/>
      <c r="AF2" s="75"/>
    </row>
    <row r="3" spans="1:32" s="9" customFormat="1" x14ac:dyDescent="0.25">
      <c r="A3" s="24" t="s">
        <v>799</v>
      </c>
      <c r="B3" s="24" t="s">
        <v>15</v>
      </c>
      <c r="C3" s="24">
        <v>2019</v>
      </c>
      <c r="D3" s="24" t="s">
        <v>800</v>
      </c>
      <c r="E3" s="24" t="s">
        <v>801</v>
      </c>
      <c r="F3" s="24" t="s">
        <v>174</v>
      </c>
      <c r="G3" s="25"/>
      <c r="H3" s="24" t="s">
        <v>175</v>
      </c>
      <c r="I3" s="24" t="s">
        <v>802</v>
      </c>
      <c r="J3" s="24" t="s">
        <v>803</v>
      </c>
      <c r="K3" s="24" t="s">
        <v>453</v>
      </c>
      <c r="L3" s="25"/>
      <c r="M3" s="25"/>
      <c r="N3" s="24">
        <v>96</v>
      </c>
      <c r="O3" s="10" t="s">
        <v>981</v>
      </c>
      <c r="P3" s="12" t="s">
        <v>892</v>
      </c>
      <c r="Q3" s="12">
        <v>1</v>
      </c>
      <c r="R3" s="12"/>
      <c r="S3" s="12">
        <v>2</v>
      </c>
      <c r="T3" s="12"/>
      <c r="U3" s="12">
        <v>3</v>
      </c>
      <c r="V3" s="12">
        <v>4</v>
      </c>
      <c r="W3" s="12">
        <v>5</v>
      </c>
      <c r="X3" s="12"/>
      <c r="Y3" s="12"/>
      <c r="Z3" s="75"/>
      <c r="AA3" s="75"/>
      <c r="AB3" s="75"/>
      <c r="AC3" s="75"/>
      <c r="AD3" s="75"/>
      <c r="AE3" s="75"/>
      <c r="AF3" s="75" t="s">
        <v>1003</v>
      </c>
    </row>
    <row r="4" spans="1:32" s="9" customFormat="1" x14ac:dyDescent="0.25">
      <c r="A4" s="24" t="s">
        <v>744</v>
      </c>
      <c r="B4" s="24" t="s">
        <v>15</v>
      </c>
      <c r="C4" s="24">
        <v>2019</v>
      </c>
      <c r="D4" s="24" t="s">
        <v>745</v>
      </c>
      <c r="E4" s="24" t="s">
        <v>746</v>
      </c>
      <c r="F4" s="24" t="s">
        <v>83</v>
      </c>
      <c r="G4" s="25"/>
      <c r="H4" s="24" t="s">
        <v>84</v>
      </c>
      <c r="I4" s="24" t="s">
        <v>747</v>
      </c>
      <c r="J4" s="24" t="s">
        <v>748</v>
      </c>
      <c r="K4" s="21" t="s">
        <v>936</v>
      </c>
      <c r="L4" s="25"/>
      <c r="M4" s="24">
        <v>2</v>
      </c>
      <c r="N4" s="24">
        <v>14</v>
      </c>
      <c r="O4" s="10" t="s">
        <v>980</v>
      </c>
      <c r="P4" s="11" t="s">
        <v>892</v>
      </c>
      <c r="Q4" s="12"/>
      <c r="R4" s="12"/>
      <c r="S4" s="12">
        <v>1</v>
      </c>
      <c r="T4" s="12">
        <v>2</v>
      </c>
      <c r="U4" s="12">
        <v>3</v>
      </c>
      <c r="V4" s="12">
        <v>4</v>
      </c>
      <c r="W4" s="12">
        <v>5</v>
      </c>
      <c r="X4" s="12">
        <v>6</v>
      </c>
      <c r="Y4" s="12"/>
      <c r="Z4" s="75"/>
      <c r="AA4" s="75"/>
      <c r="AB4" s="75"/>
      <c r="AC4" s="75"/>
      <c r="AD4" s="75" t="s">
        <v>1003</v>
      </c>
      <c r="AE4" s="75"/>
      <c r="AF4" s="75"/>
    </row>
    <row r="5" spans="1:32" s="9" customFormat="1" x14ac:dyDescent="0.25">
      <c r="A5" s="24" t="s">
        <v>272</v>
      </c>
      <c r="B5" s="24" t="s">
        <v>15</v>
      </c>
      <c r="C5" s="24">
        <v>2023</v>
      </c>
      <c r="D5" s="24" t="s">
        <v>273</v>
      </c>
      <c r="E5" s="24" t="s">
        <v>274</v>
      </c>
      <c r="F5" s="24" t="s">
        <v>275</v>
      </c>
      <c r="G5" s="25"/>
      <c r="H5" s="24" t="s">
        <v>276</v>
      </c>
      <c r="I5" s="24" t="s">
        <v>277</v>
      </c>
      <c r="J5" s="24" t="s">
        <v>278</v>
      </c>
      <c r="K5" s="21" t="s">
        <v>909</v>
      </c>
      <c r="L5" s="25"/>
      <c r="M5" s="24">
        <v>1</v>
      </c>
      <c r="N5" s="24">
        <v>6</v>
      </c>
      <c r="O5" s="10" t="s">
        <v>980</v>
      </c>
      <c r="P5" s="11" t="s">
        <v>892</v>
      </c>
      <c r="Q5" s="12">
        <v>1</v>
      </c>
      <c r="R5" s="12"/>
      <c r="S5" s="12"/>
      <c r="T5" s="12"/>
      <c r="U5" s="12">
        <v>3</v>
      </c>
      <c r="V5" s="12">
        <v>2</v>
      </c>
      <c r="W5" s="12">
        <v>4</v>
      </c>
      <c r="X5" s="12">
        <v>5</v>
      </c>
      <c r="Y5" s="12">
        <v>6</v>
      </c>
      <c r="Z5" s="75"/>
      <c r="AA5" s="75"/>
      <c r="AB5" s="75"/>
      <c r="AC5" s="75"/>
      <c r="AD5" s="75"/>
      <c r="AE5" s="75"/>
      <c r="AF5" s="75"/>
    </row>
    <row r="6" spans="1:32" s="9" customFormat="1" x14ac:dyDescent="0.25">
      <c r="A6" s="24" t="s">
        <v>566</v>
      </c>
      <c r="B6" s="24" t="s">
        <v>15</v>
      </c>
      <c r="C6" s="24">
        <v>2021</v>
      </c>
      <c r="D6" s="24" t="s">
        <v>567</v>
      </c>
      <c r="E6" s="24" t="s">
        <v>568</v>
      </c>
      <c r="F6" s="24" t="s">
        <v>275</v>
      </c>
      <c r="G6" s="25"/>
      <c r="H6" s="24" t="s">
        <v>276</v>
      </c>
      <c r="I6" s="24" t="s">
        <v>569</v>
      </c>
      <c r="J6" s="24" t="s">
        <v>570</v>
      </c>
      <c r="K6" s="24" t="s">
        <v>571</v>
      </c>
      <c r="L6" s="25"/>
      <c r="M6" s="24">
        <v>3</v>
      </c>
      <c r="N6" s="24">
        <v>4</v>
      </c>
      <c r="O6" s="10" t="s">
        <v>980</v>
      </c>
      <c r="P6" s="11" t="s">
        <v>893</v>
      </c>
      <c r="Q6" s="12">
        <v>1</v>
      </c>
      <c r="R6" s="12">
        <v>3</v>
      </c>
      <c r="S6" s="12">
        <v>2</v>
      </c>
      <c r="T6" s="12"/>
      <c r="U6" s="12">
        <v>5</v>
      </c>
      <c r="V6" s="12">
        <v>4</v>
      </c>
      <c r="W6" s="12">
        <v>6</v>
      </c>
      <c r="X6" s="12">
        <v>7</v>
      </c>
      <c r="Y6" s="12">
        <v>8</v>
      </c>
      <c r="Z6" s="75" t="s">
        <v>1003</v>
      </c>
      <c r="AA6" s="75" t="s">
        <v>1003</v>
      </c>
      <c r="AB6" s="75"/>
      <c r="AC6" s="75" t="s">
        <v>1003</v>
      </c>
      <c r="AD6" s="75" t="s">
        <v>1003</v>
      </c>
      <c r="AE6" s="75"/>
      <c r="AF6" s="75"/>
    </row>
    <row r="7" spans="1:32" s="9" customFormat="1" x14ac:dyDescent="0.25">
      <c r="A7" s="24" t="s">
        <v>572</v>
      </c>
      <c r="B7" s="24" t="s">
        <v>15</v>
      </c>
      <c r="C7" s="24">
        <v>2022</v>
      </c>
      <c r="D7" s="24" t="s">
        <v>573</v>
      </c>
      <c r="E7" s="24" t="s">
        <v>574</v>
      </c>
      <c r="F7" s="24" t="s">
        <v>575</v>
      </c>
      <c r="G7" s="25"/>
      <c r="H7" s="24" t="s">
        <v>195</v>
      </c>
      <c r="I7" s="24" t="s">
        <v>576</v>
      </c>
      <c r="J7" s="24" t="s">
        <v>577</v>
      </c>
      <c r="K7" s="24" t="s">
        <v>578</v>
      </c>
      <c r="L7" s="24" t="s">
        <v>579</v>
      </c>
      <c r="M7" s="24">
        <v>2</v>
      </c>
      <c r="N7" s="24">
        <v>28</v>
      </c>
      <c r="O7" s="10" t="s">
        <v>980</v>
      </c>
      <c r="P7" s="11" t="s">
        <v>984</v>
      </c>
      <c r="Q7" s="12"/>
      <c r="R7" s="12">
        <v>1</v>
      </c>
      <c r="S7" s="12">
        <v>4</v>
      </c>
      <c r="T7" s="12"/>
      <c r="U7" s="12">
        <v>5</v>
      </c>
      <c r="V7" s="12">
        <v>2</v>
      </c>
      <c r="W7" s="12">
        <v>3</v>
      </c>
      <c r="X7" s="12"/>
      <c r="Y7" s="12">
        <v>6</v>
      </c>
      <c r="Z7" s="75"/>
      <c r="AA7" s="75" t="s">
        <v>1003</v>
      </c>
      <c r="AB7" s="75"/>
      <c r="AC7" s="75"/>
      <c r="AD7" s="75"/>
      <c r="AE7" s="75"/>
      <c r="AF7" s="75"/>
    </row>
    <row r="8" spans="1:32" s="9" customFormat="1" x14ac:dyDescent="0.25">
      <c r="A8" s="24" t="s">
        <v>542</v>
      </c>
      <c r="B8" s="24" t="s">
        <v>15</v>
      </c>
      <c r="C8" s="24">
        <v>2022</v>
      </c>
      <c r="D8" s="24" t="s">
        <v>543</v>
      </c>
      <c r="E8" s="24" t="s">
        <v>544</v>
      </c>
      <c r="F8" s="24" t="s">
        <v>123</v>
      </c>
      <c r="G8" s="25"/>
      <c r="H8" s="24" t="s">
        <v>124</v>
      </c>
      <c r="I8" s="24" t="s">
        <v>545</v>
      </c>
      <c r="J8" s="24" t="s">
        <v>546</v>
      </c>
      <c r="K8" s="21" t="s">
        <v>925</v>
      </c>
      <c r="L8" s="24" t="s">
        <v>547</v>
      </c>
      <c r="M8" s="24">
        <v>1</v>
      </c>
      <c r="N8" s="24">
        <v>30</v>
      </c>
      <c r="O8" s="10" t="s">
        <v>980</v>
      </c>
      <c r="P8" s="11" t="s">
        <v>893</v>
      </c>
      <c r="Q8" s="12">
        <v>1</v>
      </c>
      <c r="R8" s="12">
        <v>3</v>
      </c>
      <c r="S8" s="12">
        <v>2</v>
      </c>
      <c r="T8" s="12">
        <v>4</v>
      </c>
      <c r="U8" s="12">
        <v>5</v>
      </c>
      <c r="V8" s="12">
        <v>6</v>
      </c>
      <c r="W8" s="12">
        <v>7</v>
      </c>
      <c r="X8" s="12">
        <v>8</v>
      </c>
      <c r="Y8" s="12">
        <v>9</v>
      </c>
      <c r="Z8" s="75" t="s">
        <v>1003</v>
      </c>
      <c r="AA8" s="75" t="s">
        <v>1003</v>
      </c>
      <c r="AB8" s="75" t="s">
        <v>1003</v>
      </c>
      <c r="AC8" s="75" t="s">
        <v>1003</v>
      </c>
      <c r="AD8" s="75" t="s">
        <v>1003</v>
      </c>
      <c r="AE8" s="75" t="s">
        <v>1003</v>
      </c>
      <c r="AF8" s="75" t="s">
        <v>1003</v>
      </c>
    </row>
    <row r="9" spans="1:32" s="9" customFormat="1" x14ac:dyDescent="0.25">
      <c r="A9" s="24" t="s">
        <v>732</v>
      </c>
      <c r="B9" s="24" t="s">
        <v>15</v>
      </c>
      <c r="C9" s="24">
        <v>2022</v>
      </c>
      <c r="D9" s="24" t="s">
        <v>733</v>
      </c>
      <c r="E9" s="24" t="s">
        <v>734</v>
      </c>
      <c r="F9" s="24" t="s">
        <v>230</v>
      </c>
      <c r="G9" s="25"/>
      <c r="H9" s="24" t="s">
        <v>231</v>
      </c>
      <c r="I9" s="24" t="s">
        <v>735</v>
      </c>
      <c r="J9" s="24" t="s">
        <v>736</v>
      </c>
      <c r="K9" s="24" t="s">
        <v>737</v>
      </c>
      <c r="L9" s="25"/>
      <c r="M9" s="24">
        <v>3</v>
      </c>
      <c r="N9" s="24">
        <v>10</v>
      </c>
      <c r="O9" s="10" t="s">
        <v>980</v>
      </c>
      <c r="P9" s="11" t="s">
        <v>985</v>
      </c>
      <c r="Q9" s="12">
        <v>1</v>
      </c>
      <c r="R9" s="12"/>
      <c r="S9" s="12">
        <v>2</v>
      </c>
      <c r="T9" s="12">
        <v>3</v>
      </c>
      <c r="U9" s="12">
        <v>4</v>
      </c>
      <c r="V9" s="12">
        <v>5</v>
      </c>
      <c r="W9" s="12">
        <v>6</v>
      </c>
      <c r="X9" s="12">
        <v>7</v>
      </c>
      <c r="Y9" s="12"/>
      <c r="Z9" s="75"/>
      <c r="AA9" s="75"/>
      <c r="AB9" s="75"/>
      <c r="AC9" s="75"/>
      <c r="AD9" s="75" t="s">
        <v>1003</v>
      </c>
      <c r="AE9" s="75"/>
      <c r="AF9" s="75"/>
    </row>
    <row r="10" spans="1:32" s="9" customFormat="1" x14ac:dyDescent="0.25">
      <c r="A10" s="24" t="s">
        <v>587</v>
      </c>
      <c r="B10" s="24" t="s">
        <v>15</v>
      </c>
      <c r="C10" s="24">
        <v>2021</v>
      </c>
      <c r="D10" s="24" t="s">
        <v>588</v>
      </c>
      <c r="E10" s="24" t="s">
        <v>589</v>
      </c>
      <c r="F10" s="24" t="s">
        <v>174</v>
      </c>
      <c r="G10" s="25"/>
      <c r="H10" s="24" t="s">
        <v>175</v>
      </c>
      <c r="I10" s="24" t="s">
        <v>590</v>
      </c>
      <c r="J10" s="24" t="s">
        <v>591</v>
      </c>
      <c r="K10" s="24" t="s">
        <v>136</v>
      </c>
      <c r="L10" s="25"/>
      <c r="M10" s="25"/>
      <c r="N10" s="24">
        <v>120</v>
      </c>
      <c r="O10" s="10" t="s">
        <v>980</v>
      </c>
      <c r="P10" s="11" t="s">
        <v>894</v>
      </c>
      <c r="Q10" s="12">
        <v>1</v>
      </c>
      <c r="R10" s="12"/>
      <c r="S10" s="12">
        <v>2</v>
      </c>
      <c r="T10" s="12">
        <v>3</v>
      </c>
      <c r="U10" s="12">
        <v>4</v>
      </c>
      <c r="V10" s="12">
        <v>5</v>
      </c>
      <c r="W10" s="12">
        <v>6</v>
      </c>
      <c r="X10" s="12"/>
      <c r="Y10" s="12"/>
      <c r="Z10" s="75"/>
      <c r="AA10" s="75"/>
      <c r="AB10" s="75" t="s">
        <v>1003</v>
      </c>
      <c r="AC10" s="75" t="s">
        <v>1003</v>
      </c>
      <c r="AD10" s="75"/>
      <c r="AE10" s="75"/>
      <c r="AF10" s="75"/>
    </row>
    <row r="11" spans="1:32" s="9" customFormat="1" x14ac:dyDescent="0.25">
      <c r="A11" s="24" t="s">
        <v>881</v>
      </c>
      <c r="B11" s="24" t="s">
        <v>95</v>
      </c>
      <c r="C11" s="24">
        <v>2019</v>
      </c>
      <c r="D11" s="24" t="s">
        <v>882</v>
      </c>
      <c r="E11" s="24" t="s">
        <v>883</v>
      </c>
      <c r="F11" s="24" t="s">
        <v>815</v>
      </c>
      <c r="G11" s="24" t="s">
        <v>152</v>
      </c>
      <c r="H11" s="25"/>
      <c r="I11" s="24" t="s">
        <v>884</v>
      </c>
      <c r="J11" s="24" t="s">
        <v>885</v>
      </c>
      <c r="K11" s="24">
        <v>2019</v>
      </c>
      <c r="L11" s="24" t="s">
        <v>886</v>
      </c>
      <c r="M11" s="25"/>
      <c r="N11" s="24">
        <v>264</v>
      </c>
      <c r="O11" s="10" t="s">
        <v>980</v>
      </c>
      <c r="P11" s="12" t="s">
        <v>986</v>
      </c>
      <c r="Q11" s="12"/>
      <c r="R11" s="12">
        <v>1</v>
      </c>
      <c r="S11" s="12">
        <v>3</v>
      </c>
      <c r="T11" s="12">
        <v>4</v>
      </c>
      <c r="U11" s="12">
        <v>5</v>
      </c>
      <c r="V11" s="12">
        <v>2</v>
      </c>
      <c r="W11" s="12">
        <v>6</v>
      </c>
      <c r="X11" s="12">
        <v>7</v>
      </c>
      <c r="Y11" s="12">
        <v>8</v>
      </c>
      <c r="Z11" s="75" t="s">
        <v>1003</v>
      </c>
      <c r="AA11" s="75" t="s">
        <v>1003</v>
      </c>
      <c r="AB11" s="75" t="s">
        <v>1003</v>
      </c>
      <c r="AC11" s="75"/>
      <c r="AD11" s="75" t="s">
        <v>1003</v>
      </c>
      <c r="AE11" s="75"/>
      <c r="AF11" s="75" t="s">
        <v>1003</v>
      </c>
    </row>
    <row r="12" spans="1:32" s="9" customFormat="1" x14ac:dyDescent="0.25">
      <c r="A12" s="16" t="s">
        <v>200</v>
      </c>
      <c r="B12" s="16" t="s">
        <v>15</v>
      </c>
      <c r="C12" s="16">
        <v>2020</v>
      </c>
      <c r="D12" s="16" t="s">
        <v>201</v>
      </c>
      <c r="E12" s="16" t="s">
        <v>202</v>
      </c>
      <c r="F12" s="16" t="s">
        <v>174</v>
      </c>
      <c r="G12" s="25"/>
      <c r="H12" s="16" t="s">
        <v>175</v>
      </c>
      <c r="I12" s="16" t="s">
        <v>203</v>
      </c>
      <c r="J12" s="16" t="s">
        <v>204</v>
      </c>
      <c r="K12" s="16" t="s">
        <v>198</v>
      </c>
      <c r="L12" s="25"/>
      <c r="M12" s="25"/>
      <c r="N12" s="16">
        <v>107</v>
      </c>
      <c r="O12" s="10" t="s">
        <v>980</v>
      </c>
      <c r="P12" s="11" t="s">
        <v>985</v>
      </c>
      <c r="Q12" s="11">
        <v>1</v>
      </c>
      <c r="R12" s="11">
        <v>2</v>
      </c>
      <c r="S12" s="11">
        <v>3</v>
      </c>
      <c r="T12" s="11"/>
      <c r="U12" s="11">
        <v>4</v>
      </c>
      <c r="V12" s="11">
        <v>5</v>
      </c>
      <c r="W12" s="11">
        <v>6</v>
      </c>
      <c r="X12" s="11">
        <v>7</v>
      </c>
      <c r="Y12" s="11"/>
      <c r="Z12" s="75"/>
      <c r="AA12" s="75"/>
      <c r="AB12" s="75"/>
      <c r="AC12" s="75"/>
      <c r="AD12" s="75" t="s">
        <v>1003</v>
      </c>
      <c r="AE12" s="75"/>
      <c r="AF12" s="75"/>
    </row>
    <row r="13" spans="1:32" s="9" customFormat="1" x14ac:dyDescent="0.25">
      <c r="A13" s="24" t="s">
        <v>680</v>
      </c>
      <c r="B13" s="24" t="s">
        <v>15</v>
      </c>
      <c r="C13" s="24">
        <v>2021</v>
      </c>
      <c r="D13" s="24" t="s">
        <v>681</v>
      </c>
      <c r="E13" s="24" t="s">
        <v>682</v>
      </c>
      <c r="F13" s="24" t="s">
        <v>683</v>
      </c>
      <c r="G13" s="25"/>
      <c r="H13" s="24" t="s">
        <v>684</v>
      </c>
      <c r="I13" s="24" t="s">
        <v>685</v>
      </c>
      <c r="J13" s="24" t="s">
        <v>686</v>
      </c>
      <c r="K13" s="21" t="s">
        <v>931</v>
      </c>
      <c r="L13" s="25"/>
      <c r="M13" s="24">
        <v>1</v>
      </c>
      <c r="N13" s="24">
        <v>11</v>
      </c>
      <c r="O13" s="10" t="s">
        <v>980</v>
      </c>
      <c r="P13" s="12" t="s">
        <v>985</v>
      </c>
      <c r="Q13" s="12">
        <v>1</v>
      </c>
      <c r="R13" s="12"/>
      <c r="S13" s="12"/>
      <c r="T13" s="12">
        <v>2</v>
      </c>
      <c r="U13" s="12">
        <v>3</v>
      </c>
      <c r="V13" s="12">
        <v>4</v>
      </c>
      <c r="W13" s="12">
        <v>5</v>
      </c>
      <c r="X13" s="12">
        <v>6</v>
      </c>
      <c r="Y13" s="12"/>
      <c r="Z13" s="75"/>
      <c r="AA13" s="75"/>
      <c r="AB13" s="75"/>
      <c r="AC13" s="75"/>
      <c r="AD13" s="75"/>
      <c r="AE13" s="75"/>
      <c r="AF13" s="75"/>
    </row>
    <row r="14" spans="1:32" s="9" customFormat="1" ht="60" x14ac:dyDescent="0.25">
      <c r="A14" s="24" t="s">
        <v>258</v>
      </c>
      <c r="B14" s="24" t="s">
        <v>15</v>
      </c>
      <c r="C14" s="24">
        <v>2021</v>
      </c>
      <c r="D14" s="24" t="s">
        <v>259</v>
      </c>
      <c r="E14" s="24" t="s">
        <v>260</v>
      </c>
      <c r="F14" s="24" t="s">
        <v>261</v>
      </c>
      <c r="G14" s="25"/>
      <c r="H14" s="24" t="s">
        <v>262</v>
      </c>
      <c r="I14" s="24" t="s">
        <v>263</v>
      </c>
      <c r="J14" s="24" t="s">
        <v>264</v>
      </c>
      <c r="K14" s="24" t="s">
        <v>265</v>
      </c>
      <c r="L14" s="25"/>
      <c r="M14" s="24">
        <v>24</v>
      </c>
      <c r="N14" s="24">
        <v>11</v>
      </c>
      <c r="O14" s="10" t="s">
        <v>980</v>
      </c>
      <c r="P14" s="10" t="s">
        <v>987</v>
      </c>
      <c r="Q14" s="12"/>
      <c r="R14" s="12">
        <v>1</v>
      </c>
      <c r="S14" s="12">
        <v>3</v>
      </c>
      <c r="T14" s="12"/>
      <c r="U14" s="12">
        <v>4</v>
      </c>
      <c r="V14" s="12">
        <v>2</v>
      </c>
      <c r="W14" s="12">
        <v>5</v>
      </c>
      <c r="X14" s="12">
        <v>6</v>
      </c>
      <c r="Y14" s="12"/>
      <c r="Z14" s="75" t="s">
        <v>1003</v>
      </c>
      <c r="AA14" s="75" t="s">
        <v>1003</v>
      </c>
      <c r="AB14" s="75" t="s">
        <v>1003</v>
      </c>
      <c r="AC14" s="75" t="s">
        <v>1003</v>
      </c>
      <c r="AD14" s="75"/>
      <c r="AE14" s="75" t="s">
        <v>1003</v>
      </c>
      <c r="AF14" s="75"/>
    </row>
    <row r="15" spans="1:32" s="9" customFormat="1" x14ac:dyDescent="0.25">
      <c r="A15" s="24" t="s">
        <v>342</v>
      </c>
      <c r="B15" s="24" t="s">
        <v>15</v>
      </c>
      <c r="C15" s="24">
        <v>2018</v>
      </c>
      <c r="D15" s="24" t="s">
        <v>343</v>
      </c>
      <c r="E15" s="24" t="s">
        <v>344</v>
      </c>
      <c r="F15" s="24" t="s">
        <v>90</v>
      </c>
      <c r="G15" s="25"/>
      <c r="H15" s="24" t="s">
        <v>91</v>
      </c>
      <c r="I15" s="25"/>
      <c r="J15" s="24" t="s">
        <v>345</v>
      </c>
      <c r="K15" s="24">
        <v>2018</v>
      </c>
      <c r="L15" s="24" t="s">
        <v>346</v>
      </c>
      <c r="M15" s="25"/>
      <c r="N15" s="24">
        <v>248</v>
      </c>
      <c r="O15" s="12" t="s">
        <v>982</v>
      </c>
      <c r="P15" s="12" t="s">
        <v>988</v>
      </c>
      <c r="Q15" s="12"/>
      <c r="R15" s="12"/>
      <c r="S15" s="12">
        <v>1</v>
      </c>
      <c r="T15" s="12">
        <v>2</v>
      </c>
      <c r="U15" s="12">
        <v>3</v>
      </c>
      <c r="V15" s="12">
        <v>4</v>
      </c>
      <c r="W15" s="12">
        <v>5</v>
      </c>
      <c r="X15" s="12">
        <v>6</v>
      </c>
      <c r="Y15" s="12"/>
      <c r="Z15" s="75"/>
      <c r="AA15" s="75"/>
      <c r="AB15" s="75" t="s">
        <v>1003</v>
      </c>
      <c r="AC15" s="75"/>
      <c r="AD15" s="75" t="s">
        <v>1003</v>
      </c>
      <c r="AE15" s="75"/>
      <c r="AF15" s="75"/>
    </row>
    <row r="16" spans="1:32" s="9" customFormat="1" x14ac:dyDescent="0.25">
      <c r="A16" s="24" t="s">
        <v>631</v>
      </c>
      <c r="B16" s="24" t="s">
        <v>15</v>
      </c>
      <c r="C16" s="24">
        <v>2019</v>
      </c>
      <c r="D16" s="24" t="s">
        <v>632</v>
      </c>
      <c r="E16" s="24" t="s">
        <v>633</v>
      </c>
      <c r="F16" s="24" t="s">
        <v>634</v>
      </c>
      <c r="G16" s="25"/>
      <c r="H16" s="24" t="s">
        <v>635</v>
      </c>
      <c r="I16" s="24" t="s">
        <v>636</v>
      </c>
      <c r="J16" s="24" t="s">
        <v>637</v>
      </c>
      <c r="K16" s="21" t="s">
        <v>928</v>
      </c>
      <c r="L16" s="24">
        <v>314</v>
      </c>
      <c r="M16" s="24">
        <v>10</v>
      </c>
      <c r="N16" s="24">
        <v>43</v>
      </c>
      <c r="O16" s="12" t="s">
        <v>982</v>
      </c>
      <c r="P16" s="12" t="s">
        <v>988</v>
      </c>
      <c r="Q16" s="12"/>
      <c r="R16" s="12">
        <v>4</v>
      </c>
      <c r="S16" s="12">
        <v>1</v>
      </c>
      <c r="T16" s="12">
        <v>2</v>
      </c>
      <c r="U16" s="12">
        <v>3</v>
      </c>
      <c r="V16" s="12">
        <v>5</v>
      </c>
      <c r="W16" s="12">
        <v>6</v>
      </c>
      <c r="X16" s="12"/>
      <c r="Y16" s="12">
        <v>7</v>
      </c>
      <c r="Z16" s="75" t="s">
        <v>1003</v>
      </c>
      <c r="AA16" s="75"/>
      <c r="AB16" s="75" t="s">
        <v>1003</v>
      </c>
      <c r="AC16" s="75" t="s">
        <v>1003</v>
      </c>
      <c r="AD16" s="75"/>
      <c r="AE16" s="75"/>
      <c r="AF16" s="75"/>
    </row>
    <row r="17" spans="1:32" s="9" customFormat="1" x14ac:dyDescent="0.25">
      <c r="A17" s="16" t="s">
        <v>129</v>
      </c>
      <c r="B17" s="16" t="s">
        <v>15</v>
      </c>
      <c r="C17" s="16">
        <v>2021</v>
      </c>
      <c r="D17" s="16" t="s">
        <v>130</v>
      </c>
      <c r="E17" s="16" t="s">
        <v>131</v>
      </c>
      <c r="F17" s="16" t="s">
        <v>132</v>
      </c>
      <c r="G17" s="25"/>
      <c r="H17" s="16" t="s">
        <v>133</v>
      </c>
      <c r="I17" s="16" t="s">
        <v>134</v>
      </c>
      <c r="J17" s="16" t="s">
        <v>135</v>
      </c>
      <c r="K17" s="16" t="s">
        <v>136</v>
      </c>
      <c r="L17" s="16" t="s">
        <v>137</v>
      </c>
      <c r="M17" s="16">
        <v>4</v>
      </c>
      <c r="N17" s="16">
        <v>12</v>
      </c>
      <c r="O17" s="10" t="s">
        <v>980</v>
      </c>
      <c r="P17" s="11" t="s">
        <v>985</v>
      </c>
      <c r="Q17" s="11">
        <v>1</v>
      </c>
      <c r="R17" s="11"/>
      <c r="S17" s="11"/>
      <c r="T17" s="11"/>
      <c r="U17" s="11">
        <v>2</v>
      </c>
      <c r="V17" s="11">
        <v>3</v>
      </c>
      <c r="W17" s="11">
        <v>4</v>
      </c>
      <c r="X17" s="11">
        <v>6</v>
      </c>
      <c r="Y17" s="11">
        <v>5</v>
      </c>
      <c r="Z17" s="75"/>
      <c r="AA17" s="75"/>
      <c r="AB17" s="75" t="s">
        <v>1003</v>
      </c>
      <c r="AC17" s="75" t="s">
        <v>1003</v>
      </c>
      <c r="AD17" s="75"/>
      <c r="AE17" s="75" t="s">
        <v>1003</v>
      </c>
      <c r="AF17" s="75" t="s">
        <v>1003</v>
      </c>
    </row>
    <row r="18" spans="1:32" s="9" customFormat="1" x14ac:dyDescent="0.25">
      <c r="A18" s="24" t="s">
        <v>286</v>
      </c>
      <c r="B18" s="24" t="s">
        <v>15</v>
      </c>
      <c r="C18" s="24">
        <v>2020</v>
      </c>
      <c r="D18" s="24" t="s">
        <v>287</v>
      </c>
      <c r="E18" s="24" t="s">
        <v>288</v>
      </c>
      <c r="F18" s="24" t="s">
        <v>289</v>
      </c>
      <c r="G18" s="25"/>
      <c r="H18" s="24" t="s">
        <v>290</v>
      </c>
      <c r="I18" s="25"/>
      <c r="J18" s="24" t="s">
        <v>291</v>
      </c>
      <c r="K18" s="24">
        <v>2020</v>
      </c>
      <c r="L18" s="24" t="s">
        <v>292</v>
      </c>
      <c r="M18" s="25"/>
      <c r="N18" s="24">
        <v>2020</v>
      </c>
      <c r="O18" s="10" t="s">
        <v>980</v>
      </c>
      <c r="P18" s="12" t="s">
        <v>892</v>
      </c>
      <c r="Q18" s="12">
        <v>2</v>
      </c>
      <c r="R18" s="12"/>
      <c r="S18" s="12">
        <v>1</v>
      </c>
      <c r="T18" s="12"/>
      <c r="U18" s="12">
        <v>3</v>
      </c>
      <c r="V18" s="12">
        <v>4</v>
      </c>
      <c r="W18" s="12">
        <v>5</v>
      </c>
      <c r="X18" s="12"/>
      <c r="Y18" s="12"/>
      <c r="Z18" s="75"/>
      <c r="AA18" s="75"/>
      <c r="AB18" s="75" t="s">
        <v>1003</v>
      </c>
      <c r="AC18" s="75"/>
      <c r="AD18" s="75"/>
      <c r="AE18" s="75"/>
      <c r="AF18" s="75"/>
    </row>
    <row r="19" spans="1:32" s="9" customFormat="1" x14ac:dyDescent="0.25">
      <c r="A19" s="24" t="s">
        <v>701</v>
      </c>
      <c r="B19" s="24" t="s">
        <v>15</v>
      </c>
      <c r="C19" s="24">
        <v>2018</v>
      </c>
      <c r="D19" s="24" t="s">
        <v>702</v>
      </c>
      <c r="E19" s="24" t="s">
        <v>703</v>
      </c>
      <c r="F19" s="24" t="s">
        <v>44</v>
      </c>
      <c r="G19" s="25"/>
      <c r="H19" s="24" t="s">
        <v>45</v>
      </c>
      <c r="I19" s="24" t="s">
        <v>704</v>
      </c>
      <c r="J19" s="24" t="s">
        <v>705</v>
      </c>
      <c r="K19" s="21" t="s">
        <v>933</v>
      </c>
      <c r="L19" s="24">
        <v>116</v>
      </c>
      <c r="M19" s="24" t="s">
        <v>706</v>
      </c>
      <c r="N19" s="24">
        <v>18</v>
      </c>
      <c r="O19" s="10" t="s">
        <v>980</v>
      </c>
      <c r="P19" s="12" t="s">
        <v>895</v>
      </c>
      <c r="Q19" s="12">
        <v>1</v>
      </c>
      <c r="R19" s="12"/>
      <c r="S19" s="12"/>
      <c r="T19" s="12"/>
      <c r="U19" s="12">
        <v>2</v>
      </c>
      <c r="V19" s="12">
        <v>3</v>
      </c>
      <c r="W19" s="12">
        <v>4</v>
      </c>
      <c r="X19" s="12"/>
      <c r="Y19" s="12">
        <v>5</v>
      </c>
      <c r="Z19" s="75"/>
      <c r="AA19" s="75"/>
      <c r="AB19" s="75" t="s">
        <v>1003</v>
      </c>
      <c r="AC19" s="75"/>
      <c r="AD19" s="75"/>
      <c r="AE19" s="75"/>
      <c r="AF19" s="75"/>
    </row>
    <row r="20" spans="1:32" s="9" customFormat="1" x14ac:dyDescent="0.25">
      <c r="A20" s="24" t="s">
        <v>610</v>
      </c>
      <c r="B20" s="24" t="s">
        <v>15</v>
      </c>
      <c r="C20" s="24">
        <v>2020</v>
      </c>
      <c r="D20" s="24" t="s">
        <v>611</v>
      </c>
      <c r="E20" s="24" t="s">
        <v>612</v>
      </c>
      <c r="F20" s="24" t="s">
        <v>132</v>
      </c>
      <c r="G20" s="25"/>
      <c r="H20" s="24" t="s">
        <v>133</v>
      </c>
      <c r="I20" s="24" t="s">
        <v>613</v>
      </c>
      <c r="J20" s="24" t="s">
        <v>614</v>
      </c>
      <c r="K20" s="24" t="s">
        <v>615</v>
      </c>
      <c r="L20" s="24" t="s">
        <v>616</v>
      </c>
      <c r="M20" s="24">
        <v>1</v>
      </c>
      <c r="N20" s="24">
        <v>11</v>
      </c>
      <c r="O20" s="13" t="s">
        <v>982</v>
      </c>
      <c r="P20" s="12" t="s">
        <v>983</v>
      </c>
      <c r="Q20" s="12">
        <v>1</v>
      </c>
      <c r="R20" s="12">
        <v>2</v>
      </c>
      <c r="S20" s="12">
        <v>3</v>
      </c>
      <c r="T20" s="12"/>
      <c r="U20" s="12">
        <v>4</v>
      </c>
      <c r="V20" s="12">
        <v>5</v>
      </c>
      <c r="W20" s="12">
        <v>6</v>
      </c>
      <c r="X20" s="12">
        <v>8</v>
      </c>
      <c r="Y20" s="12">
        <v>7</v>
      </c>
      <c r="Z20" s="75" t="s">
        <v>1003</v>
      </c>
      <c r="AA20" s="75" t="s">
        <v>1003</v>
      </c>
      <c r="AB20" s="75"/>
      <c r="AC20" s="75"/>
      <c r="AD20" s="75" t="s">
        <v>1003</v>
      </c>
      <c r="AE20" s="75"/>
      <c r="AF20" s="75"/>
    </row>
    <row r="21" spans="1:32" s="9" customFormat="1" x14ac:dyDescent="0.25">
      <c r="A21" s="24" t="s">
        <v>211</v>
      </c>
      <c r="B21" s="24" t="s">
        <v>15</v>
      </c>
      <c r="C21" s="24">
        <v>2021</v>
      </c>
      <c r="D21" s="24" t="s">
        <v>212</v>
      </c>
      <c r="E21" s="24" t="s">
        <v>213</v>
      </c>
      <c r="F21" s="24" t="s">
        <v>214</v>
      </c>
      <c r="G21" s="25"/>
      <c r="H21" s="24" t="s">
        <v>215</v>
      </c>
      <c r="I21" s="24" t="s">
        <v>216</v>
      </c>
      <c r="J21" s="24" t="s">
        <v>217</v>
      </c>
      <c r="K21" s="21" t="s">
        <v>905</v>
      </c>
      <c r="L21" s="24" t="s">
        <v>218</v>
      </c>
      <c r="M21" s="24">
        <v>8</v>
      </c>
      <c r="N21" s="24">
        <v>28</v>
      </c>
      <c r="O21" s="10" t="s">
        <v>980</v>
      </c>
      <c r="P21" s="12" t="s">
        <v>892</v>
      </c>
      <c r="Q21" s="12"/>
      <c r="R21" s="12"/>
      <c r="S21" s="12"/>
      <c r="T21" s="12"/>
      <c r="U21" s="12">
        <v>1</v>
      </c>
      <c r="V21" s="12">
        <v>2</v>
      </c>
      <c r="W21" s="12">
        <v>3</v>
      </c>
      <c r="X21" s="12">
        <v>5</v>
      </c>
      <c r="Y21" s="12">
        <v>4</v>
      </c>
      <c r="Z21" s="75"/>
      <c r="AA21" s="75"/>
      <c r="AB21" s="75"/>
      <c r="AC21" s="75"/>
      <c r="AD21" s="75" t="s">
        <v>1003</v>
      </c>
      <c r="AE21" s="75" t="s">
        <v>1003</v>
      </c>
      <c r="AF21" s="75"/>
    </row>
    <row r="22" spans="1:32" s="8" customFormat="1" x14ac:dyDescent="0.25">
      <c r="A22" s="16" t="s">
        <v>755</v>
      </c>
      <c r="B22" s="16" t="s">
        <v>15</v>
      </c>
      <c r="C22" s="16">
        <v>2023</v>
      </c>
      <c r="D22" s="16" t="s">
        <v>756</v>
      </c>
      <c r="E22" s="16" t="s">
        <v>757</v>
      </c>
      <c r="F22" s="16" t="s">
        <v>59</v>
      </c>
      <c r="G22" s="16"/>
      <c r="H22" s="16" t="s">
        <v>60</v>
      </c>
      <c r="I22" s="16" t="s">
        <v>758</v>
      </c>
      <c r="J22" s="16" t="s">
        <v>759</v>
      </c>
      <c r="K22" s="21" t="s">
        <v>937</v>
      </c>
      <c r="L22" s="16">
        <v>104437</v>
      </c>
      <c r="M22" s="16"/>
      <c r="N22" s="16">
        <v>144</v>
      </c>
      <c r="O22" s="10" t="s">
        <v>980</v>
      </c>
      <c r="P22" s="11" t="s">
        <v>989</v>
      </c>
      <c r="Q22" s="11"/>
      <c r="R22" s="14"/>
      <c r="S22" s="11"/>
      <c r="T22" s="11"/>
      <c r="U22" s="11">
        <v>1</v>
      </c>
      <c r="V22" s="11">
        <v>2</v>
      </c>
      <c r="W22" s="11">
        <v>3</v>
      </c>
      <c r="X22" s="11">
        <v>4</v>
      </c>
      <c r="Y22" s="11"/>
      <c r="Z22" s="37"/>
      <c r="AA22" s="37"/>
      <c r="AB22" s="37" t="s">
        <v>1003</v>
      </c>
      <c r="AC22" s="37"/>
      <c r="AD22" s="37"/>
      <c r="AE22" s="37" t="s">
        <v>1003</v>
      </c>
      <c r="AF22" s="37"/>
    </row>
    <row r="23" spans="1:32" s="8" customFormat="1" x14ac:dyDescent="0.25">
      <c r="A23" s="16" t="s">
        <v>455</v>
      </c>
      <c r="B23" s="16" t="s">
        <v>15</v>
      </c>
      <c r="C23" s="16">
        <v>2023</v>
      </c>
      <c r="D23" s="16" t="s">
        <v>456</v>
      </c>
      <c r="E23" s="16" t="s">
        <v>457</v>
      </c>
      <c r="F23" s="16" t="s">
        <v>254</v>
      </c>
      <c r="G23" s="16"/>
      <c r="H23" s="16" t="s">
        <v>255</v>
      </c>
      <c r="I23" s="16" t="s">
        <v>458</v>
      </c>
      <c r="J23" s="16" t="s">
        <v>459</v>
      </c>
      <c r="K23" s="21" t="s">
        <v>921</v>
      </c>
      <c r="L23" s="16">
        <v>105144</v>
      </c>
      <c r="M23" s="16"/>
      <c r="N23" s="16">
        <v>177</v>
      </c>
      <c r="O23" s="10" t="s">
        <v>981</v>
      </c>
      <c r="P23" s="11" t="s">
        <v>892</v>
      </c>
      <c r="Q23" s="11">
        <v>1</v>
      </c>
      <c r="R23" s="37"/>
      <c r="S23" s="11"/>
      <c r="T23" s="11"/>
      <c r="U23" s="11">
        <v>2</v>
      </c>
      <c r="V23" s="11">
        <v>3</v>
      </c>
      <c r="W23" s="11">
        <v>4</v>
      </c>
      <c r="X23" s="11">
        <v>5</v>
      </c>
      <c r="Y23" s="11">
        <v>6</v>
      </c>
      <c r="Z23" s="37"/>
      <c r="AA23" s="37"/>
      <c r="AB23" s="37"/>
      <c r="AC23" s="37"/>
      <c r="AD23" s="37" t="s">
        <v>1003</v>
      </c>
      <c r="AE23" s="37"/>
      <c r="AF23" s="37" t="s">
        <v>1003</v>
      </c>
    </row>
    <row r="24" spans="1:32" ht="15.75" thickBot="1" x14ac:dyDescent="0.3">
      <c r="A24" s="18" t="s">
        <v>440</v>
      </c>
      <c r="B24" s="18" t="s">
        <v>15</v>
      </c>
      <c r="C24" s="18">
        <v>2023</v>
      </c>
      <c r="D24" s="18" t="s">
        <v>441</v>
      </c>
      <c r="E24" s="18" t="s">
        <v>442</v>
      </c>
      <c r="F24" s="18" t="s">
        <v>398</v>
      </c>
      <c r="G24" s="18"/>
      <c r="H24" s="18" t="s">
        <v>231</v>
      </c>
      <c r="I24" s="18" t="s">
        <v>443</v>
      </c>
      <c r="J24" s="18" t="s">
        <v>444</v>
      </c>
      <c r="K24" s="18" t="s">
        <v>920</v>
      </c>
      <c r="L24" s="18" t="s">
        <v>445</v>
      </c>
      <c r="M24" s="18"/>
      <c r="N24" s="18">
        <v>11</v>
      </c>
      <c r="O24" s="38" t="s">
        <v>980</v>
      </c>
      <c r="P24" s="38" t="s">
        <v>990</v>
      </c>
      <c r="Q24" s="38">
        <v>1</v>
      </c>
      <c r="R24" s="39">
        <v>2</v>
      </c>
      <c r="S24" s="38">
        <v>3</v>
      </c>
      <c r="T24" s="38"/>
      <c r="U24" s="38">
        <v>4</v>
      </c>
      <c r="V24" s="38">
        <v>5</v>
      </c>
      <c r="W24" s="38">
        <v>6</v>
      </c>
      <c r="X24" s="38"/>
      <c r="Y24" s="38"/>
      <c r="Z24" s="39"/>
      <c r="AA24" s="39"/>
      <c r="AB24" s="39"/>
      <c r="AC24" s="39"/>
      <c r="AD24" s="39"/>
      <c r="AE24" s="39"/>
      <c r="AF24" s="39"/>
    </row>
    <row r="25" spans="1:32" ht="15.75" thickTop="1" x14ac:dyDescent="0.25">
      <c r="A25" s="33" t="s">
        <v>991</v>
      </c>
      <c r="B25" s="34"/>
      <c r="C25" s="34"/>
      <c r="D25" s="34"/>
      <c r="E25" s="34"/>
      <c r="F25" s="34"/>
      <c r="G25" s="34"/>
      <c r="H25" s="34"/>
      <c r="I25" s="34"/>
      <c r="J25" s="34"/>
      <c r="K25" s="34"/>
      <c r="L25" s="34"/>
      <c r="M25" s="34"/>
      <c r="N25" s="34"/>
      <c r="O25" s="7"/>
      <c r="P25" s="7"/>
      <c r="Q25" s="7">
        <f t="shared" ref="Q25:Y25" si="0">COUNTA(Q2:Q24)</f>
        <v>15</v>
      </c>
      <c r="R25" s="6">
        <f t="shared" si="0"/>
        <v>9</v>
      </c>
      <c r="S25" s="7">
        <f t="shared" si="0"/>
        <v>16</v>
      </c>
      <c r="T25" s="7">
        <f t="shared" si="0"/>
        <v>8</v>
      </c>
      <c r="U25" s="7">
        <f t="shared" si="0"/>
        <v>23</v>
      </c>
      <c r="V25" s="7">
        <f t="shared" si="0"/>
        <v>23</v>
      </c>
      <c r="W25" s="7">
        <f t="shared" si="0"/>
        <v>23</v>
      </c>
      <c r="X25" s="7">
        <f t="shared" si="0"/>
        <v>15</v>
      </c>
      <c r="Y25" s="7">
        <f t="shared" si="0"/>
        <v>11</v>
      </c>
      <c r="Z25" s="38">
        <f t="shared" ref="Z25:AF25" si="1">COUNTIF(Z2:Z24,"x")</f>
        <v>6</v>
      </c>
      <c r="AA25" s="38">
        <f t="shared" si="1"/>
        <v>6</v>
      </c>
      <c r="AB25" s="38">
        <f t="shared" si="1"/>
        <v>10</v>
      </c>
      <c r="AC25" s="38">
        <f t="shared" si="1"/>
        <v>6</v>
      </c>
      <c r="AD25" s="38">
        <f t="shared" si="1"/>
        <v>10</v>
      </c>
      <c r="AE25" s="38">
        <f t="shared" si="1"/>
        <v>5</v>
      </c>
      <c r="AF25" s="38">
        <f t="shared" si="1"/>
        <v>5</v>
      </c>
    </row>
    <row r="29" spans="1:32" x14ac:dyDescent="0.25">
      <c r="A29" s="48" t="s">
        <v>992</v>
      </c>
      <c r="B29" s="49">
        <v>1</v>
      </c>
      <c r="C29" s="49">
        <v>2</v>
      </c>
      <c r="D29" s="49">
        <v>3</v>
      </c>
      <c r="E29" s="49">
        <v>4</v>
      </c>
      <c r="F29" s="49">
        <v>5</v>
      </c>
      <c r="G29" s="49">
        <v>6</v>
      </c>
      <c r="H29" s="49">
        <v>7</v>
      </c>
      <c r="I29" s="49">
        <v>8</v>
      </c>
      <c r="J29" s="49">
        <v>9</v>
      </c>
      <c r="K29" s="48" t="s">
        <v>993</v>
      </c>
      <c r="L29" s="53" t="s">
        <v>994</v>
      </c>
      <c r="M29" s="53" t="s">
        <v>995</v>
      </c>
      <c r="O29" s="63"/>
    </row>
    <row r="30" spans="1:32" x14ac:dyDescent="0.25">
      <c r="A30" s="50" t="s">
        <v>977</v>
      </c>
      <c r="B30" s="59">
        <f t="shared" ref="B30:J30" si="2">IF(COUNTIF($W$2:$W$24,B29)/$K$30="0%","",COUNTIF($W$2:$W$24,B29)/$K$30)</f>
        <v>0</v>
      </c>
      <c r="C30" s="59">
        <f t="shared" si="2"/>
        <v>0</v>
      </c>
      <c r="D30" s="59">
        <f t="shared" si="2"/>
        <v>0.13043478260869565</v>
      </c>
      <c r="E30" s="59">
        <f t="shared" si="2"/>
        <v>0.17391304347826086</v>
      </c>
      <c r="F30" s="59">
        <f t="shared" si="2"/>
        <v>0.30434782608695654</v>
      </c>
      <c r="G30" s="59">
        <f t="shared" si="2"/>
        <v>0.34782608695652173</v>
      </c>
      <c r="H30" s="59">
        <f t="shared" si="2"/>
        <v>4.3478260869565216E-2</v>
      </c>
      <c r="I30" s="59">
        <f t="shared" si="2"/>
        <v>0</v>
      </c>
      <c r="J30" s="59">
        <f t="shared" si="2"/>
        <v>0</v>
      </c>
      <c r="K30" s="60">
        <f>W25</f>
        <v>23</v>
      </c>
      <c r="L30" s="63">
        <v>6</v>
      </c>
      <c r="M30" s="63">
        <v>7</v>
      </c>
      <c r="O30" s="63"/>
    </row>
    <row r="31" spans="1:32" x14ac:dyDescent="0.25">
      <c r="A31" s="50" t="s">
        <v>975</v>
      </c>
      <c r="B31" s="59">
        <f t="shared" ref="B31:J31" si="3">IF(COUNTIF($U$2:$U$24,B29)/$K$31="0%","",COUNTIF($U$2:$U$24,B29)/$K$31)</f>
        <v>8.6956521739130432E-2</v>
      </c>
      <c r="C31" s="59">
        <f t="shared" si="3"/>
        <v>0.13043478260869565</v>
      </c>
      <c r="D31" s="59">
        <f t="shared" si="3"/>
        <v>0.34782608695652173</v>
      </c>
      <c r="E31" s="59">
        <f t="shared" si="3"/>
        <v>0.2608695652173913</v>
      </c>
      <c r="F31" s="59">
        <f t="shared" si="3"/>
        <v>0.17391304347826086</v>
      </c>
      <c r="G31" s="59">
        <f t="shared" si="3"/>
        <v>0</v>
      </c>
      <c r="H31" s="59">
        <f t="shared" si="3"/>
        <v>0</v>
      </c>
      <c r="I31" s="59">
        <f t="shared" si="3"/>
        <v>0</v>
      </c>
      <c r="J31" s="59">
        <f t="shared" si="3"/>
        <v>0</v>
      </c>
      <c r="K31" s="60">
        <f>U25</f>
        <v>23</v>
      </c>
      <c r="L31" s="63">
        <v>3</v>
      </c>
      <c r="M31" s="63">
        <v>5</v>
      </c>
      <c r="O31" s="63"/>
    </row>
    <row r="32" spans="1:32" x14ac:dyDescent="0.25">
      <c r="A32" s="50" t="s">
        <v>976</v>
      </c>
      <c r="B32" s="59">
        <f t="shared" ref="B32:J32" si="4">IF(COUNTIF($V$2:$V$24,B29)/$K$32="0%","",COUNTIF($V$2:$V$24,B29)/$K$32)</f>
        <v>0</v>
      </c>
      <c r="C32" s="59">
        <f t="shared" si="4"/>
        <v>0.2608695652173913</v>
      </c>
      <c r="D32" s="59">
        <f t="shared" si="4"/>
        <v>0.13043478260869565</v>
      </c>
      <c r="E32" s="59">
        <f t="shared" si="4"/>
        <v>0.30434782608695654</v>
      </c>
      <c r="F32" s="59">
        <f t="shared" si="4"/>
        <v>0.2608695652173913</v>
      </c>
      <c r="G32" s="59">
        <f t="shared" si="4"/>
        <v>4.3478260869565216E-2</v>
      </c>
      <c r="H32" s="59">
        <f t="shared" si="4"/>
        <v>0</v>
      </c>
      <c r="I32" s="59">
        <f t="shared" si="4"/>
        <v>0</v>
      </c>
      <c r="J32" s="59">
        <f t="shared" si="4"/>
        <v>0</v>
      </c>
      <c r="K32" s="60">
        <f>V25</f>
        <v>23</v>
      </c>
      <c r="L32" s="63">
        <v>4</v>
      </c>
      <c r="M32" s="63">
        <v>6</v>
      </c>
      <c r="O32" s="63"/>
    </row>
    <row r="33" spans="1:15" x14ac:dyDescent="0.25">
      <c r="A33" s="50" t="s">
        <v>973</v>
      </c>
      <c r="B33" s="59">
        <f t="shared" ref="B33:J33" si="5">IF(COUNTIF($S$2:$S$24,B29)/$K$33="0%","",COUNTIF($S$2:$S$24,B29)/$K$33)</f>
        <v>0.3125</v>
      </c>
      <c r="C33" s="59">
        <f t="shared" si="5"/>
        <v>0.3125</v>
      </c>
      <c r="D33" s="59">
        <f t="shared" si="5"/>
        <v>0.3125</v>
      </c>
      <c r="E33" s="59">
        <f t="shared" si="5"/>
        <v>6.25E-2</v>
      </c>
      <c r="F33" s="59">
        <f t="shared" si="5"/>
        <v>0</v>
      </c>
      <c r="G33" s="59">
        <f t="shared" si="5"/>
        <v>0</v>
      </c>
      <c r="H33" s="59">
        <f t="shared" si="5"/>
        <v>0</v>
      </c>
      <c r="I33" s="59">
        <f t="shared" si="5"/>
        <v>0</v>
      </c>
      <c r="J33" s="59">
        <f t="shared" si="5"/>
        <v>0</v>
      </c>
      <c r="K33" s="60">
        <f>S25</f>
        <v>16</v>
      </c>
      <c r="L33" s="64" t="s">
        <v>948</v>
      </c>
      <c r="M33" s="63">
        <v>3</v>
      </c>
      <c r="O33" s="63"/>
    </row>
    <row r="34" spans="1:15" x14ac:dyDescent="0.25">
      <c r="A34" s="50" t="s">
        <v>971</v>
      </c>
      <c r="B34" s="59">
        <f t="shared" ref="B34:J34" si="6">IF(COUNTIF($Q$2:$Q$24,B29)/$K$34="0%","",COUNTIF($Q$2:$Q$24,B29)/$K$34)</f>
        <v>0.8666666666666667</v>
      </c>
      <c r="C34" s="59">
        <f t="shared" si="6"/>
        <v>0.13333333333333333</v>
      </c>
      <c r="D34" s="59">
        <f t="shared" si="6"/>
        <v>0</v>
      </c>
      <c r="E34" s="59">
        <f t="shared" si="6"/>
        <v>0</v>
      </c>
      <c r="F34" s="59">
        <f t="shared" si="6"/>
        <v>0</v>
      </c>
      <c r="G34" s="59">
        <f t="shared" si="6"/>
        <v>0</v>
      </c>
      <c r="H34" s="59">
        <f t="shared" si="6"/>
        <v>0</v>
      </c>
      <c r="I34" s="59">
        <f t="shared" si="6"/>
        <v>0</v>
      </c>
      <c r="J34" s="59">
        <f t="shared" si="6"/>
        <v>0</v>
      </c>
      <c r="K34" s="60">
        <f>Q25</f>
        <v>15</v>
      </c>
      <c r="L34" s="63">
        <v>1</v>
      </c>
      <c r="M34" s="63">
        <v>1</v>
      </c>
      <c r="O34" s="63"/>
    </row>
    <row r="35" spans="1:15" x14ac:dyDescent="0.25">
      <c r="A35" s="50" t="s">
        <v>978</v>
      </c>
      <c r="B35" s="59">
        <f t="shared" ref="B35:J35" si="7">IF(COUNTIF($X$2:$X$24,B29)/$K$35="0%","",COUNTIF($X$2:$X$24,B29)/$K$35)</f>
        <v>0</v>
      </c>
      <c r="C35" s="59">
        <f t="shared" si="7"/>
        <v>0</v>
      </c>
      <c r="D35" s="59">
        <f t="shared" si="7"/>
        <v>0</v>
      </c>
      <c r="E35" s="59">
        <f t="shared" si="7"/>
        <v>6.6666666666666666E-2</v>
      </c>
      <c r="F35" s="59">
        <f t="shared" si="7"/>
        <v>0.2</v>
      </c>
      <c r="G35" s="59">
        <f t="shared" si="7"/>
        <v>0.33333333333333331</v>
      </c>
      <c r="H35" s="59">
        <f t="shared" si="7"/>
        <v>0.26666666666666666</v>
      </c>
      <c r="I35" s="59">
        <f t="shared" si="7"/>
        <v>0.13333333333333333</v>
      </c>
      <c r="J35" s="59">
        <f t="shared" si="7"/>
        <v>0</v>
      </c>
      <c r="K35" s="60">
        <f>X25</f>
        <v>15</v>
      </c>
      <c r="L35" s="63">
        <v>6</v>
      </c>
      <c r="M35" s="63">
        <v>8</v>
      </c>
      <c r="O35" s="63"/>
    </row>
    <row r="36" spans="1:15" x14ac:dyDescent="0.25">
      <c r="A36" s="50" t="s">
        <v>979</v>
      </c>
      <c r="B36" s="59">
        <f t="shared" ref="B36:J36" si="8">IF(COUNTIF($Y$2:$Y$24,B29)/$K$36="0%","",COUNTIF($Y$2:$Y$24,B29)/$K$36)</f>
        <v>0</v>
      </c>
      <c r="C36" s="59">
        <f t="shared" si="8"/>
        <v>0</v>
      </c>
      <c r="D36" s="59">
        <f t="shared" si="8"/>
        <v>0</v>
      </c>
      <c r="E36" s="59">
        <f t="shared" si="8"/>
        <v>9.0909090909090912E-2</v>
      </c>
      <c r="F36" s="59">
        <f t="shared" si="8"/>
        <v>0.18181818181818182</v>
      </c>
      <c r="G36" s="59">
        <f t="shared" si="8"/>
        <v>0.27272727272727271</v>
      </c>
      <c r="H36" s="59">
        <f t="shared" si="8"/>
        <v>0.18181818181818182</v>
      </c>
      <c r="I36" s="59">
        <f t="shared" si="8"/>
        <v>0.18181818181818182</v>
      </c>
      <c r="J36" s="59">
        <f t="shared" si="8"/>
        <v>9.0909090909090912E-2</v>
      </c>
      <c r="K36" s="60">
        <f>Y25</f>
        <v>11</v>
      </c>
      <c r="L36" s="63">
        <v>6</v>
      </c>
      <c r="M36" s="63">
        <v>9</v>
      </c>
      <c r="O36" s="63"/>
    </row>
    <row r="37" spans="1:15" x14ac:dyDescent="0.25">
      <c r="A37" s="50" t="s">
        <v>972</v>
      </c>
      <c r="B37" s="59">
        <f t="shared" ref="B37:J37" si="9">IF(COUNTIF($R$2:$R$24,B29)/$K$37="0%","",COUNTIF($R$2:$R$24,B29)/$K$37)</f>
        <v>0.33333333333333331</v>
      </c>
      <c r="C37" s="59">
        <f t="shared" si="9"/>
        <v>0.33333333333333331</v>
      </c>
      <c r="D37" s="59">
        <f t="shared" si="9"/>
        <v>0.22222222222222221</v>
      </c>
      <c r="E37" s="59">
        <f t="shared" si="9"/>
        <v>0.1111111111111111</v>
      </c>
      <c r="F37" s="59">
        <f t="shared" si="9"/>
        <v>0</v>
      </c>
      <c r="G37" s="59">
        <f t="shared" si="9"/>
        <v>0</v>
      </c>
      <c r="H37" s="59">
        <f t="shared" si="9"/>
        <v>0</v>
      </c>
      <c r="I37" s="59">
        <f t="shared" si="9"/>
        <v>0</v>
      </c>
      <c r="J37" s="59">
        <f t="shared" si="9"/>
        <v>0</v>
      </c>
      <c r="K37" s="60">
        <f>R25</f>
        <v>9</v>
      </c>
      <c r="L37" s="63">
        <v>1.2</v>
      </c>
      <c r="M37" s="63">
        <v>2</v>
      </c>
      <c r="O37" s="63"/>
    </row>
    <row r="38" spans="1:15" x14ac:dyDescent="0.25">
      <c r="A38" s="50" t="s">
        <v>973</v>
      </c>
      <c r="B38" s="59">
        <f t="shared" ref="B38:J38" si="10">IF(COUNTIF($T$2:$T$24,B29)/$K$38="0%","",COUNTIF($T$2:$T$24,B29)/$K$38)</f>
        <v>0</v>
      </c>
      <c r="C38" s="59">
        <f t="shared" si="10"/>
        <v>0.5</v>
      </c>
      <c r="D38" s="59">
        <f t="shared" si="10"/>
        <v>0.25</v>
      </c>
      <c r="E38" s="59">
        <f t="shared" si="10"/>
        <v>0.25</v>
      </c>
      <c r="F38" s="59">
        <f t="shared" si="10"/>
        <v>0</v>
      </c>
      <c r="G38" s="59">
        <f t="shared" si="10"/>
        <v>0</v>
      </c>
      <c r="H38" s="59">
        <f t="shared" si="10"/>
        <v>0</v>
      </c>
      <c r="I38" s="59">
        <f t="shared" si="10"/>
        <v>0</v>
      </c>
      <c r="J38" s="59">
        <f t="shared" si="10"/>
        <v>0</v>
      </c>
      <c r="K38" s="60">
        <f>T25</f>
        <v>8</v>
      </c>
      <c r="L38" s="63">
        <v>2</v>
      </c>
      <c r="M38" s="63">
        <v>4</v>
      </c>
      <c r="O38" s="63"/>
    </row>
    <row r="39" spans="1:15" x14ac:dyDescent="0.25">
      <c r="A39" s="57"/>
      <c r="B39" s="56"/>
      <c r="C39" s="56"/>
      <c r="D39" s="56"/>
      <c r="E39" s="56"/>
      <c r="F39" s="56"/>
      <c r="G39" s="56"/>
      <c r="H39" s="56"/>
      <c r="I39" s="56"/>
      <c r="J39" s="56"/>
      <c r="K39" s="58"/>
      <c r="L39" s="9"/>
      <c r="M39" s="9"/>
    </row>
    <row r="40" spans="1:15" x14ac:dyDescent="0.25">
      <c r="A40" s="57"/>
      <c r="B40" s="56"/>
      <c r="C40" s="56"/>
      <c r="D40" s="56"/>
      <c r="E40" s="56"/>
      <c r="F40" s="56"/>
      <c r="G40" s="56"/>
      <c r="H40" s="56"/>
      <c r="I40" s="56"/>
      <c r="J40" s="56"/>
      <c r="K40" s="58"/>
      <c r="L40" s="9"/>
      <c r="M40" s="9"/>
    </row>
    <row r="41" spans="1:15" x14ac:dyDescent="0.25">
      <c r="A41" s="57"/>
      <c r="B41" s="56"/>
      <c r="C41" s="56"/>
      <c r="D41" s="56"/>
      <c r="E41" s="56"/>
      <c r="F41" s="56"/>
      <c r="G41" s="56"/>
      <c r="H41" s="56"/>
      <c r="I41" s="56"/>
      <c r="J41" s="56"/>
      <c r="K41" s="58"/>
      <c r="L41" s="9"/>
      <c r="M41" s="9"/>
    </row>
    <row r="42" spans="1:15" x14ac:dyDescent="0.25">
      <c r="A42" s="57"/>
      <c r="B42" s="56"/>
      <c r="C42" s="56"/>
      <c r="D42" s="56"/>
      <c r="E42" s="56"/>
      <c r="F42" s="56"/>
      <c r="G42" s="56"/>
      <c r="H42" s="56"/>
      <c r="I42" s="56"/>
      <c r="J42" s="56"/>
      <c r="K42" s="58"/>
      <c r="L42" s="9"/>
      <c r="M42" s="9"/>
    </row>
    <row r="43" spans="1:15" x14ac:dyDescent="0.25">
      <c r="A43" s="57"/>
      <c r="B43" s="56"/>
      <c r="C43" s="56"/>
      <c r="D43" s="56"/>
      <c r="E43" s="56"/>
      <c r="F43" s="56"/>
      <c r="G43" s="56"/>
      <c r="H43" s="56"/>
      <c r="I43" s="56"/>
      <c r="J43" s="56"/>
      <c r="K43" s="58"/>
      <c r="L43" s="9"/>
      <c r="M43" s="9"/>
    </row>
  </sheetData>
  <pageMargins left="0.7" right="0.7" top="0.78740157499999996" bottom="0.78740157499999996"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zoomScale="70" zoomScaleNormal="70" workbookViewId="0"/>
  </sheetViews>
  <sheetFormatPr baseColWidth="10" defaultRowHeight="15" x14ac:dyDescent="0.25"/>
  <cols>
    <col min="1" max="1" width="54.28515625" bestFit="1" customWidth="1"/>
    <col min="2" max="2" width="28.140625" bestFit="1" customWidth="1"/>
    <col min="3" max="3" width="23.5703125" bestFit="1" customWidth="1"/>
    <col min="4" max="4" width="33.42578125" bestFit="1" customWidth="1"/>
    <col min="5" max="5" width="44.42578125" bestFit="1" customWidth="1"/>
    <col min="6" max="6" width="28.5703125" bestFit="1" customWidth="1"/>
    <col min="7" max="7" width="26.7109375" bestFit="1" customWidth="1"/>
    <col min="8" max="8" width="16.28515625" bestFit="1" customWidth="1"/>
    <col min="9" max="9" width="40.7109375" bestFit="1" customWidth="1"/>
    <col min="10" max="10" width="42.42578125" bestFit="1" customWidth="1"/>
  </cols>
  <sheetData>
    <row r="1" spans="1:10" x14ac:dyDescent="0.25">
      <c r="A1" s="53" t="s">
        <v>1006</v>
      </c>
      <c r="B1" s="54">
        <v>1</v>
      </c>
      <c r="C1" s="54">
        <v>2</v>
      </c>
      <c r="D1" s="54">
        <v>3</v>
      </c>
      <c r="E1" s="54">
        <v>4</v>
      </c>
      <c r="F1" s="54">
        <v>5</v>
      </c>
      <c r="G1" s="54">
        <v>6</v>
      </c>
      <c r="H1" s="54">
        <v>7</v>
      </c>
      <c r="I1" s="54">
        <v>8</v>
      </c>
      <c r="J1" s="54">
        <v>9</v>
      </c>
    </row>
    <row r="2" spans="1:10" x14ac:dyDescent="0.25">
      <c r="A2" s="53" t="s">
        <v>980</v>
      </c>
      <c r="B2" s="73" t="s">
        <v>971</v>
      </c>
      <c r="C2" s="73" t="s">
        <v>972</v>
      </c>
      <c r="D2" s="73" t="s">
        <v>973</v>
      </c>
      <c r="E2" s="73" t="s">
        <v>974</v>
      </c>
      <c r="F2" s="9" t="s">
        <v>976</v>
      </c>
      <c r="G2" s="9" t="s">
        <v>975</v>
      </c>
      <c r="H2" s="73" t="s">
        <v>977</v>
      </c>
      <c r="I2" s="9" t="s">
        <v>979</v>
      </c>
      <c r="J2" s="9" t="s">
        <v>978</v>
      </c>
    </row>
    <row r="3" spans="1:10" x14ac:dyDescent="0.25">
      <c r="A3" s="53" t="s">
        <v>982</v>
      </c>
      <c r="B3" s="73" t="s">
        <v>971</v>
      </c>
      <c r="C3" s="9" t="s">
        <v>973</v>
      </c>
      <c r="D3" s="9" t="s">
        <v>974</v>
      </c>
      <c r="E3" s="9" t="s">
        <v>972</v>
      </c>
      <c r="F3" s="73" t="s">
        <v>975</v>
      </c>
      <c r="G3" s="73" t="s">
        <v>976</v>
      </c>
      <c r="H3" s="73" t="s">
        <v>977</v>
      </c>
      <c r="I3" s="73" t="s">
        <v>978</v>
      </c>
      <c r="J3" s="73" t="s">
        <v>979</v>
      </c>
    </row>
    <row r="4" spans="1:10" x14ac:dyDescent="0.25">
      <c r="A4" s="53" t="s">
        <v>1004</v>
      </c>
      <c r="B4" s="73" t="s">
        <v>971</v>
      </c>
      <c r="C4" s="73" t="s">
        <v>972</v>
      </c>
      <c r="D4" s="73" t="s">
        <v>973</v>
      </c>
      <c r="E4" s="73" t="s">
        <v>974</v>
      </c>
      <c r="F4" s="73" t="s">
        <v>975</v>
      </c>
      <c r="G4" s="73" t="s">
        <v>976</v>
      </c>
      <c r="H4" s="73" t="s">
        <v>977</v>
      </c>
      <c r="I4" s="73" t="s">
        <v>978</v>
      </c>
      <c r="J4" s="73" t="s">
        <v>979</v>
      </c>
    </row>
    <row r="5" spans="1:10" x14ac:dyDescent="0.25">
      <c r="A5" s="55" t="s">
        <v>1005</v>
      </c>
      <c r="B5" s="55" t="s">
        <v>971</v>
      </c>
      <c r="C5" s="55" t="s">
        <v>972</v>
      </c>
      <c r="D5" s="55" t="s">
        <v>973</v>
      </c>
      <c r="E5" s="55" t="s">
        <v>974</v>
      </c>
      <c r="F5" s="55" t="s">
        <v>975</v>
      </c>
      <c r="G5" s="55" t="s">
        <v>976</v>
      </c>
      <c r="H5" s="55" t="s">
        <v>977</v>
      </c>
      <c r="I5" s="55" t="s">
        <v>978</v>
      </c>
      <c r="J5" s="55" t="s">
        <v>979</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2</vt:i4>
      </vt:variant>
    </vt:vector>
  </HeadingPairs>
  <TitlesOfParts>
    <vt:vector size="9" baseType="lpstr">
      <vt:lpstr>Title-Abstract-Screening</vt:lpstr>
      <vt:lpstr>Volltext-Screening</vt:lpstr>
      <vt:lpstr>Datenextraktion</vt:lpstr>
      <vt:lpstr>a) Klinische Daten</vt:lpstr>
      <vt:lpstr>b) Abrechnungsdaten</vt:lpstr>
      <vt:lpstr>c) Klinische + Abrechnungsdaten</vt:lpstr>
      <vt:lpstr>Generischer Prozess</vt:lpstr>
      <vt:lpstr>'Title-Abstract-Screening'!Review_OMOP_Prozess</vt:lpstr>
      <vt:lpstr>'Volltext-Screening'!Review_OMOP_Prozess</vt:lpstr>
    </vt:vector>
  </TitlesOfParts>
  <Company>Universitätsklinik Carl Gustav Carus Dresden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Henke, Elisa</dc:creator>
  <dc:description/>
  <cp:lastModifiedBy>Henke, Elisa</cp:lastModifiedBy>
  <cp:revision>8</cp:revision>
  <dcterms:created xsi:type="dcterms:W3CDTF">2023-03-15T14:41:09Z</dcterms:created>
  <dcterms:modified xsi:type="dcterms:W3CDTF">2024-03-15T10:09:33Z</dcterms:modified>
  <dc:language>de-DE</dc:language>
</cp:coreProperties>
</file>