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nsubria365-my.sharepoint.com/personal/epontivi_studenti_uninsubria_it/Documents/Desktop/DOTTORATO/Z SCORE/"/>
    </mc:Choice>
  </mc:AlternateContent>
  <xr:revisionPtr revIDLastSave="1" documentId="8_{C7B4DB2E-1E1F-4D0E-83AF-A0E1B045A90A}" xr6:coauthVersionLast="47" xr6:coauthVersionMax="47" xr10:uidLastSave="{3542253F-6E91-4A36-A81D-E12CCB0FDA5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I24" i="1"/>
  <c r="J24" i="1"/>
  <c r="I23" i="1"/>
  <c r="J23" i="1"/>
  <c r="I22" i="1"/>
  <c r="J22" i="1"/>
  <c r="I21" i="1"/>
  <c r="J21" i="1"/>
  <c r="H24" i="1"/>
  <c r="H23" i="1"/>
  <c r="H22" i="1"/>
  <c r="H21" i="1"/>
  <c r="I13" i="1"/>
  <c r="I18" i="1"/>
  <c r="J18" i="1"/>
  <c r="H18" i="1"/>
  <c r="I17" i="1"/>
  <c r="J17" i="1"/>
  <c r="I16" i="1"/>
  <c r="J16" i="1"/>
  <c r="I15" i="1"/>
  <c r="J15" i="1"/>
  <c r="I14" i="1"/>
  <c r="J14" i="1"/>
  <c r="J13" i="1"/>
  <c r="H17" i="1"/>
  <c r="H16" i="1"/>
  <c r="H15" i="1"/>
  <c r="H14" i="1"/>
  <c r="H13" i="1"/>
  <c r="I10" i="1"/>
  <c r="J10" i="1"/>
  <c r="H10" i="1"/>
  <c r="I9" i="1"/>
  <c r="J9" i="1"/>
  <c r="H9" i="1"/>
  <c r="I8" i="1"/>
  <c r="J8" i="1"/>
  <c r="H8" i="1"/>
  <c r="I7" i="1"/>
  <c r="J7" i="1"/>
  <c r="H7" i="1"/>
  <c r="J6" i="1"/>
  <c r="H6" i="1"/>
  <c r="I6" i="1"/>
  <c r="B9" i="1"/>
  <c r="C7" i="1"/>
  <c r="B7" i="1"/>
</calcChain>
</file>

<file path=xl/sharedStrings.xml><?xml version="1.0" encoding="utf-8"?>
<sst xmlns="http://schemas.openxmlformats.org/spreadsheetml/2006/main" count="25" uniqueCount="22">
  <si>
    <t>IN MILIONI</t>
  </si>
  <si>
    <t xml:space="preserve">IN MILIONI </t>
  </si>
  <si>
    <t>BLOCKBUSTER (2006)</t>
  </si>
  <si>
    <t>NETFLIX (2006)</t>
  </si>
  <si>
    <t>Current Asset</t>
  </si>
  <si>
    <t>Long term assets</t>
  </si>
  <si>
    <t>Current liabilities</t>
  </si>
  <si>
    <t>Long term liabilities</t>
  </si>
  <si>
    <t>Equity</t>
  </si>
  <si>
    <t>retained earnings</t>
  </si>
  <si>
    <t>Sales</t>
  </si>
  <si>
    <t>EBIT</t>
  </si>
  <si>
    <t>THOMAS COOK (2015)</t>
  </si>
  <si>
    <t>X1</t>
  </si>
  <si>
    <t>X2</t>
  </si>
  <si>
    <t>X3</t>
  </si>
  <si>
    <t>X4</t>
  </si>
  <si>
    <t>X5</t>
  </si>
  <si>
    <t>ALTMAN Z' SCORE</t>
  </si>
  <si>
    <t>coefficienti Z'</t>
  </si>
  <si>
    <t>ALTMAN Z'' SCORE</t>
  </si>
  <si>
    <t>coefficienti Z''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</si>
</sst>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6"/>
  <sheetViews>
    <sheetView tabSelected="1" workbookViewId="0">
      <selection activeCell="P5" sqref="P5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14" bestFit="1" customWidth="1"/>
    <col min="4" max="4" width="19.85546875" customWidth="1"/>
    <col min="7" max="7" width="24" bestFit="1" customWidth="1"/>
    <col min="8" max="8" width="19.5703125" bestFit="1" customWidth="1"/>
    <col min="9" max="9" width="14" bestFit="1" customWidth="1"/>
    <col min="10" max="10" width="20.5703125" bestFit="1" customWidth="1"/>
    <col min="12" max="12" width="13.28515625" bestFit="1" customWidth="1"/>
    <col min="13" max="13" width="13.7109375" bestFit="1" customWidth="1"/>
  </cols>
  <sheetData>
    <row r="4" spans="1:13" x14ac:dyDescent="0.25">
      <c r="B4" t="s">
        <v>0</v>
      </c>
      <c r="D4" t="s">
        <v>1</v>
      </c>
    </row>
    <row r="5" spans="1:13" x14ac:dyDescent="0.25">
      <c r="B5" s="1" t="s">
        <v>2</v>
      </c>
      <c r="C5" s="1" t="s">
        <v>3</v>
      </c>
      <c r="D5" s="1" t="s">
        <v>12</v>
      </c>
      <c r="H5" s="1" t="s">
        <v>2</v>
      </c>
      <c r="I5" s="1" t="s">
        <v>3</v>
      </c>
      <c r="J5" s="1" t="s">
        <v>12</v>
      </c>
      <c r="L5" s="1" t="s">
        <v>19</v>
      </c>
      <c r="M5" s="1" t="s">
        <v>21</v>
      </c>
    </row>
    <row r="6" spans="1:13" x14ac:dyDescent="0.25">
      <c r="A6" t="s">
        <v>4</v>
      </c>
      <c r="B6">
        <v>1562.4</v>
      </c>
      <c r="C6">
        <v>428418</v>
      </c>
      <c r="D6">
        <v>2035</v>
      </c>
      <c r="G6" t="s">
        <v>13</v>
      </c>
      <c r="H6">
        <f>+(B6-B8)/(B7+B6)</f>
        <v>5.0086135392075543E-2</v>
      </c>
      <c r="I6">
        <f>+(C6-C8)/(C7+C6)</f>
        <v>0.38597093526550685</v>
      </c>
      <c r="J6">
        <f>+(D6-D8)/(D7+D6)</f>
        <v>-0.27979187646861364</v>
      </c>
      <c r="L6">
        <v>0.71699999999999997</v>
      </c>
      <c r="M6">
        <v>6.56</v>
      </c>
    </row>
    <row r="7" spans="1:13" x14ac:dyDescent="0.25">
      <c r="A7" t="s">
        <v>5</v>
      </c>
      <c r="B7">
        <f>3134.6-B6</f>
        <v>1572.1999999999998</v>
      </c>
      <c r="C7">
        <f>608779-C6</f>
        <v>180361</v>
      </c>
      <c r="D7">
        <v>3923</v>
      </c>
      <c r="G7" t="s">
        <v>14</v>
      </c>
      <c r="H7">
        <f>+B11/(B6+B7)</f>
        <v>-1.5255215976520129</v>
      </c>
      <c r="I7">
        <f t="shared" ref="I7:J7" si="0">+C11/(C6+C7)</f>
        <v>-6.6672799160286414E-2</v>
      </c>
      <c r="J7">
        <f t="shared" si="0"/>
        <v>-0.29842228935884524</v>
      </c>
      <c r="L7">
        <v>0.84699999999999998</v>
      </c>
      <c r="M7">
        <v>3.26</v>
      </c>
    </row>
    <row r="8" spans="1:13" x14ac:dyDescent="0.25">
      <c r="A8" t="s">
        <v>6</v>
      </c>
      <c r="B8">
        <v>1405.4</v>
      </c>
      <c r="C8">
        <v>193447</v>
      </c>
      <c r="D8">
        <v>3702</v>
      </c>
      <c r="G8" t="s">
        <v>15</v>
      </c>
      <c r="H8">
        <f>+B13/(B6+B7)</f>
        <v>2.3479869839851973E-2</v>
      </c>
      <c r="I8">
        <f t="shared" ref="I8:J8" si="1">+C13/(C6+C7)</f>
        <v>0.10580851179163539</v>
      </c>
      <c r="J8">
        <f t="shared" si="1"/>
        <v>3.5414568647197046E-2</v>
      </c>
      <c r="L8">
        <v>3.1070000000000002</v>
      </c>
      <c r="M8">
        <v>6.72</v>
      </c>
    </row>
    <row r="9" spans="1:13" x14ac:dyDescent="0.25">
      <c r="A9" t="s">
        <v>7</v>
      </c>
      <c r="B9">
        <f>2411.3-B8</f>
        <v>1005.9000000000001</v>
      </c>
      <c r="C9">
        <v>1121</v>
      </c>
      <c r="D9">
        <v>1888</v>
      </c>
      <c r="G9" t="s">
        <v>16</v>
      </c>
      <c r="H9">
        <f>+B10/(B8+B9)</f>
        <v>0.29996267573508062</v>
      </c>
      <c r="I9">
        <f t="shared" ref="I9:J9" si="2">+C10/(C8+C9)</f>
        <v>2.1288752518399736</v>
      </c>
      <c r="J9">
        <f t="shared" si="2"/>
        <v>6.5831842576028629E-2</v>
      </c>
      <c r="L9">
        <v>0.42</v>
      </c>
      <c r="M9">
        <v>1.05</v>
      </c>
    </row>
    <row r="10" spans="1:13" x14ac:dyDescent="0.25">
      <c r="A10" t="s">
        <v>8</v>
      </c>
      <c r="B10">
        <v>723.3</v>
      </c>
      <c r="C10">
        <v>414211</v>
      </c>
      <c r="D10">
        <v>368</v>
      </c>
      <c r="G10" t="s">
        <v>17</v>
      </c>
      <c r="H10">
        <f>+B12/(B6+B7)</f>
        <v>1.0888470618260704</v>
      </c>
      <c r="I10">
        <f t="shared" ref="I10:J10" si="3">+C12/(C6+C7)</f>
        <v>1.6371458279605571</v>
      </c>
      <c r="J10">
        <f t="shared" si="3"/>
        <v>1.3148707620006714</v>
      </c>
      <c r="L10">
        <v>0.998</v>
      </c>
    </row>
    <row r="11" spans="1:13" x14ac:dyDescent="0.25">
      <c r="A11" t="s">
        <v>9</v>
      </c>
      <c r="B11">
        <v>-4781.8999999999996</v>
      </c>
      <c r="C11">
        <v>-40589</v>
      </c>
      <c r="D11">
        <v>-1778</v>
      </c>
    </row>
    <row r="12" spans="1:13" x14ac:dyDescent="0.25">
      <c r="A12" t="s">
        <v>10</v>
      </c>
      <c r="B12">
        <v>3413.1</v>
      </c>
      <c r="C12">
        <v>996660</v>
      </c>
      <c r="D12">
        <v>7834</v>
      </c>
    </row>
    <row r="13" spans="1:13" x14ac:dyDescent="0.25">
      <c r="A13" t="s">
        <v>11</v>
      </c>
      <c r="B13">
        <v>73.599999999999994</v>
      </c>
      <c r="C13">
        <v>64414</v>
      </c>
      <c r="D13">
        <v>211</v>
      </c>
      <c r="H13">
        <f>+H6*$L$6</f>
        <v>3.5911759076118162E-2</v>
      </c>
      <c r="I13">
        <f>+I6*$L$6</f>
        <v>0.27674116058536841</v>
      </c>
      <c r="J13">
        <f t="shared" ref="J13" si="4">+J6*$L$6</f>
        <v>-0.20061077542799596</v>
      </c>
    </row>
    <row r="14" spans="1:13" x14ac:dyDescent="0.25">
      <c r="H14">
        <f>+H7*$L$7</f>
        <v>-1.2921167932112549</v>
      </c>
      <c r="I14">
        <f t="shared" ref="I14:J14" si="5">+I7*$L$7</f>
        <v>-5.647186088876259E-2</v>
      </c>
      <c r="J14">
        <f t="shared" si="5"/>
        <v>-0.25276367908694192</v>
      </c>
    </row>
    <row r="15" spans="1:13" x14ac:dyDescent="0.25">
      <c r="H15">
        <f>+H8*$L$8</f>
        <v>7.2951955592420084E-2</v>
      </c>
      <c r="I15">
        <f t="shared" ref="I15:J15" si="6">+I8*$L$8</f>
        <v>0.32874704613661115</v>
      </c>
      <c r="J15">
        <f t="shared" si="6"/>
        <v>0.11003306478684123</v>
      </c>
    </row>
    <row r="16" spans="1:13" x14ac:dyDescent="0.25">
      <c r="H16">
        <f>+H9*$L$9</f>
        <v>0.12598432380873387</v>
      </c>
      <c r="I16">
        <f t="shared" ref="I16:J16" si="7">+I9*$L$9</f>
        <v>0.89412760577278894</v>
      </c>
      <c r="J16">
        <f t="shared" si="7"/>
        <v>2.7649373881932022E-2</v>
      </c>
    </row>
    <row r="17" spans="7:10" x14ac:dyDescent="0.25">
      <c r="H17">
        <f>+H10*$L$10</f>
        <v>1.0866693677024182</v>
      </c>
      <c r="I17">
        <f t="shared" ref="I17:J17" si="8">+I10*$L$10</f>
        <v>1.6338715363046359</v>
      </c>
      <c r="J17">
        <f t="shared" si="8"/>
        <v>1.3122410204766701</v>
      </c>
    </row>
    <row r="18" spans="7:10" ht="21" x14ac:dyDescent="0.35">
      <c r="G18" s="2" t="s">
        <v>18</v>
      </c>
      <c r="H18" s="2">
        <f>SUM(H13:H17)</f>
        <v>2.9400612968435436E-2</v>
      </c>
      <c r="I18" s="2">
        <f t="shared" ref="I18:J18" si="9">SUM(I13:I17)</f>
        <v>3.0770154879106419</v>
      </c>
      <c r="J18" s="2">
        <f t="shared" si="9"/>
        <v>0.99654900463050544</v>
      </c>
    </row>
    <row r="21" spans="7:10" x14ac:dyDescent="0.25">
      <c r="H21">
        <f>+H6*$M$6</f>
        <v>0.32856504817201554</v>
      </c>
      <c r="I21">
        <f t="shared" ref="I21:J21" si="10">+I6*$M$6</f>
        <v>2.5319693353417247</v>
      </c>
      <c r="J21">
        <f t="shared" si="10"/>
        <v>-1.8354347096341055</v>
      </c>
    </row>
    <row r="22" spans="7:10" x14ac:dyDescent="0.25">
      <c r="H22">
        <f>+H7*$M$7</f>
        <v>-4.9732004083455621</v>
      </c>
      <c r="I22">
        <f t="shared" ref="I22:J22" si="11">+I7*$M$7</f>
        <v>-0.2173533252625337</v>
      </c>
      <c r="J22">
        <f t="shared" si="11"/>
        <v>-0.97285666330983545</v>
      </c>
    </row>
    <row r="23" spans="7:10" x14ac:dyDescent="0.25">
      <c r="H23">
        <f>+H8*$M$8</f>
        <v>0.15778472532380525</v>
      </c>
      <c r="I23">
        <f t="shared" ref="I23:J23" si="12">+I8*$M$8</f>
        <v>0.7110331992397898</v>
      </c>
      <c r="J23">
        <f t="shared" si="12"/>
        <v>0.23798590130916414</v>
      </c>
    </row>
    <row r="24" spans="7:10" x14ac:dyDescent="0.25">
      <c r="H24">
        <f>+H9*$M$9</f>
        <v>0.31496080952183464</v>
      </c>
      <c r="I24">
        <f t="shared" ref="I24:J24" si="13">+I9*$M$9</f>
        <v>2.2353190144319726</v>
      </c>
      <c r="J24">
        <f t="shared" si="13"/>
        <v>6.9123434704830067E-2</v>
      </c>
    </row>
    <row r="25" spans="7:10" x14ac:dyDescent="0.25">
      <c r="H25">
        <v>3.25</v>
      </c>
      <c r="I25">
        <v>3.25</v>
      </c>
      <c r="J25">
        <v>3.25</v>
      </c>
    </row>
    <row r="26" spans="7:10" ht="21" x14ac:dyDescent="0.35">
      <c r="G26" s="2" t="s">
        <v>20</v>
      </c>
      <c r="H26" s="2">
        <f>SUM(H21:H25)</f>
        <v>-0.92188982532790664</v>
      </c>
      <c r="I26" s="2">
        <f t="shared" ref="I26" si="14">SUM(I21:I25)</f>
        <v>8.5109682237509539</v>
      </c>
      <c r="J26" s="2">
        <f t="shared" ref="J26" si="15">SUM(J21:J25)</f>
        <v>0.74881796307005333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PONTIVI ELISA</dc:creator>
  <cp:lastModifiedBy>Elisa Pontivi</cp:lastModifiedBy>
  <dcterms:created xsi:type="dcterms:W3CDTF">2015-06-05T18:17:20Z</dcterms:created>
  <dcterms:modified xsi:type="dcterms:W3CDTF">2023-04-05T07:52:35Z</dcterms:modified>
</cp:coreProperties>
</file>