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i\Documents\ZACARON\PROJETO FUTEBOL\GOLDFIT_SOCCER\"/>
    </mc:Choice>
  </mc:AlternateContent>
  <xr:revisionPtr revIDLastSave="0" documentId="13_ncr:1_{021FCF2A-0F8B-401E-8CE8-AA7872696160}" xr6:coauthVersionLast="47" xr6:coauthVersionMax="47" xr10:uidLastSave="{00000000-0000-0000-0000-000000000000}"/>
  <bookViews>
    <workbookView xWindow="-120" yWindow="-120" windowWidth="20730" windowHeight="11160" tabRatio="454" xr2:uid="{00000000-000D-0000-FFFF-FFFF00000000}"/>
  </bookViews>
  <sheets>
    <sheet name="TODOS" sheetId="1" r:id="rId1"/>
    <sheet name="Evolucao2015-2017" sheetId="5" r:id="rId2"/>
    <sheet name="Planilha1" sheetId="4" state="hidden" r:id="rId3"/>
  </sheets>
  <externalReferences>
    <externalReference r:id="rId4"/>
  </externalReferences>
  <definedNames>
    <definedName name="_xlnm._FilterDatabase" localSheetId="1" hidden="1">'Evolucao2015-2017'!$A$1:$AJ$34</definedName>
    <definedName name="_xlnm._FilterDatabase" localSheetId="0" hidden="1">TODOS!$A$1:$AQ$166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9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7" i="1"/>
  <c r="F78" i="1"/>
  <c r="F79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1" i="1"/>
  <c r="F142" i="1"/>
  <c r="F143" i="1"/>
  <c r="F144" i="1"/>
  <c r="F145" i="1"/>
  <c r="F146" i="1"/>
  <c r="F147" i="1"/>
  <c r="F148" i="1"/>
  <c r="F149" i="1"/>
  <c r="F152" i="1"/>
  <c r="F153" i="1"/>
  <c r="F156" i="1"/>
  <c r="F157" i="1"/>
  <c r="F158" i="1"/>
  <c r="F160" i="1"/>
  <c r="F165" i="1"/>
  <c r="F166" i="1"/>
  <c r="F11" i="1"/>
  <c r="F18" i="1"/>
  <c r="F27" i="1"/>
  <c r="F28" i="1"/>
  <c r="F30" i="1"/>
  <c r="F31" i="1"/>
  <c r="F40" i="1"/>
  <c r="F51" i="1"/>
  <c r="F52" i="1"/>
  <c r="F74" i="1"/>
  <c r="F75" i="1"/>
  <c r="F76" i="1"/>
  <c r="F80" i="1"/>
  <c r="F81" i="1"/>
  <c r="F82" i="1"/>
  <c r="F83" i="1"/>
  <c r="F84" i="1"/>
  <c r="F103" i="1"/>
  <c r="F108" i="1"/>
  <c r="F109" i="1"/>
  <c r="F122" i="1"/>
  <c r="F130" i="1"/>
  <c r="F131" i="1"/>
  <c r="F140" i="1"/>
  <c r="F150" i="1"/>
  <c r="F151" i="1"/>
  <c r="F154" i="1"/>
  <c r="F155" i="1"/>
  <c r="F159" i="1"/>
  <c r="F161" i="1"/>
  <c r="F162" i="1"/>
  <c r="F163" i="1"/>
  <c r="F164" i="1"/>
  <c r="F2" i="1"/>
  <c r="AL3" i="5" l="1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2" i="5"/>
  <c r="G26" i="4" l="1"/>
  <c r="S26" i="4" s="1"/>
  <c r="H26" i="4"/>
  <c r="I26" i="4"/>
  <c r="J26" i="4"/>
  <c r="K26" i="4"/>
  <c r="L26" i="4"/>
  <c r="M26" i="4"/>
  <c r="N26" i="4"/>
  <c r="O26" i="4"/>
  <c r="P26" i="4"/>
  <c r="F26" i="4"/>
  <c r="R26" i="4" s="1"/>
  <c r="Q21" i="4"/>
  <c r="P21" i="4"/>
  <c r="Q14" i="4"/>
  <c r="P10" i="4"/>
  <c r="P14" i="4" s="1"/>
  <c r="C18" i="4"/>
  <c r="D18" i="4"/>
  <c r="E18" i="4"/>
  <c r="F18" i="4"/>
  <c r="G18" i="4"/>
  <c r="H18" i="4"/>
  <c r="I18" i="4"/>
  <c r="J18" i="4"/>
  <c r="K18" i="4"/>
  <c r="L18" i="4"/>
  <c r="B18" i="4"/>
  <c r="AB3" i="1" l="1"/>
  <c r="AB8" i="1"/>
  <c r="AB9" i="1"/>
  <c r="AB11" i="1"/>
  <c r="AB12" i="1"/>
  <c r="AB13" i="1"/>
  <c r="AB15" i="1"/>
  <c r="AB16" i="1"/>
  <c r="AB20" i="1"/>
  <c r="AB22" i="1"/>
  <c r="AB25" i="1"/>
  <c r="AB32" i="1"/>
  <c r="AB31" i="1"/>
  <c r="AB28" i="1"/>
  <c r="AB38" i="1"/>
  <c r="AB36" i="1"/>
  <c r="AB43" i="1"/>
  <c r="AB42" i="1"/>
  <c r="AB41" i="1"/>
  <c r="AB44" i="1"/>
  <c r="AB46" i="1"/>
  <c r="AB48" i="1"/>
  <c r="AB50" i="1"/>
  <c r="AB52" i="1"/>
  <c r="AB53" i="1"/>
  <c r="AB54" i="1"/>
  <c r="AB57" i="1"/>
  <c r="AB59" i="1"/>
  <c r="AB60" i="1"/>
  <c r="AB63" i="1"/>
  <c r="AB64" i="1"/>
  <c r="AB66" i="1"/>
  <c r="AB69" i="1"/>
  <c r="AB67" i="1"/>
  <c r="AB79" i="1"/>
  <c r="AB77" i="1"/>
  <c r="AB76" i="1"/>
  <c r="AB81" i="1"/>
  <c r="AB74" i="1"/>
  <c r="AB83" i="1"/>
  <c r="AB90" i="1"/>
  <c r="AB91" i="1"/>
  <c r="AB89" i="1"/>
  <c r="AB84" i="1"/>
  <c r="AB85" i="1"/>
  <c r="AB93" i="1"/>
  <c r="AB95" i="1"/>
  <c r="AB107" i="1"/>
  <c r="AB103" i="1"/>
  <c r="AB100" i="1"/>
  <c r="AB105" i="1"/>
  <c r="AB101" i="1"/>
  <c r="AB96" i="1"/>
  <c r="AB98" i="1"/>
  <c r="AB109" i="1"/>
  <c r="AB112" i="1"/>
  <c r="AB114" i="1"/>
  <c r="AB115" i="1"/>
  <c r="AB116" i="1"/>
  <c r="AB121" i="1"/>
  <c r="AB124" i="1"/>
  <c r="AB126" i="1"/>
  <c r="AB127" i="1"/>
  <c r="AB128" i="1"/>
  <c r="AB131" i="1"/>
  <c r="AB134" i="1"/>
  <c r="AB137" i="1"/>
  <c r="AB139" i="1"/>
  <c r="AB138" i="1"/>
  <c r="AB148" i="1"/>
  <c r="AB145" i="1"/>
  <c r="AB141" i="1"/>
  <c r="AB153" i="1"/>
  <c r="AB155" i="1"/>
  <c r="AB151" i="1"/>
  <c r="AB149" i="1"/>
  <c r="AB156" i="1"/>
  <c r="AB157" i="1"/>
  <c r="AB158" i="1"/>
  <c r="AB159" i="1"/>
  <c r="AB162" i="1"/>
  <c r="AB164" i="1"/>
  <c r="AB166" i="1"/>
  <c r="AB2" i="1"/>
  <c r="AB6" i="1"/>
  <c r="AB5" i="1"/>
  <c r="AB7" i="1"/>
  <c r="AB10" i="1"/>
  <c r="AB14" i="1"/>
  <c r="AB17" i="1"/>
  <c r="AB18" i="1"/>
  <c r="AB19" i="1"/>
  <c r="AB21" i="1"/>
  <c r="AB23" i="1"/>
  <c r="AB24" i="1"/>
  <c r="AB26" i="1"/>
  <c r="AB29" i="1"/>
  <c r="AB34" i="1"/>
  <c r="AB30" i="1"/>
  <c r="AB27" i="1"/>
  <c r="AB33" i="1"/>
  <c r="AB35" i="1"/>
  <c r="AB37" i="1"/>
  <c r="AB40" i="1"/>
  <c r="AB39" i="1"/>
  <c r="AB45" i="1"/>
  <c r="AB47" i="1"/>
  <c r="AB49" i="1"/>
  <c r="AB51" i="1"/>
  <c r="AB55" i="1"/>
  <c r="AB56" i="1"/>
  <c r="AB58" i="1"/>
  <c r="AB61" i="1"/>
  <c r="AB62" i="1"/>
  <c r="AB73" i="1"/>
  <c r="AB65" i="1"/>
  <c r="AB70" i="1"/>
  <c r="AB68" i="1"/>
  <c r="AB71" i="1"/>
  <c r="AB72" i="1"/>
  <c r="AB78" i="1"/>
  <c r="AB75" i="1"/>
  <c r="AB80" i="1"/>
  <c r="AB82" i="1"/>
  <c r="AB87" i="1"/>
  <c r="AB92" i="1"/>
  <c r="AB88" i="1"/>
  <c r="AB86" i="1"/>
  <c r="AB94" i="1"/>
  <c r="AB97" i="1"/>
  <c r="AB106" i="1"/>
  <c r="AB99" i="1"/>
  <c r="AB104" i="1"/>
  <c r="AB102" i="1"/>
  <c r="AB108" i="1"/>
  <c r="AB110" i="1"/>
  <c r="AB111" i="1"/>
  <c r="AB113" i="1"/>
  <c r="AB117" i="1"/>
  <c r="AB120" i="1"/>
  <c r="AB119" i="1"/>
  <c r="AB118" i="1"/>
  <c r="AB122" i="1"/>
  <c r="AB123" i="1"/>
  <c r="AB125" i="1"/>
  <c r="AB129" i="1"/>
  <c r="AB130" i="1"/>
  <c r="AB132" i="1"/>
  <c r="AB133" i="1"/>
  <c r="AB135" i="1"/>
  <c r="AB136" i="1"/>
  <c r="AB140" i="1"/>
  <c r="AB143" i="1"/>
  <c r="AB147" i="1"/>
  <c r="AB144" i="1"/>
  <c r="AB146" i="1"/>
  <c r="AB142" i="1"/>
  <c r="AB152" i="1"/>
  <c r="AB154" i="1"/>
  <c r="AB150" i="1"/>
  <c r="AB160" i="1"/>
  <c r="AB161" i="1"/>
  <c r="AB163" i="1"/>
  <c r="AB165" i="1"/>
  <c r="A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Prof.Zacaron</author>
    <author>cliente</author>
  </authors>
  <commentList>
    <comment ref="C1" authorId="0" shapeId="0" xr:uid="{63718628-F7F4-4E5D-AD62-686877E318D0}">
      <text>
        <r>
          <rPr>
            <b/>
            <sz val="9"/>
            <color indexed="81"/>
            <rFont val="Segoe UI"/>
            <charset val="1"/>
          </rPr>
          <t>2 - Ala
3 - Zagueiro
4 - Meia
5 - Atacante</t>
        </r>
      </text>
    </comment>
    <comment ref="D1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1 = Sucesso
0 = Insucesso</t>
        </r>
      </text>
    </comment>
    <comment ref="E1" authorId="0" shapeId="0" xr:uid="{B956E9AE-74AF-4EB4-964A-B8CF067D218D}">
      <text>
        <r>
          <rPr>
            <b/>
            <sz val="9"/>
            <color indexed="81"/>
            <rFont val="Segoe UI"/>
            <family val="2"/>
          </rPr>
          <t>Modelo New</t>
        </r>
      </text>
    </comment>
    <comment ref="F1" authorId="0" shapeId="0" xr:uid="{50852624-B891-409E-AF85-AB788F7F675D}">
      <text>
        <r>
          <rPr>
            <b/>
            <sz val="9"/>
            <color indexed="81"/>
            <rFont val="Segoe UI"/>
            <charset val="1"/>
          </rPr>
          <t>1 = Alto Potencial
0 = Baixo Potencial</t>
        </r>
      </text>
    </comment>
    <comment ref="G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1 = Sim
0 = Não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Prof.Zacaron</author>
  </authors>
  <commentList>
    <comment ref="C1" authorId="0" shapeId="0" xr:uid="{E5CBFE89-1BC2-49D5-ACEE-1DE9332D8082}">
      <text>
        <r>
          <rPr>
            <b/>
            <sz val="9"/>
            <color indexed="81"/>
            <rFont val="Segoe UI"/>
            <charset val="1"/>
          </rPr>
          <t>0 = Insucesso
1 = Sucesso</t>
        </r>
      </text>
    </comment>
  </commentList>
</comments>
</file>

<file path=xl/sharedStrings.xml><?xml version="1.0" encoding="utf-8"?>
<sst xmlns="http://schemas.openxmlformats.org/spreadsheetml/2006/main" count="481" uniqueCount="335">
  <si>
    <t>Codigo</t>
  </si>
  <si>
    <t>Ano_Avaliação</t>
  </si>
  <si>
    <t>Ano_Nascimento</t>
  </si>
  <si>
    <t>P_Lidar</t>
  </si>
  <si>
    <t>P_Pressão</t>
  </si>
  <si>
    <t>P_Metas</t>
  </si>
  <si>
    <t>P_Concentração</t>
  </si>
  <si>
    <t>P_LivrePreocupação</t>
  </si>
  <si>
    <t>P_ConfiançaMotivação</t>
  </si>
  <si>
    <t>P_Treinabilidade</t>
  </si>
  <si>
    <t>P_Coping</t>
  </si>
  <si>
    <t>P_IdadeInicio</t>
  </si>
  <si>
    <t>P_Treinador</t>
  </si>
  <si>
    <t>P_Drible</t>
  </si>
  <si>
    <t>P_Estatura</t>
  </si>
  <si>
    <t>P_Gordura</t>
  </si>
  <si>
    <t>P_ForçaMão</t>
  </si>
  <si>
    <t>P_Agilidade</t>
  </si>
  <si>
    <t>P_VO2máx</t>
  </si>
  <si>
    <t>Adoves_37425</t>
  </si>
  <si>
    <t>Anteto_37698</t>
  </si>
  <si>
    <t>Arnmil_36450</t>
  </si>
  <si>
    <t>Artes _36714</t>
  </si>
  <si>
    <t>Artta _36758</t>
  </si>
  <si>
    <t>Berais_36596</t>
  </si>
  <si>
    <t>Bruira_37749</t>
  </si>
  <si>
    <t>Caeira_36711</t>
  </si>
  <si>
    <t>Carlho_36951</t>
  </si>
  <si>
    <t>Cestos_37527</t>
  </si>
  <si>
    <t>Danria_36580</t>
  </si>
  <si>
    <t>Davira_37433</t>
  </si>
  <si>
    <t>Demula_37633</t>
  </si>
  <si>
    <t>Diedao_37972</t>
  </si>
  <si>
    <t>Dieuza_36753</t>
  </si>
  <si>
    <t>Ednsis_36080</t>
  </si>
  <si>
    <t>Educha_36572</t>
  </si>
  <si>
    <t>Enzaes_37942</t>
  </si>
  <si>
    <t>Eroaes_37018</t>
  </si>
  <si>
    <t>Felaio_37320</t>
  </si>
  <si>
    <t>Feltes_37674</t>
  </si>
  <si>
    <t>Gabelo_36303</t>
  </si>
  <si>
    <t>GabeSa_37260</t>
  </si>
  <si>
    <t>Gabira_36713</t>
  </si>
  <si>
    <t>Gabira_37271</t>
  </si>
  <si>
    <t>Gabros_37109</t>
  </si>
  <si>
    <t>Gabújo_35818</t>
  </si>
  <si>
    <t>Guiaça_37276</t>
  </si>
  <si>
    <t>Guinho_37839</t>
  </si>
  <si>
    <t>Guista_36573</t>
  </si>
  <si>
    <t>Guisus_37642</t>
  </si>
  <si>
    <t>Guiuza_37351</t>
  </si>
  <si>
    <t>Gusade_37325</t>
  </si>
  <si>
    <t>Gusose_37559</t>
  </si>
  <si>
    <t>Gussis_37733</t>
  </si>
  <si>
    <t>Henado_37151</t>
  </si>
  <si>
    <t>Hennde_37166</t>
  </si>
  <si>
    <t>Hugira_37640</t>
  </si>
  <si>
    <t>Igocas_37454</t>
  </si>
  <si>
    <t>Jeaior_37266</t>
  </si>
  <si>
    <t>Jholva_37224</t>
  </si>
  <si>
    <t>Joaira_37377</t>
  </si>
  <si>
    <t>Joaira_37653</t>
  </si>
  <si>
    <t>Joãra _36791</t>
  </si>
  <si>
    <t>Joarto_36840</t>
  </si>
  <si>
    <t>Joatos_37503</t>
  </si>
  <si>
    <t>Joauza_36939</t>
  </si>
  <si>
    <t>Jorgal_36536</t>
  </si>
  <si>
    <t>Josis _37376</t>
  </si>
  <si>
    <t>Joslva_36848</t>
  </si>
  <si>
    <t>Leaino_37857</t>
  </si>
  <si>
    <t>Lenino_37099</t>
  </si>
  <si>
    <t>Leoano_36611</t>
  </si>
  <si>
    <t>Leoira_37659</t>
  </si>
  <si>
    <t>Leolva_36385</t>
  </si>
  <si>
    <t>Loris _36222</t>
  </si>
  <si>
    <t>Luaira_37897</t>
  </si>
  <si>
    <t>Lualci_37209</t>
  </si>
  <si>
    <t>Lucnde_36908</t>
  </si>
  <si>
    <t>Lucnso_37027</t>
  </si>
  <si>
    <t>Lucoes_36532</t>
  </si>
  <si>
    <t>Lucruz_37630</t>
  </si>
  <si>
    <t>Luctos_36893</t>
  </si>
  <si>
    <t>Luctos_37452</t>
  </si>
  <si>
    <t>Luieis_37887</t>
  </si>
  <si>
    <t>Luielo_37755</t>
  </si>
  <si>
    <t>Luies _36273</t>
  </si>
  <si>
    <t>Luigas_37714</t>
  </si>
  <si>
    <t>Luiira_37204</t>
  </si>
  <si>
    <t>Luioni_37875</t>
  </si>
  <si>
    <t>Luires_36618</t>
  </si>
  <si>
    <t>Luiuza_37152</t>
  </si>
  <si>
    <t>Mailva_37391</t>
  </si>
  <si>
    <t>Marno _36608</t>
  </si>
  <si>
    <t>Marpos_36588</t>
  </si>
  <si>
    <t>Matade_37764</t>
  </si>
  <si>
    <t>Matago_37470</t>
  </si>
  <si>
    <t>Matira_36682</t>
  </si>
  <si>
    <t>Matira_37403</t>
  </si>
  <si>
    <t>Matmes_36587</t>
  </si>
  <si>
    <t>Matosa_37159</t>
  </si>
  <si>
    <t>Matpos_36539</t>
  </si>
  <si>
    <t>Matrdo_36527</t>
  </si>
  <si>
    <t>Matues_37266</t>
  </si>
  <si>
    <t>Maxlva_37023</t>
  </si>
  <si>
    <t>Murves_37537</t>
  </si>
  <si>
    <t>Nabima_36381</t>
  </si>
  <si>
    <t>Natros_37954</t>
  </si>
  <si>
    <t>Nictos_37595</t>
  </si>
  <si>
    <t>Oscmes_37205</t>
  </si>
  <si>
    <t>Patira_36543</t>
  </si>
  <si>
    <t>Patlva_35932</t>
  </si>
  <si>
    <t>Pedano_36950</t>
  </si>
  <si>
    <t>Pedida_37020</t>
  </si>
  <si>
    <t>Pedlva_37079</t>
  </si>
  <si>
    <t>Pednto_37684</t>
  </si>
  <si>
    <t>Pedza _36579</t>
  </si>
  <si>
    <t>Rafira_37259</t>
  </si>
  <si>
    <t>Rafuza_37848</t>
  </si>
  <si>
    <t>Rhuola_37287</t>
  </si>
  <si>
    <t>Rhyida_42787</t>
  </si>
  <si>
    <t>Riqoso_37235</t>
  </si>
  <si>
    <t>Rodsis_37211</t>
  </si>
  <si>
    <t>Rualva_37670</t>
  </si>
  <si>
    <t>Ryaeis_37809</t>
  </si>
  <si>
    <t>Ryasis_37809</t>
  </si>
  <si>
    <t>Rycnda_35815</t>
  </si>
  <si>
    <t>Samaga_37154</t>
  </si>
  <si>
    <t>Thalva_37262</t>
  </si>
  <si>
    <t>Thitos_37450</t>
  </si>
  <si>
    <t>Thiuza_37055</t>
  </si>
  <si>
    <t>Tialix_37016</t>
  </si>
  <si>
    <t>Vicboa_36973</t>
  </si>
  <si>
    <t>Viclva_36323</t>
  </si>
  <si>
    <t>Viclva_37013</t>
  </si>
  <si>
    <t>Viclva_37282</t>
  </si>
  <si>
    <t>Viclva_37325</t>
  </si>
  <si>
    <t>Viclva_37821</t>
  </si>
  <si>
    <t>Vicmes_36668</t>
  </si>
  <si>
    <t>Vinila_36727</t>
  </si>
  <si>
    <t>Vinpes_37608</t>
  </si>
  <si>
    <t>Vinron_37625</t>
  </si>
  <si>
    <t>Vinuza_37456</t>
  </si>
  <si>
    <t>Vitira_37297</t>
  </si>
  <si>
    <t>Wasior_36582</t>
  </si>
  <si>
    <t>Wesirp_37965</t>
  </si>
  <si>
    <t>Weslva_36631</t>
  </si>
  <si>
    <t>Weslva_37222</t>
  </si>
  <si>
    <t>Yaglva_36873</t>
  </si>
  <si>
    <t>Yanira_37269</t>
  </si>
  <si>
    <t>Yuriro_36955</t>
  </si>
  <si>
    <t>Nome</t>
  </si>
  <si>
    <t>Gabira_36312</t>
  </si>
  <si>
    <t>Adonay Dares Alves</t>
  </si>
  <si>
    <t>Antônio Carlos Fassheber Neto</t>
  </si>
  <si>
    <t>Arnaldo Lucas de Almeida Amil</t>
  </si>
  <si>
    <t xml:space="preserve">Arthur Soares Guimarães </t>
  </si>
  <si>
    <t xml:space="preserve">Arthur Eduardo Duarte Batista </t>
  </si>
  <si>
    <t>BERNARDO AFFONSO CALAIS</t>
  </si>
  <si>
    <t xml:space="preserve">Bruno de Oliveira </t>
  </si>
  <si>
    <t>Caetano de Almeida Pereira</t>
  </si>
  <si>
    <t>Carlos Miguel Mendes Fialho</t>
  </si>
  <si>
    <t>César da Matta Matos</t>
  </si>
  <si>
    <t>Danilo Sérgio da Glória</t>
  </si>
  <si>
    <t>Davi Sampaio de Oliveira</t>
  </si>
  <si>
    <t>Demetrius Augusto da S. de Paula</t>
  </si>
  <si>
    <t>Diego Emanuel Lopes Brandão</t>
  </si>
  <si>
    <t>Diego Augusto Gomes de Souza</t>
  </si>
  <si>
    <t>Edney Matheus das Graças Assis</t>
  </si>
  <si>
    <t>Eduardo Miranda Calil Richa</t>
  </si>
  <si>
    <t>Enzo de Lima Moraes</t>
  </si>
  <si>
    <t>Eron de Lima Moraes</t>
  </si>
  <si>
    <t>Felipe Rodrigues Sampaio</t>
  </si>
  <si>
    <t xml:space="preserve">Fellipe de Souza Fontes </t>
  </si>
  <si>
    <t>Gabriel Calazans Castro Rabelo</t>
  </si>
  <si>
    <t>Gabriel Paes e Sá</t>
  </si>
  <si>
    <t>Gabriel Corrêa de Oliveira</t>
  </si>
  <si>
    <t>Gabriel Gomes Veiga de Oliveira</t>
  </si>
  <si>
    <t>GABRIEL ESTROPA SIQUEIRA</t>
  </si>
  <si>
    <t>Gabriel Vieira de Souza Medeiros</t>
  </si>
  <si>
    <t>Gabriel Dias Araújo</t>
  </si>
  <si>
    <t>Guilherme Augusto da Silva Praça</t>
  </si>
  <si>
    <t>Guilherme Teixeira Coutinho</t>
  </si>
  <si>
    <t>GUILHERME AUGUSTO SANTOS DA COSTA</t>
  </si>
  <si>
    <t>Guilherme Campos de Jesus</t>
  </si>
  <si>
    <t>Guilherme Bernardes de Souza</t>
  </si>
  <si>
    <t>Gustavo Virginio rodrigues de andrade</t>
  </si>
  <si>
    <t>Gustavo Rezende José</t>
  </si>
  <si>
    <t>Gustavo Anselmo Assis</t>
  </si>
  <si>
    <t>Henrique Lacadia Machado</t>
  </si>
  <si>
    <t>Henrique Paiva Jardim de Resende</t>
  </si>
  <si>
    <t xml:space="preserve">Hugo da Silva de Oliveira </t>
  </si>
  <si>
    <t>Igor Costa Lucas</t>
  </si>
  <si>
    <t>JEAN N. GOMES C. JÚNIOR</t>
  </si>
  <si>
    <t>Jhonathan Henrique Teodoro da Silva</t>
  </si>
  <si>
    <t>JOÃO FERNANDES DA SILVA OLIVEIRA</t>
  </si>
  <si>
    <t>João Marcos Moraes de Oliveira</t>
  </si>
  <si>
    <t xml:space="preserve">João Marcos Cardoso Nogueira </t>
  </si>
  <si>
    <t>João Pedro Vital Gilberto</t>
  </si>
  <si>
    <t>JOÃO VICTOR MOREIRA DOS SANTOS</t>
  </si>
  <si>
    <t>João Vitor dos Santos Ferraz de Souza</t>
  </si>
  <si>
    <t>Jorge Portugal</t>
  </si>
  <si>
    <t xml:space="preserve">José Victor Melado Petronelho dos Reis </t>
  </si>
  <si>
    <t>Josias Thadeu da Silva</t>
  </si>
  <si>
    <t>Leandro Gustavo Oliveira Clementino</t>
  </si>
  <si>
    <t>Lenon Oliveira Toledo Marcelino</t>
  </si>
  <si>
    <t>LEONARDO JUBILATO DE OLIVEIRA TARCITANO</t>
  </si>
  <si>
    <t>Leonardo Goncalves Pereira</t>
  </si>
  <si>
    <t>Leonardo Gonçalves Guedes da Silva</t>
  </si>
  <si>
    <t xml:space="preserve">Lorran Felipe Clemente Assis </t>
  </si>
  <si>
    <t>Luan da Silva Pereira</t>
  </si>
  <si>
    <t>Juan Pablo da Silva Falci</t>
  </si>
  <si>
    <t>Lucas Rodrigues Rezende</t>
  </si>
  <si>
    <t>Lucas Evaristo Afonso</t>
  </si>
  <si>
    <t>Lucas Bravo Soares Simões</t>
  </si>
  <si>
    <t>Lucas Bastos Cruz</t>
  </si>
  <si>
    <t>Lucas Ribeiro dos Santos</t>
  </si>
  <si>
    <t>Lucas Thiago dos Santos</t>
  </si>
  <si>
    <t>Luiz Felipe de Almeida Reis</t>
  </si>
  <si>
    <t>Luiz Felipe de Melo</t>
  </si>
  <si>
    <t xml:space="preserve">Luiz Phelipe de Oliveira Rodrigues </t>
  </si>
  <si>
    <t>Luis Felipe de Melo Chagas</t>
  </si>
  <si>
    <t>Luiz Felipe da Silva Pereira</t>
  </si>
  <si>
    <t>Luigi de Almeida Albertoni</t>
  </si>
  <si>
    <t>Luis Guilherme da Fonseca Pires</t>
  </si>
  <si>
    <t>Luiz Eduardo Octaviano de Souza</t>
  </si>
  <si>
    <t>Maikol Camilo da Silva</t>
  </si>
  <si>
    <t xml:space="preserve">Marcus Vinicius Lima Leopoldino </t>
  </si>
  <si>
    <t>Marcos Gabriel Souza Campos</t>
  </si>
  <si>
    <t>Matheus Virginio Rodrigues de Andrade</t>
  </si>
  <si>
    <t>Matheus Alexandre Santiago</t>
  </si>
  <si>
    <t>Matheus Wilian de Oliveira</t>
  </si>
  <si>
    <t>Matheus Henrique S. S. de Oliveira</t>
  </si>
  <si>
    <t>Matheus Santa'ana Gomes</t>
  </si>
  <si>
    <t>Matheus S. Ribeiro Barbosa</t>
  </si>
  <si>
    <t>Matheus Delphino Pereira Campos</t>
  </si>
  <si>
    <t>MATHEUS PEIXOTO DE SOUZA EDUARDO</t>
  </si>
  <si>
    <t>Matheus da Silva Rodrigues</t>
  </si>
  <si>
    <t>Max Alves da Silva</t>
  </si>
  <si>
    <t>Murilo Borges Neves</t>
  </si>
  <si>
    <t>Nabil Ciuffo de Haima</t>
  </si>
  <si>
    <t>NATAN MENDONÇA MEDEIROS</t>
  </si>
  <si>
    <t>NICOLAS LUIS DOS SANTOS</t>
  </si>
  <si>
    <t>Oscar Pereira Gomes</t>
  </si>
  <si>
    <t>Patrick Soares de Oliveira</t>
  </si>
  <si>
    <t>Patrick Candido Geraldo da Silva</t>
  </si>
  <si>
    <t>Pedro Mota Marciano</t>
  </si>
  <si>
    <t>Pedro Henrique dos Santos Almeida</t>
  </si>
  <si>
    <t>Pedro Antônio Castro e Silva</t>
  </si>
  <si>
    <t xml:space="preserve">Pedro Henrique Andrés Nascimento </t>
  </si>
  <si>
    <t xml:space="preserve">Pedro Thomaz Menta de Souza </t>
  </si>
  <si>
    <t>Rafael dos Santos Moreira</t>
  </si>
  <si>
    <t>Rafael Mendonça  de Souza</t>
  </si>
  <si>
    <t>Rhuan N. Marçola</t>
  </si>
  <si>
    <t>RHYAN SILVA ALMEIDA</t>
  </si>
  <si>
    <t>Riquelme de Paula Veloso</t>
  </si>
  <si>
    <t>Rodney Emanuel de Jesus Assis</t>
  </si>
  <si>
    <t>Ruan Silva</t>
  </si>
  <si>
    <t>Ryan Luis dos Reis</t>
  </si>
  <si>
    <t>RYAN AUGUSTO SILVA DE ASSIS</t>
  </si>
  <si>
    <t>Rychard Maicon Ferreira Miranda</t>
  </si>
  <si>
    <t>Samuel dos Santos Assis Braga</t>
  </si>
  <si>
    <t>Thauan Douglas Nascimento da Silva</t>
  </si>
  <si>
    <t>Thiago Wenderson Barbosa dos Santos</t>
  </si>
  <si>
    <t>Thiago Ferreira Souza</t>
  </si>
  <si>
    <t>Tiago Rimulo Felix</t>
  </si>
  <si>
    <t>Victor Lanna de Oliveira Lisboa</t>
  </si>
  <si>
    <t>Victor Teixeiras da Silva</t>
  </si>
  <si>
    <t>Victor Emanuel da Silva</t>
  </si>
  <si>
    <t>VICTOR HUGO MAIA DA SILVA</t>
  </si>
  <si>
    <t>Victor Sales da Silva</t>
  </si>
  <si>
    <t>Victor Hugo da Silva</t>
  </si>
  <si>
    <t>Victor Hugo de Souza Gomes</t>
  </si>
  <si>
    <t>Vinícius Silva Marcaccini Ávila</t>
  </si>
  <si>
    <t>Vinícius Mota Lopes</t>
  </si>
  <si>
    <t>Vinicius Furtado Giron</t>
  </si>
  <si>
    <t>Vinicius Gabriel Canedo de Souza</t>
  </si>
  <si>
    <t>Vitor silva de Oliveira</t>
  </si>
  <si>
    <t>WASHINGTON LUIS MARTINS COSTA JÚNIOR</t>
  </si>
  <si>
    <t>WESLEY DANIEL DE ALMEIDA RIBEIRO</t>
  </si>
  <si>
    <t>WESLEY HUDSON DA SILVA</t>
  </si>
  <si>
    <t>Weslley da Silva</t>
  </si>
  <si>
    <t>Yago Vitor da Silva</t>
  </si>
  <si>
    <t>Yan Vieira</t>
  </si>
  <si>
    <t>Yuri Gouvêa Germano da Silva Dutra Ribeiro</t>
  </si>
  <si>
    <t>CompetênciaPercebida</t>
  </si>
  <si>
    <t>Status2020</t>
  </si>
  <si>
    <t>FezReteste</t>
  </si>
  <si>
    <t>P_Tática</t>
  </si>
  <si>
    <t>Quartil1</t>
  </si>
  <si>
    <t>Ambidestro</t>
  </si>
  <si>
    <t>P_Intangíveis</t>
  </si>
  <si>
    <t>P_ApoioFamilia</t>
  </si>
  <si>
    <t>AtletaFamília</t>
  </si>
  <si>
    <t>IdadePVC</t>
  </si>
  <si>
    <t>P_SaltoVertical</t>
  </si>
  <si>
    <t>P_Flexibilidade</t>
  </si>
  <si>
    <t>P_Velocidade20m</t>
  </si>
  <si>
    <t>P_ResistênciaYOYO</t>
  </si>
  <si>
    <t>EAP_%Atingida</t>
  </si>
  <si>
    <t>Idade</t>
  </si>
  <si>
    <t>EstaturaAdultaPrevista</t>
  </si>
  <si>
    <t>P_MassaCorporal</t>
  </si>
  <si>
    <t>Maturação_EscoreZ</t>
  </si>
  <si>
    <t>GoldEscore_ModeloLinear</t>
  </si>
  <si>
    <t>csab</t>
  </si>
  <si>
    <t>cso</t>
  </si>
  <si>
    <t>pd</t>
  </si>
  <si>
    <t>ams</t>
  </si>
  <si>
    <t>Ambidestro_2</t>
  </si>
  <si>
    <t>IdadePVC_2</t>
  </si>
  <si>
    <t>P_ConfiançaMotivação_2</t>
  </si>
  <si>
    <t>P_ApoioFamilia_2</t>
  </si>
  <si>
    <t>EstaturaAdultaPrevista_2</t>
  </si>
  <si>
    <t>P_Agilidade_2</t>
  </si>
  <si>
    <t>P_ResistênciaYOYO_2</t>
  </si>
  <si>
    <t>P_Drible_2</t>
  </si>
  <si>
    <t>P_Tática_2</t>
  </si>
  <si>
    <t>P_Intangíveis_2</t>
  </si>
  <si>
    <t>P_Treinador_2</t>
  </si>
  <si>
    <t>GoldEscore_ModeloLinear_2</t>
  </si>
  <si>
    <t>RetençãoPosTemporada</t>
  </si>
  <si>
    <t>STATUS</t>
  </si>
  <si>
    <t>Dif_IdadePVC</t>
  </si>
  <si>
    <t>Dif_ConfiancaMotivacao</t>
  </si>
  <si>
    <t>Dif_ApoiFamilia</t>
  </si>
  <si>
    <t>Dif_EAP</t>
  </si>
  <si>
    <t>Dif_Agilidade</t>
  </si>
  <si>
    <t>DifResistencia</t>
  </si>
  <si>
    <t>Dif_Drible</t>
  </si>
  <si>
    <t>Dif_Tática</t>
  </si>
  <si>
    <t>Dif_Intangíveis</t>
  </si>
  <si>
    <t>Dif_Treinador</t>
  </si>
  <si>
    <t>Dif_GSS</t>
  </si>
  <si>
    <t>GSS_Classificao</t>
  </si>
  <si>
    <t>PosiçãodeJogo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</si>
</sst>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gem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i/Documents/ZACARON/CEDUFOP/GRUPO%20DE%20PESQUISA/INICIA&#199;&#195;O%20CIENT&#205;FICA/2020_1_PIBIT_LARISSA/BDADOS_Modelagem%20Futebol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ADOS2015_2017"/>
      <sheetName val="Estabilidade"/>
    </sheetNames>
    <sheetDataSet>
      <sheetData sheetId="0">
        <row r="3">
          <cell r="A3" t="str">
            <v>Antdes_38135</v>
          </cell>
          <cell r="B3" t="str">
            <v>Antônio Almeida Mendes</v>
          </cell>
          <cell r="C3">
            <v>0</v>
          </cell>
          <cell r="D3">
            <v>0</v>
          </cell>
          <cell r="E3">
            <v>2015</v>
          </cell>
          <cell r="F3">
            <v>2004</v>
          </cell>
          <cell r="G3">
            <v>11</v>
          </cell>
          <cell r="H3">
            <v>5</v>
          </cell>
          <cell r="I3">
            <v>11.260780287474333</v>
          </cell>
          <cell r="J3">
            <v>2</v>
          </cell>
          <cell r="K3">
            <v>190.08432904468793</v>
          </cell>
          <cell r="L3">
            <v>47.9</v>
          </cell>
          <cell r="M3">
            <v>157</v>
          </cell>
          <cell r="N3">
            <v>88.5</v>
          </cell>
          <cell r="O3">
            <v>19.432837031928273</v>
          </cell>
          <cell r="P3">
            <v>68.5</v>
          </cell>
          <cell r="Q3">
            <v>156</v>
          </cell>
          <cell r="R3">
            <v>18.492999999999999</v>
          </cell>
          <cell r="S3">
            <v>82.594920259360265</v>
          </cell>
          <cell r="T3">
            <v>0.66748466977333387</v>
          </cell>
          <cell r="U3">
            <v>2</v>
          </cell>
          <cell r="V3">
            <v>-0.98652667188035514</v>
          </cell>
          <cell r="W3">
            <v>12.247306959354688</v>
          </cell>
          <cell r="X3">
            <v>0</v>
          </cell>
          <cell r="Y3">
            <v>8</v>
          </cell>
          <cell r="Z3">
            <v>3.2607802874743328</v>
          </cell>
          <cell r="AA3">
            <v>3</v>
          </cell>
          <cell r="AB3">
            <v>3</v>
          </cell>
          <cell r="AC3">
            <v>39</v>
          </cell>
          <cell r="AD3">
            <v>0</v>
          </cell>
          <cell r="AE3">
            <v>7</v>
          </cell>
        </row>
        <row r="4">
          <cell r="A4" t="str">
            <v>Arnmil_36450</v>
          </cell>
          <cell r="B4" t="str">
            <v>Arnaldo Lucas de Almeida Amil</v>
          </cell>
          <cell r="C4">
            <v>0</v>
          </cell>
          <cell r="D4">
            <v>0</v>
          </cell>
          <cell r="E4">
            <v>2015</v>
          </cell>
          <cell r="F4">
            <v>1999</v>
          </cell>
          <cell r="G4">
            <v>15</v>
          </cell>
          <cell r="H4">
            <v>5</v>
          </cell>
          <cell r="I4">
            <v>15.874058863791923</v>
          </cell>
          <cell r="J4">
            <v>4</v>
          </cell>
          <cell r="K4">
            <v>184.40825191843328</v>
          </cell>
          <cell r="L4">
            <v>64.2</v>
          </cell>
          <cell r="M4">
            <v>182</v>
          </cell>
          <cell r="N4">
            <v>89</v>
          </cell>
          <cell r="O4">
            <v>19.381717183914986</v>
          </cell>
          <cell r="P4">
            <v>93</v>
          </cell>
          <cell r="Q4">
            <v>186.2</v>
          </cell>
          <cell r="R4">
            <v>8.35</v>
          </cell>
          <cell r="S4">
            <v>98.676784660201491</v>
          </cell>
          <cell r="T4">
            <v>0.8086962719641968</v>
          </cell>
          <cell r="U4">
            <v>2</v>
          </cell>
          <cell r="V4">
            <v>1.5535438132214123</v>
          </cell>
          <cell r="W4">
            <v>14.32051505057051</v>
          </cell>
          <cell r="X4">
            <v>0</v>
          </cell>
          <cell r="Y4">
            <v>13</v>
          </cell>
          <cell r="Z4">
            <v>2.8740588637919231</v>
          </cell>
          <cell r="AA4">
            <v>2</v>
          </cell>
          <cell r="AB4">
            <v>0</v>
          </cell>
          <cell r="AC4">
            <v>30</v>
          </cell>
          <cell r="AD4">
            <v>0</v>
          </cell>
          <cell r="AE4">
            <v>7</v>
          </cell>
        </row>
        <row r="5">
          <cell r="A5" t="str">
            <v>Artes _36714</v>
          </cell>
          <cell r="B5" t="str">
            <v xml:space="preserve">Arthur Soares Guimarães </v>
          </cell>
          <cell r="C5">
            <v>0</v>
          </cell>
          <cell r="D5">
            <v>0</v>
          </cell>
          <cell r="E5">
            <v>2015</v>
          </cell>
          <cell r="F5">
            <v>2000</v>
          </cell>
          <cell r="G5">
            <v>15</v>
          </cell>
          <cell r="H5">
            <v>3</v>
          </cell>
          <cell r="I5">
            <v>15.151266255989048</v>
          </cell>
          <cell r="J5">
            <v>3</v>
          </cell>
          <cell r="K5">
            <v>174.60567442311336</v>
          </cell>
          <cell r="L5">
            <v>46.4</v>
          </cell>
          <cell r="M5">
            <v>167</v>
          </cell>
          <cell r="N5">
            <v>82.5</v>
          </cell>
          <cell r="O5">
            <v>16.63738391480512</v>
          </cell>
          <cell r="P5">
            <v>84.5</v>
          </cell>
          <cell r="Q5">
            <v>168</v>
          </cell>
          <cell r="R5">
            <v>14.523999999999999</v>
          </cell>
          <cell r="S5">
            <v>95.644085194686795</v>
          </cell>
          <cell r="T5">
            <v>0.27916716435475958</v>
          </cell>
          <cell r="U5">
            <v>2</v>
          </cell>
          <cell r="V5">
            <v>0.17937652546856997</v>
          </cell>
          <cell r="W5">
            <v>14.971889730520479</v>
          </cell>
          <cell r="X5">
            <v>0</v>
          </cell>
          <cell r="Y5">
            <v>8</v>
          </cell>
          <cell r="Z5">
            <v>7.1512662559890483</v>
          </cell>
          <cell r="AA5">
            <v>4</v>
          </cell>
          <cell r="AB5">
            <v>0</v>
          </cell>
          <cell r="AC5">
            <v>25</v>
          </cell>
          <cell r="AD5">
            <v>0</v>
          </cell>
          <cell r="AE5">
            <v>8</v>
          </cell>
        </row>
        <row r="6">
          <cell r="A6" t="str">
            <v>Artira_37840</v>
          </cell>
          <cell r="B6" t="str">
            <v>Arthur Teodoro Ferreira</v>
          </cell>
          <cell r="C6">
            <v>0</v>
          </cell>
          <cell r="D6">
            <v>1</v>
          </cell>
          <cell r="E6">
            <v>2015</v>
          </cell>
          <cell r="F6">
            <v>2003</v>
          </cell>
          <cell r="G6">
            <v>12</v>
          </cell>
          <cell r="H6">
            <v>1</v>
          </cell>
          <cell r="I6">
            <v>12</v>
          </cell>
          <cell r="J6">
            <v>3</v>
          </cell>
          <cell r="K6">
            <v>170.51210383491599</v>
          </cell>
          <cell r="L6">
            <v>39.299999999999997</v>
          </cell>
          <cell r="M6">
            <v>150</v>
          </cell>
          <cell r="N6">
            <v>79.900000000000006</v>
          </cell>
          <cell r="O6">
            <v>17.466666666666665</v>
          </cell>
          <cell r="P6">
            <v>70.099999999999994</v>
          </cell>
          <cell r="Q6">
            <v>156</v>
          </cell>
          <cell r="R6">
            <v>17.6845</v>
          </cell>
          <cell r="S6">
            <v>86.325264110055997</v>
          </cell>
          <cell r="T6">
            <v>1.0427193318636758</v>
          </cell>
          <cell r="U6">
            <v>3</v>
          </cell>
          <cell r="V6">
            <v>-1.5989627080000002</v>
          </cell>
          <cell r="W6">
            <v>13.598962708</v>
          </cell>
          <cell r="X6">
            <v>0</v>
          </cell>
          <cell r="Y6">
            <v>11</v>
          </cell>
          <cell r="Z6">
            <v>1</v>
          </cell>
          <cell r="AA6">
            <v>1</v>
          </cell>
          <cell r="AB6">
            <v>0</v>
          </cell>
          <cell r="AC6">
            <v>28</v>
          </cell>
          <cell r="AD6">
            <v>1</v>
          </cell>
          <cell r="AE6">
            <v>8</v>
          </cell>
        </row>
        <row r="7">
          <cell r="A7" t="str">
            <v>Artta _36758</v>
          </cell>
          <cell r="B7" t="str">
            <v xml:space="preserve">Arthur Eduardo Duarte Batista </v>
          </cell>
          <cell r="C7">
            <v>0</v>
          </cell>
          <cell r="D7">
            <v>0</v>
          </cell>
          <cell r="E7">
            <v>2015</v>
          </cell>
          <cell r="F7">
            <v>2000</v>
          </cell>
          <cell r="G7">
            <v>15</v>
          </cell>
          <cell r="H7">
            <v>3</v>
          </cell>
          <cell r="I7">
            <v>15.030800821355236</v>
          </cell>
          <cell r="J7">
            <v>3</v>
          </cell>
          <cell r="K7">
            <v>179.83672071822571</v>
          </cell>
          <cell r="L7">
            <v>71.2</v>
          </cell>
          <cell r="M7">
            <v>181</v>
          </cell>
          <cell r="N7">
            <v>96</v>
          </cell>
          <cell r="O7">
            <v>21.733158328500352</v>
          </cell>
          <cell r="P7">
            <v>85</v>
          </cell>
          <cell r="Q7">
            <v>190</v>
          </cell>
          <cell r="R7">
            <v>6.2919999999999998</v>
          </cell>
          <cell r="S7">
            <v>100.64685303264451</v>
          </cell>
          <cell r="T7">
            <v>1.6168056237017434</v>
          </cell>
          <cell r="U7">
            <v>3</v>
          </cell>
          <cell r="V7">
            <v>2.1630304075691731</v>
          </cell>
          <cell r="W7">
            <v>12.867770413786062</v>
          </cell>
          <cell r="X7">
            <v>1</v>
          </cell>
          <cell r="Y7">
            <v>6</v>
          </cell>
          <cell r="Z7">
            <v>9.0308008213552355</v>
          </cell>
          <cell r="AA7">
            <v>2</v>
          </cell>
          <cell r="AB7">
            <v>2</v>
          </cell>
          <cell r="AC7">
            <v>23</v>
          </cell>
          <cell r="AD7">
            <v>0</v>
          </cell>
          <cell r="AE7">
            <v>7</v>
          </cell>
        </row>
        <row r="8">
          <cell r="A8" t="str">
            <v>Berais_36596</v>
          </cell>
          <cell r="B8" t="str">
            <v>BERNARDO AFFONSO CALAIS</v>
          </cell>
          <cell r="C8">
            <v>0</v>
          </cell>
          <cell r="D8">
            <v>1</v>
          </cell>
          <cell r="E8">
            <v>2015</v>
          </cell>
          <cell r="F8">
            <v>2000</v>
          </cell>
          <cell r="G8">
            <v>15</v>
          </cell>
          <cell r="H8">
            <v>5</v>
          </cell>
          <cell r="I8">
            <v>15.474332648870636</v>
          </cell>
          <cell r="J8">
            <v>1</v>
          </cell>
          <cell r="K8">
            <v>178.3875684456842</v>
          </cell>
          <cell r="L8">
            <v>65.400000000000006</v>
          </cell>
          <cell r="M8">
            <v>178</v>
          </cell>
          <cell r="N8">
            <v>92.2</v>
          </cell>
          <cell r="O8">
            <v>20.641333165004419</v>
          </cell>
          <cell r="P8">
            <v>85.8</v>
          </cell>
          <cell r="Q8">
            <v>177</v>
          </cell>
          <cell r="R8">
            <v>12.3925</v>
          </cell>
          <cell r="S8">
            <v>99.782264918154951</v>
          </cell>
          <cell r="T8">
            <v>1.385632331057475</v>
          </cell>
          <cell r="U8">
            <v>3</v>
          </cell>
          <cell r="V8">
            <v>1.8356980393453157</v>
          </cell>
          <cell r="W8">
            <v>13.638634609525321</v>
          </cell>
          <cell r="X8">
            <v>0</v>
          </cell>
          <cell r="Y8">
            <v>3</v>
          </cell>
          <cell r="Z8">
            <v>12.474332648870636</v>
          </cell>
          <cell r="AA8">
            <v>4</v>
          </cell>
          <cell r="AB8">
            <v>4</v>
          </cell>
          <cell r="AC8">
            <v>36</v>
          </cell>
          <cell r="AD8">
            <v>1</v>
          </cell>
          <cell r="AE8">
            <v>9</v>
          </cell>
        </row>
        <row r="9">
          <cell r="A9" t="str">
            <v>Caeira_36711</v>
          </cell>
          <cell r="B9" t="str">
            <v>Caetano de Almeida Pereira</v>
          </cell>
          <cell r="C9">
            <v>0</v>
          </cell>
          <cell r="D9">
            <v>0</v>
          </cell>
          <cell r="E9">
            <v>2015</v>
          </cell>
          <cell r="F9">
            <v>2000</v>
          </cell>
          <cell r="G9">
            <v>15</v>
          </cell>
          <cell r="H9">
            <v>5</v>
          </cell>
          <cell r="I9">
            <v>15.159479808350445</v>
          </cell>
          <cell r="J9">
            <v>3</v>
          </cell>
          <cell r="K9">
            <v>185.52046790489206</v>
          </cell>
          <cell r="L9">
            <v>65.2</v>
          </cell>
          <cell r="M9">
            <v>181</v>
          </cell>
          <cell r="N9">
            <v>92.5</v>
          </cell>
          <cell r="O9">
            <v>19.901712401941335</v>
          </cell>
          <cell r="P9">
            <v>88.5</v>
          </cell>
          <cell r="Q9">
            <v>180</v>
          </cell>
          <cell r="R9">
            <v>17.905000000000001</v>
          </cell>
          <cell r="S9">
            <v>97.56335893503163</v>
          </cell>
          <cell r="T9">
            <v>0.79234196123840517</v>
          </cell>
          <cell r="U9">
            <v>2</v>
          </cell>
          <cell r="V9">
            <v>1.6940085812808909</v>
          </cell>
          <cell r="W9">
            <v>13.465471227069555</v>
          </cell>
          <cell r="X9">
            <v>0</v>
          </cell>
          <cell r="Y9">
            <v>6</v>
          </cell>
          <cell r="Z9">
            <v>9.1594798083504454</v>
          </cell>
          <cell r="AA9">
            <v>4</v>
          </cell>
          <cell r="AB9">
            <v>1</v>
          </cell>
          <cell r="AC9">
            <v>22</v>
          </cell>
          <cell r="AD9">
            <v>0</v>
          </cell>
          <cell r="AE9">
            <v>8</v>
          </cell>
        </row>
        <row r="10">
          <cell r="A10" t="str">
            <v>Davira_37433</v>
          </cell>
          <cell r="B10" t="str">
            <v>Davi Sampaio de Oliveira</v>
          </cell>
          <cell r="C10">
            <v>0</v>
          </cell>
          <cell r="D10">
            <v>0</v>
          </cell>
          <cell r="E10">
            <v>2015</v>
          </cell>
          <cell r="F10">
            <v>2002</v>
          </cell>
          <cell r="G10">
            <v>13</v>
          </cell>
          <cell r="H10">
            <v>4</v>
          </cell>
          <cell r="I10">
            <v>13.182751540041068</v>
          </cell>
          <cell r="J10">
            <v>2</v>
          </cell>
          <cell r="K10">
            <v>176.49486877417934</v>
          </cell>
          <cell r="L10">
            <v>58.6</v>
          </cell>
          <cell r="M10">
            <v>162</v>
          </cell>
          <cell r="N10">
            <v>85.5</v>
          </cell>
          <cell r="O10">
            <v>22.328913275415328</v>
          </cell>
          <cell r="P10">
            <v>76.5</v>
          </cell>
          <cell r="Q10">
            <v>160</v>
          </cell>
          <cell r="R10">
            <v>19.375</v>
          </cell>
          <cell r="S10">
            <v>91.7873710012923</v>
          </cell>
          <cell r="T10">
            <v>1.4792619209577174</v>
          </cell>
          <cell r="U10">
            <v>3</v>
          </cell>
          <cell r="V10">
            <v>-0.17945062591071581</v>
          </cell>
          <cell r="W10">
            <v>13.362202165951784</v>
          </cell>
          <cell r="X10">
            <v>0</v>
          </cell>
          <cell r="Y10">
            <v>4</v>
          </cell>
          <cell r="Z10">
            <v>9.1827515400410675</v>
          </cell>
          <cell r="AA10">
            <v>1</v>
          </cell>
          <cell r="AB10">
            <v>0</v>
          </cell>
          <cell r="AC10">
            <v>35</v>
          </cell>
          <cell r="AD10">
            <v>0</v>
          </cell>
          <cell r="AE10">
            <v>8</v>
          </cell>
        </row>
        <row r="11">
          <cell r="A11" t="str">
            <v>Dieuza_36753</v>
          </cell>
          <cell r="B11" t="str">
            <v>Diego Augusto Gomes de Souza</v>
          </cell>
          <cell r="C11">
            <v>0</v>
          </cell>
          <cell r="D11">
            <v>0</v>
          </cell>
          <cell r="E11">
            <v>2015</v>
          </cell>
          <cell r="F11">
            <v>2000</v>
          </cell>
          <cell r="G11">
            <v>15</v>
          </cell>
          <cell r="H11">
            <v>5</v>
          </cell>
          <cell r="I11">
            <v>15.044490075290897</v>
          </cell>
          <cell r="J11">
            <v>3</v>
          </cell>
          <cell r="K11">
            <v>173.35170372759839</v>
          </cell>
          <cell r="L11">
            <v>57.3</v>
          </cell>
          <cell r="M11">
            <v>164</v>
          </cell>
          <cell r="N11">
            <v>83.5</v>
          </cell>
          <cell r="O11">
            <v>21.30428316478287</v>
          </cell>
          <cell r="P11">
            <v>80.5</v>
          </cell>
          <cell r="Q11">
            <v>163</v>
          </cell>
          <cell r="R11">
            <v>6.7329999999999997</v>
          </cell>
          <cell r="S11">
            <v>94.297741629513169</v>
          </cell>
          <cell r="T11">
            <v>-8.0817746119472011E-2</v>
          </cell>
          <cell r="U11">
            <v>2</v>
          </cell>
          <cell r="V11">
            <v>0.43587075791556007</v>
          </cell>
          <cell r="W11">
            <v>14.608619317375336</v>
          </cell>
          <cell r="X11">
            <v>1</v>
          </cell>
          <cell r="Y11">
            <v>8</v>
          </cell>
          <cell r="Z11">
            <v>7.0444900752908968</v>
          </cell>
          <cell r="AA11">
            <v>2</v>
          </cell>
          <cell r="AB11">
            <v>1</v>
          </cell>
          <cell r="AC11">
            <v>28</v>
          </cell>
          <cell r="AD11">
            <v>0</v>
          </cell>
          <cell r="AE11">
            <v>9</v>
          </cell>
        </row>
        <row r="12">
          <cell r="A12" t="str">
            <v>Edeira_35942</v>
          </cell>
          <cell r="B12" t="str">
            <v>Eder Augusto Ferreira</v>
          </cell>
          <cell r="C12">
            <v>0</v>
          </cell>
          <cell r="D12">
            <v>0</v>
          </cell>
          <cell r="E12">
            <v>2015</v>
          </cell>
          <cell r="F12">
            <v>1998</v>
          </cell>
          <cell r="G12">
            <v>17</v>
          </cell>
          <cell r="H12">
            <v>1</v>
          </cell>
          <cell r="I12">
            <v>17.264887063655031</v>
          </cell>
          <cell r="J12">
            <v>2</v>
          </cell>
          <cell r="K12">
            <v>177.46643911208994</v>
          </cell>
          <cell r="L12">
            <v>58.8</v>
          </cell>
          <cell r="M12">
            <v>176</v>
          </cell>
          <cell r="N12">
            <v>85.5</v>
          </cell>
          <cell r="O12">
            <v>18.982438016528924</v>
          </cell>
          <cell r="P12">
            <v>90.5</v>
          </cell>
          <cell r="Q12">
            <v>185</v>
          </cell>
          <cell r="R12">
            <v>8.6440000000000001</v>
          </cell>
          <cell r="S12">
            <v>99.166795959039803</v>
          </cell>
          <cell r="T12">
            <v>0.26349367765020731</v>
          </cell>
          <cell r="U12">
            <v>2</v>
          </cell>
          <cell r="V12">
            <v>1.6786105051148019</v>
          </cell>
          <cell r="W12">
            <v>15.586276558540229</v>
          </cell>
          <cell r="X12">
            <v>1</v>
          </cell>
          <cell r="Y12">
            <v>9</v>
          </cell>
          <cell r="Z12">
            <v>8.2648870636550313</v>
          </cell>
          <cell r="AA12">
            <v>1</v>
          </cell>
          <cell r="AB12">
            <v>1</v>
          </cell>
          <cell r="AC12">
            <v>26</v>
          </cell>
          <cell r="AD12">
            <v>1</v>
          </cell>
          <cell r="AE12">
            <v>8</v>
          </cell>
        </row>
        <row r="13">
          <cell r="A13" t="str">
            <v>Ednsis_36080</v>
          </cell>
          <cell r="B13" t="str">
            <v>Edney Matheus das Graças Assis</v>
          </cell>
          <cell r="C13">
            <v>1</v>
          </cell>
          <cell r="D13">
            <v>0</v>
          </cell>
          <cell r="E13">
            <v>2015</v>
          </cell>
          <cell r="F13">
            <v>1998</v>
          </cell>
          <cell r="G13">
            <v>16</v>
          </cell>
          <cell r="H13">
            <v>3</v>
          </cell>
          <cell r="I13">
            <v>16.887063655030801</v>
          </cell>
          <cell r="J13">
            <v>4</v>
          </cell>
          <cell r="K13">
            <v>182.318423069358</v>
          </cell>
          <cell r="L13">
            <v>69.3</v>
          </cell>
          <cell r="M13">
            <v>184</v>
          </cell>
          <cell r="N13">
            <v>89.2</v>
          </cell>
          <cell r="O13">
            <v>20.469045368620037</v>
          </cell>
          <cell r="P13">
            <v>94.8</v>
          </cell>
          <cell r="Q13">
            <v>190</v>
          </cell>
          <cell r="R13">
            <v>9.3055000000000003</v>
          </cell>
          <cell r="S13">
            <v>100.91390050578369</v>
          </cell>
          <cell r="T13">
            <v>1.3980662763130585</v>
          </cell>
          <cell r="U13">
            <v>3</v>
          </cell>
          <cell r="V13">
            <v>2.124527949408801</v>
          </cell>
          <cell r="W13">
            <v>14.762535705622</v>
          </cell>
          <cell r="X13">
            <v>0</v>
          </cell>
          <cell r="Y13">
            <v>9</v>
          </cell>
          <cell r="Z13">
            <v>7.8870636550308006</v>
          </cell>
          <cell r="AA13">
            <v>0</v>
          </cell>
          <cell r="AB13">
            <v>2</v>
          </cell>
          <cell r="AC13">
            <v>22</v>
          </cell>
          <cell r="AD13">
            <v>0</v>
          </cell>
          <cell r="AE13">
            <v>8</v>
          </cell>
        </row>
        <row r="14">
          <cell r="A14" t="str">
            <v>Educha_36572</v>
          </cell>
          <cell r="B14" t="str">
            <v>Eduardo Miranda Calil Richa</v>
          </cell>
          <cell r="C14">
            <v>0</v>
          </cell>
          <cell r="D14">
            <v>0</v>
          </cell>
          <cell r="E14">
            <v>2015</v>
          </cell>
          <cell r="F14">
            <v>2000</v>
          </cell>
          <cell r="G14">
            <v>15</v>
          </cell>
          <cell r="H14">
            <v>4</v>
          </cell>
          <cell r="I14">
            <v>15.540041067761807</v>
          </cell>
          <cell r="J14">
            <v>1</v>
          </cell>
          <cell r="K14">
            <v>183.43560991640027</v>
          </cell>
          <cell r="L14">
            <v>55.7</v>
          </cell>
          <cell r="M14">
            <v>178</v>
          </cell>
          <cell r="N14">
            <v>89.6</v>
          </cell>
          <cell r="O14">
            <v>17.57985102891049</v>
          </cell>
          <cell r="P14">
            <v>88.4</v>
          </cell>
          <cell r="Q14">
            <v>178</v>
          </cell>
          <cell r="R14">
            <v>8.35</v>
          </cell>
          <cell r="S14">
            <v>97.036774964862332</v>
          </cell>
          <cell r="T14">
            <v>0.31322506491309116</v>
          </cell>
          <cell r="U14">
            <v>2</v>
          </cell>
          <cell r="V14">
            <v>1.3890655335075102</v>
          </cell>
          <cell r="W14">
            <v>14.150975534254297</v>
          </cell>
          <cell r="X14">
            <v>0</v>
          </cell>
          <cell r="Y14">
            <v>5</v>
          </cell>
          <cell r="Z14">
            <v>10.540041067761807</v>
          </cell>
          <cell r="AA14">
            <v>4</v>
          </cell>
          <cell r="AB14">
            <v>2</v>
          </cell>
          <cell r="AC14">
            <v>30</v>
          </cell>
          <cell r="AD14">
            <v>0</v>
          </cell>
          <cell r="AE14">
            <v>8</v>
          </cell>
        </row>
        <row r="15">
          <cell r="A15" t="str">
            <v>Erioli_36580</v>
          </cell>
          <cell r="B15" t="str">
            <v>Eric de Souza Debortoli</v>
          </cell>
          <cell r="C15">
            <v>0</v>
          </cell>
          <cell r="D15">
            <v>0</v>
          </cell>
          <cell r="E15">
            <v>2015</v>
          </cell>
          <cell r="F15">
            <v>2000</v>
          </cell>
          <cell r="G15">
            <v>15</v>
          </cell>
          <cell r="H15">
            <v>1</v>
          </cell>
          <cell r="I15">
            <v>15.518138261464751</v>
          </cell>
          <cell r="J15">
            <v>1</v>
          </cell>
          <cell r="K15">
            <v>169.99144019462511</v>
          </cell>
          <cell r="L15">
            <v>66.5</v>
          </cell>
          <cell r="M15">
            <v>167</v>
          </cell>
          <cell r="N15">
            <v>89.4</v>
          </cell>
          <cell r="O15">
            <v>23.844526515830616</v>
          </cell>
          <cell r="P15">
            <v>77.599999999999994</v>
          </cell>
          <cell r="Q15">
            <v>172</v>
          </cell>
          <cell r="R15">
            <v>15.920500000000001</v>
          </cell>
          <cell r="S15">
            <v>98.240240690237002</v>
          </cell>
          <cell r="T15">
            <v>0.67680987620453226</v>
          </cell>
          <cell r="U15">
            <v>2</v>
          </cell>
          <cell r="V15">
            <v>1.5636566469632565</v>
          </cell>
          <cell r="W15">
            <v>13.954481614501494</v>
          </cell>
          <cell r="X15">
            <v>0</v>
          </cell>
          <cell r="Y15">
            <v>3</v>
          </cell>
          <cell r="Z15">
            <v>12.518138261464751</v>
          </cell>
          <cell r="AA15">
            <v>4</v>
          </cell>
          <cell r="AB15">
            <v>3</v>
          </cell>
          <cell r="AC15">
            <v>30</v>
          </cell>
          <cell r="AD15">
            <v>0</v>
          </cell>
          <cell r="AE15">
            <v>8</v>
          </cell>
        </row>
        <row r="16">
          <cell r="A16" t="str">
            <v>Eroaes_37018</v>
          </cell>
          <cell r="B16" t="str">
            <v>Eron de Lima Moraes</v>
          </cell>
          <cell r="C16">
            <v>0</v>
          </cell>
          <cell r="D16">
            <v>1</v>
          </cell>
          <cell r="E16">
            <v>2015</v>
          </cell>
          <cell r="F16">
            <v>2001</v>
          </cell>
          <cell r="G16">
            <v>14</v>
          </cell>
          <cell r="H16">
            <v>3</v>
          </cell>
          <cell r="I16">
            <v>14.318959616700889</v>
          </cell>
          <cell r="J16">
            <v>2</v>
          </cell>
          <cell r="K16">
            <v>179.56855138618579</v>
          </cell>
          <cell r="L16">
            <v>50.8</v>
          </cell>
          <cell r="M16">
            <v>168</v>
          </cell>
          <cell r="N16">
            <v>87</v>
          </cell>
          <cell r="O16">
            <v>17.998866213151928</v>
          </cell>
          <cell r="P16">
            <v>81</v>
          </cell>
          <cell r="Q16">
            <v>166</v>
          </cell>
          <cell r="R16">
            <v>12.3925</v>
          </cell>
          <cell r="S16">
            <v>93.557584946316069</v>
          </cell>
          <cell r="T16">
            <v>0.64585478442324984</v>
          </cell>
          <cell r="U16">
            <v>2</v>
          </cell>
          <cell r="V16">
            <v>0.42590622129656652</v>
          </cell>
          <cell r="W16">
            <v>13.893053395404323</v>
          </cell>
          <cell r="X16">
            <v>0</v>
          </cell>
          <cell r="Y16">
            <v>5</v>
          </cell>
          <cell r="Z16">
            <v>9.318959616700889</v>
          </cell>
          <cell r="AA16">
            <v>2</v>
          </cell>
          <cell r="AB16">
            <v>1</v>
          </cell>
          <cell r="AC16">
            <v>37</v>
          </cell>
          <cell r="AD16">
            <v>0</v>
          </cell>
          <cell r="AE16">
            <v>7</v>
          </cell>
        </row>
        <row r="17">
          <cell r="A17" t="str">
            <v>Felaio_37320</v>
          </cell>
          <cell r="B17" t="str">
            <v>Felipe Rodrigues Sampaio</v>
          </cell>
          <cell r="C17">
            <v>0</v>
          </cell>
          <cell r="D17">
            <v>0</v>
          </cell>
          <cell r="E17">
            <v>2015</v>
          </cell>
          <cell r="F17">
            <v>2002</v>
          </cell>
          <cell r="G17">
            <v>13</v>
          </cell>
          <cell r="H17">
            <v>3</v>
          </cell>
          <cell r="I17">
            <v>13.492128678986996</v>
          </cell>
          <cell r="J17">
            <v>1</v>
          </cell>
          <cell r="K17">
            <v>172.37509913254263</v>
          </cell>
          <cell r="L17">
            <v>52.4</v>
          </cell>
          <cell r="M17">
            <v>156</v>
          </cell>
          <cell r="N17">
            <v>81</v>
          </cell>
          <cell r="O17">
            <v>21.531886916502298</v>
          </cell>
          <cell r="P17">
            <v>75</v>
          </cell>
          <cell r="Q17">
            <v>154</v>
          </cell>
          <cell r="R17">
            <v>14.965</v>
          </cell>
          <cell r="S17">
            <v>90.500310535020205</v>
          </cell>
          <cell r="T17">
            <v>1.053082958615964</v>
          </cell>
          <cell r="U17">
            <v>3</v>
          </cell>
          <cell r="V17">
            <v>-0.61772358205654809</v>
          </cell>
          <cell r="W17">
            <v>14.109852261043544</v>
          </cell>
          <cell r="X17">
            <v>0</v>
          </cell>
          <cell r="Y17">
            <v>4</v>
          </cell>
          <cell r="Z17">
            <v>9.4921286789869956</v>
          </cell>
          <cell r="AA17">
            <v>1</v>
          </cell>
          <cell r="AB17">
            <v>0</v>
          </cell>
          <cell r="AC17">
            <v>36</v>
          </cell>
          <cell r="AD17">
            <v>0</v>
          </cell>
          <cell r="AE17">
            <v>7</v>
          </cell>
        </row>
        <row r="18">
          <cell r="A18" t="str">
            <v>Felres_37485</v>
          </cell>
          <cell r="B18" t="str">
            <v>Felipe Silva Soares</v>
          </cell>
          <cell r="C18">
            <v>0</v>
          </cell>
          <cell r="D18">
            <v>0</v>
          </cell>
          <cell r="E18">
            <v>2015</v>
          </cell>
          <cell r="F18">
            <v>2002</v>
          </cell>
          <cell r="G18">
            <v>13</v>
          </cell>
          <cell r="H18">
            <v>1</v>
          </cell>
          <cell r="I18">
            <v>13.040383299110198</v>
          </cell>
          <cell r="J18">
            <v>3</v>
          </cell>
          <cell r="K18">
            <v>188.18105952665795</v>
          </cell>
          <cell r="L18">
            <v>64.900000000000006</v>
          </cell>
          <cell r="M18">
            <v>178</v>
          </cell>
          <cell r="N18">
            <v>91.1</v>
          </cell>
          <cell r="O18">
            <v>20.483524807473806</v>
          </cell>
          <cell r="P18">
            <v>86.9</v>
          </cell>
          <cell r="Q18">
            <v>180</v>
          </cell>
          <cell r="R18">
            <v>10.775500000000001</v>
          </cell>
          <cell r="S18">
            <v>94.280303636709021</v>
          </cell>
          <cell r="T18">
            <v>2.304736303546036</v>
          </cell>
          <cell r="U18">
            <v>3</v>
          </cell>
          <cell r="V18">
            <v>0.4314200195786152</v>
          </cell>
          <cell r="W18">
            <v>12.608963279531583</v>
          </cell>
          <cell r="X18">
            <v>0</v>
          </cell>
          <cell r="Y18">
            <v>12</v>
          </cell>
          <cell r="Z18">
            <v>1.0403832991101982</v>
          </cell>
          <cell r="AA18">
            <v>0</v>
          </cell>
          <cell r="AB18">
            <v>0</v>
          </cell>
          <cell r="AC18">
            <v>28</v>
          </cell>
          <cell r="AD18">
            <v>1</v>
          </cell>
          <cell r="AE18">
            <v>6</v>
          </cell>
        </row>
        <row r="19">
          <cell r="A19" t="str">
            <v>Feltes_37674</v>
          </cell>
          <cell r="B19" t="str">
            <v xml:space="preserve">Fellipe de Souza Fontes </v>
          </cell>
          <cell r="C19">
            <v>0</v>
          </cell>
          <cell r="D19">
            <v>1</v>
          </cell>
          <cell r="E19">
            <v>2015</v>
          </cell>
          <cell r="F19">
            <v>2003</v>
          </cell>
          <cell r="G19">
            <v>12</v>
          </cell>
          <cell r="H19">
            <v>3</v>
          </cell>
          <cell r="I19">
            <v>12.522929500342231</v>
          </cell>
          <cell r="J19">
            <v>1</v>
          </cell>
          <cell r="K19">
            <v>178.72884389503736</v>
          </cell>
          <cell r="L19">
            <v>57.4</v>
          </cell>
          <cell r="M19">
            <v>164</v>
          </cell>
          <cell r="N19">
            <v>85.6</v>
          </cell>
          <cell r="O19">
            <v>21.341463414634148</v>
          </cell>
          <cell r="P19">
            <v>78.400000000000006</v>
          </cell>
          <cell r="Q19">
            <v>167</v>
          </cell>
          <cell r="R19">
            <v>24.373000000000001</v>
          </cell>
          <cell r="S19">
            <v>91.759111974289269</v>
          </cell>
          <cell r="T19">
            <v>2.5418120378671731</v>
          </cell>
          <cell r="U19">
            <v>3</v>
          </cell>
          <cell r="V19">
            <v>-0.51389658401642802</v>
          </cell>
          <cell r="W19">
            <v>13.036826084358658</v>
          </cell>
          <cell r="X19">
            <v>0</v>
          </cell>
          <cell r="Y19">
            <v>10</v>
          </cell>
          <cell r="Z19">
            <v>2.5229295003422312</v>
          </cell>
          <cell r="AA19">
            <v>2</v>
          </cell>
          <cell r="AB19">
            <v>0</v>
          </cell>
          <cell r="AC19">
            <v>30</v>
          </cell>
          <cell r="AD19">
            <v>0</v>
          </cell>
          <cell r="AE19">
            <v>6</v>
          </cell>
        </row>
        <row r="20">
          <cell r="A20" t="str">
            <v>Gabelo_36303</v>
          </cell>
          <cell r="B20" t="str">
            <v>Gabriel Calazans Castro Rabelo</v>
          </cell>
          <cell r="C20">
            <v>0</v>
          </cell>
          <cell r="D20">
            <v>0</v>
          </cell>
          <cell r="E20">
            <v>2015</v>
          </cell>
          <cell r="F20">
            <v>1999</v>
          </cell>
          <cell r="G20">
            <v>16</v>
          </cell>
          <cell r="H20">
            <v>4</v>
          </cell>
          <cell r="I20">
            <v>16.276522929500342</v>
          </cell>
          <cell r="J20">
            <v>2</v>
          </cell>
          <cell r="K20">
            <v>186.18553494572194</v>
          </cell>
          <cell r="L20">
            <v>57.8</v>
          </cell>
          <cell r="M20">
            <v>186</v>
          </cell>
          <cell r="N20">
            <v>92.5</v>
          </cell>
          <cell r="O20">
            <v>16.707133772690483</v>
          </cell>
          <cell r="P20">
            <v>93.5</v>
          </cell>
          <cell r="Q20">
            <v>188</v>
          </cell>
          <cell r="R20">
            <v>5.7039999999999997</v>
          </cell>
          <cell r="S20">
            <v>99.900349430595654</v>
          </cell>
          <cell r="T20">
            <v>1.0370293101828967</v>
          </cell>
          <cell r="U20">
            <v>3</v>
          </cell>
          <cell r="V20">
            <v>2.1517354977037382</v>
          </cell>
          <cell r="W20">
            <v>14.124787431796603</v>
          </cell>
          <cell r="X20">
            <v>0</v>
          </cell>
          <cell r="Y20">
            <v>10</v>
          </cell>
          <cell r="Z20">
            <v>6.2765229295003415</v>
          </cell>
          <cell r="AA20">
            <v>2</v>
          </cell>
          <cell r="AB20">
            <v>0</v>
          </cell>
          <cell r="AC20">
            <v>34</v>
          </cell>
          <cell r="AD20">
            <v>0</v>
          </cell>
          <cell r="AE20">
            <v>9</v>
          </cell>
        </row>
        <row r="21">
          <cell r="A21" t="str">
            <v>GabeSa_37260</v>
          </cell>
          <cell r="B21" t="str">
            <v>Gabriel Paes e Sá</v>
          </cell>
          <cell r="C21">
            <v>1</v>
          </cell>
          <cell r="D21">
            <v>1</v>
          </cell>
          <cell r="E21">
            <v>2015</v>
          </cell>
          <cell r="F21">
            <v>2002</v>
          </cell>
          <cell r="G21">
            <v>13</v>
          </cell>
          <cell r="H21">
            <v>4</v>
          </cell>
          <cell r="I21">
            <v>13.656399726214921</v>
          </cell>
          <cell r="J21">
            <v>1</v>
          </cell>
          <cell r="K21">
            <v>178.7758678299125</v>
          </cell>
          <cell r="L21">
            <v>51.4</v>
          </cell>
          <cell r="M21">
            <v>169</v>
          </cell>
          <cell r="N21">
            <v>87.5</v>
          </cell>
          <cell r="O21">
            <v>17.996568747592875</v>
          </cell>
          <cell r="P21">
            <v>81.5</v>
          </cell>
          <cell r="Q21">
            <v>174</v>
          </cell>
          <cell r="R21">
            <v>13.1275</v>
          </cell>
          <cell r="S21">
            <v>94.531774367213103</v>
          </cell>
          <cell r="T21">
            <v>1.4878919796115138</v>
          </cell>
          <cell r="U21">
            <v>3</v>
          </cell>
          <cell r="V21">
            <v>0.16397346956368619</v>
          </cell>
          <cell r="W21">
            <v>13.492426256651235</v>
          </cell>
          <cell r="X21">
            <v>0</v>
          </cell>
          <cell r="Y21">
            <v>6</v>
          </cell>
          <cell r="Z21">
            <v>7.6563997262149215</v>
          </cell>
          <cell r="AA21">
            <v>2</v>
          </cell>
          <cell r="AB21">
            <v>2</v>
          </cell>
          <cell r="AC21">
            <v>35</v>
          </cell>
          <cell r="AD21">
            <v>1</v>
          </cell>
          <cell r="AE21">
            <v>7</v>
          </cell>
        </row>
        <row r="22">
          <cell r="A22" t="str">
            <v>Gabira_36312</v>
          </cell>
          <cell r="B22" t="str">
            <v>Gabriel Corrêa de Oliveira</v>
          </cell>
          <cell r="C22">
            <v>0</v>
          </cell>
          <cell r="D22">
            <v>0</v>
          </cell>
          <cell r="E22">
            <v>2015</v>
          </cell>
          <cell r="F22">
            <v>1999</v>
          </cell>
          <cell r="G22">
            <v>16</v>
          </cell>
          <cell r="H22">
            <v>3</v>
          </cell>
          <cell r="I22">
            <v>16.251882272416154</v>
          </cell>
          <cell r="J22">
            <v>2</v>
          </cell>
          <cell r="K22">
            <v>179.95115965113465</v>
          </cell>
          <cell r="L22">
            <v>47.7</v>
          </cell>
          <cell r="M22">
            <v>174</v>
          </cell>
          <cell r="N22">
            <v>85.1</v>
          </cell>
          <cell r="O22">
            <v>15.755053507728896</v>
          </cell>
          <cell r="P22">
            <v>88.9</v>
          </cell>
          <cell r="Q22">
            <v>175</v>
          </cell>
          <cell r="R22">
            <v>7.468</v>
          </cell>
          <cell r="S22">
            <v>96.579793303945607</v>
          </cell>
          <cell r="T22">
            <v>-0.18826815352560758</v>
          </cell>
          <cell r="U22">
            <v>2</v>
          </cell>
          <cell r="V22">
            <v>1.0183239673163873</v>
          </cell>
          <cell r="W22">
            <v>15.233558305099766</v>
          </cell>
          <cell r="X22">
            <v>0</v>
          </cell>
          <cell r="Y22">
            <v>9</v>
          </cell>
          <cell r="Z22">
            <v>7.2518822724161538</v>
          </cell>
          <cell r="AA22">
            <v>2</v>
          </cell>
          <cell r="AB22">
            <v>0</v>
          </cell>
          <cell r="AC22">
            <v>33</v>
          </cell>
          <cell r="AD22">
            <v>1</v>
          </cell>
          <cell r="AE22">
            <v>9</v>
          </cell>
        </row>
        <row r="23">
          <cell r="A23" t="str">
            <v>Gabira_36713</v>
          </cell>
          <cell r="B23" t="str">
            <v>Gabriel Gomes Veiga de Oliveira</v>
          </cell>
          <cell r="C23">
            <v>1</v>
          </cell>
          <cell r="D23">
            <v>1</v>
          </cell>
          <cell r="E23">
            <v>2015</v>
          </cell>
          <cell r="F23">
            <v>2000</v>
          </cell>
          <cell r="G23">
            <v>15</v>
          </cell>
          <cell r="H23">
            <v>3</v>
          </cell>
          <cell r="I23">
            <v>15.154004106776181</v>
          </cell>
          <cell r="J23">
            <v>3</v>
          </cell>
          <cell r="K23">
            <v>171.94472729443183</v>
          </cell>
          <cell r="L23">
            <v>63.4</v>
          </cell>
          <cell r="M23">
            <v>167</v>
          </cell>
          <cell r="N23">
            <v>87.9</v>
          </cell>
          <cell r="O23">
            <v>22.732977159453547</v>
          </cell>
          <cell r="P23">
            <v>79.099999999999994</v>
          </cell>
          <cell r="Q23">
            <v>169</v>
          </cell>
          <cell r="R23">
            <v>7.1740000000000004</v>
          </cell>
          <cell r="S23">
            <v>97.039085452436026</v>
          </cell>
          <cell r="T23">
            <v>0.65216188567808342</v>
          </cell>
          <cell r="U23">
            <v>2</v>
          </cell>
          <cell r="V23">
            <v>1.1355501409994959</v>
          </cell>
          <cell r="W23">
            <v>14.018453965776686</v>
          </cell>
          <cell r="X23">
            <v>0</v>
          </cell>
          <cell r="Y23">
            <v>10</v>
          </cell>
          <cell r="Z23">
            <v>5.1540041067761813</v>
          </cell>
          <cell r="AA23">
            <v>2</v>
          </cell>
          <cell r="AB23">
            <v>1</v>
          </cell>
          <cell r="AC23">
            <v>39</v>
          </cell>
          <cell r="AD23">
            <v>1</v>
          </cell>
          <cell r="AE23">
            <v>8</v>
          </cell>
        </row>
        <row r="24">
          <cell r="A24" t="str">
            <v>Gabros_37109</v>
          </cell>
          <cell r="B24" t="str">
            <v>Gabriel Vieira de Souza Medeiros</v>
          </cell>
          <cell r="C24">
            <v>0</v>
          </cell>
          <cell r="D24">
            <v>0</v>
          </cell>
          <cell r="E24">
            <v>2015</v>
          </cell>
          <cell r="F24">
            <v>2001</v>
          </cell>
          <cell r="G24">
            <v>14</v>
          </cell>
          <cell r="H24">
            <v>3</v>
          </cell>
          <cell r="I24">
            <v>14.069815195071868</v>
          </cell>
          <cell r="J24">
            <v>3</v>
          </cell>
          <cell r="K24">
            <v>175.13036113794396</v>
          </cell>
          <cell r="L24">
            <v>34.200000000000003</v>
          </cell>
          <cell r="M24">
            <v>153</v>
          </cell>
          <cell r="N24">
            <v>75.5</v>
          </cell>
          <cell r="O24">
            <v>14.60976547481738</v>
          </cell>
          <cell r="P24">
            <v>77.5</v>
          </cell>
          <cell r="Q24">
            <v>150</v>
          </cell>
          <cell r="R24">
            <v>9.8934999999999995</v>
          </cell>
          <cell r="S24">
            <v>87.363492546839055</v>
          </cell>
          <cell r="T24">
            <v>-0.91830996291943057</v>
          </cell>
          <cell r="U24">
            <v>2</v>
          </cell>
          <cell r="V24">
            <v>-1.2871571683174301</v>
          </cell>
          <cell r="W24">
            <v>15.356972363389298</v>
          </cell>
          <cell r="X24">
            <v>0</v>
          </cell>
          <cell r="Y24">
            <v>6</v>
          </cell>
          <cell r="Z24">
            <v>8.0698151950718682</v>
          </cell>
          <cell r="AA24">
            <v>0</v>
          </cell>
          <cell r="AB24">
            <v>0</v>
          </cell>
          <cell r="AC24">
            <v>28</v>
          </cell>
          <cell r="AD24">
            <v>0</v>
          </cell>
          <cell r="AE24">
            <v>6</v>
          </cell>
        </row>
        <row r="25">
          <cell r="A25" t="str">
            <v>Gabújo_35818</v>
          </cell>
          <cell r="B25" t="str">
            <v>Gabriel Dias Araújo</v>
          </cell>
          <cell r="C25">
            <v>0</v>
          </cell>
          <cell r="D25">
            <v>0</v>
          </cell>
          <cell r="E25">
            <v>2015</v>
          </cell>
          <cell r="F25">
            <v>1998</v>
          </cell>
          <cell r="G25">
            <v>17</v>
          </cell>
          <cell r="H25">
            <v>4</v>
          </cell>
          <cell r="I25">
            <v>17.623545516769337</v>
          </cell>
          <cell r="J25">
            <v>1</v>
          </cell>
          <cell r="K25">
            <v>164.50319457874048</v>
          </cell>
          <cell r="L25">
            <v>60.3</v>
          </cell>
          <cell r="M25">
            <v>167</v>
          </cell>
          <cell r="N25">
            <v>87.5</v>
          </cell>
          <cell r="O25">
            <v>21.621427803076482</v>
          </cell>
          <cell r="P25">
            <v>79.5</v>
          </cell>
          <cell r="Q25">
            <v>168</v>
          </cell>
          <cell r="R25">
            <v>7.9089999999999998</v>
          </cell>
          <cell r="S25">
            <v>101.49509306662247</v>
          </cell>
          <cell r="T25">
            <v>2.193161452101458</v>
          </cell>
          <cell r="U25">
            <v>3</v>
          </cell>
          <cell r="V25">
            <v>2.2728670409960365</v>
          </cell>
          <cell r="W25">
            <v>15.3506784757733</v>
          </cell>
          <cell r="X25">
            <v>1</v>
          </cell>
          <cell r="Y25">
            <v>14</v>
          </cell>
          <cell r="Z25">
            <v>3.6235455167693367</v>
          </cell>
          <cell r="AA25">
            <v>1</v>
          </cell>
          <cell r="AB25">
            <v>0</v>
          </cell>
          <cell r="AC25">
            <v>30</v>
          </cell>
          <cell r="AD25">
            <v>0</v>
          </cell>
          <cell r="AE25">
            <v>8</v>
          </cell>
        </row>
        <row r="26">
          <cell r="A26" t="str">
            <v>Guiaça_37276</v>
          </cell>
          <cell r="B26" t="str">
            <v>Guilherme Augusto da Silva Praça</v>
          </cell>
          <cell r="C26">
            <v>0</v>
          </cell>
          <cell r="D26">
            <v>0</v>
          </cell>
          <cell r="E26">
            <v>2015</v>
          </cell>
          <cell r="F26">
            <v>2002</v>
          </cell>
          <cell r="G26">
            <v>13</v>
          </cell>
          <cell r="H26">
            <v>5</v>
          </cell>
          <cell r="I26">
            <v>13.612594113620808</v>
          </cell>
          <cell r="J26">
            <v>1</v>
          </cell>
          <cell r="K26">
            <v>177.24998882001367</v>
          </cell>
          <cell r="L26">
            <v>49.1</v>
          </cell>
          <cell r="M26">
            <v>161</v>
          </cell>
          <cell r="N26">
            <v>81.599999999999994</v>
          </cell>
          <cell r="O26">
            <v>18.942170440955209</v>
          </cell>
          <cell r="P26">
            <v>79.400000000000006</v>
          </cell>
          <cell r="Q26">
            <v>162.5</v>
          </cell>
          <cell r="R26">
            <v>9.599499999999999</v>
          </cell>
          <cell r="S26">
            <v>90.832163698179684</v>
          </cell>
          <cell r="T26">
            <v>0.45158647007834329</v>
          </cell>
          <cell r="U26">
            <v>2</v>
          </cell>
          <cell r="V26">
            <v>-0.56448012608452702</v>
          </cell>
          <cell r="W26">
            <v>14.177074239705336</v>
          </cell>
          <cell r="X26">
            <v>0</v>
          </cell>
          <cell r="Y26">
            <v>8</v>
          </cell>
          <cell r="Z26">
            <v>5.6125941136208084</v>
          </cell>
          <cell r="AA26">
            <v>1</v>
          </cell>
          <cell r="AB26">
            <v>0</v>
          </cell>
          <cell r="AC26">
            <v>37</v>
          </cell>
          <cell r="AD26">
            <v>0</v>
          </cell>
          <cell r="AE26">
            <v>8</v>
          </cell>
        </row>
        <row r="27">
          <cell r="A27" t="str">
            <v>Guista_36573</v>
          </cell>
          <cell r="B27" t="str">
            <v>GUILHERME AUGUSTO SANTOS DA COSTA</v>
          </cell>
          <cell r="C27">
            <v>0</v>
          </cell>
          <cell r="D27">
            <v>1</v>
          </cell>
          <cell r="E27">
            <v>2015</v>
          </cell>
          <cell r="F27">
            <v>2000</v>
          </cell>
          <cell r="G27">
            <v>15</v>
          </cell>
          <cell r="H27">
            <v>3</v>
          </cell>
          <cell r="I27">
            <v>15.537303216974674</v>
          </cell>
          <cell r="J27">
            <v>1</v>
          </cell>
          <cell r="K27">
            <v>173.78408892894464</v>
          </cell>
          <cell r="L27">
            <v>60.5</v>
          </cell>
          <cell r="M27">
            <v>171</v>
          </cell>
          <cell r="N27">
            <v>86.5</v>
          </cell>
          <cell r="O27">
            <v>20.690126876645806</v>
          </cell>
          <cell r="P27">
            <v>84.5</v>
          </cell>
          <cell r="Q27">
            <v>179</v>
          </cell>
          <cell r="R27">
            <v>11.878</v>
          </cell>
          <cell r="S27">
            <v>98.397960972087049</v>
          </cell>
          <cell r="T27">
            <v>0.72445950818339833</v>
          </cell>
          <cell r="U27">
            <v>2</v>
          </cell>
          <cell r="V27">
            <v>1.0690370232753326</v>
          </cell>
          <cell r="W27">
            <v>14.468266193699343</v>
          </cell>
          <cell r="X27">
            <v>1</v>
          </cell>
          <cell r="Y27">
            <v>8</v>
          </cell>
          <cell r="Z27">
            <v>7.5373032169746743</v>
          </cell>
          <cell r="AA27">
            <v>1</v>
          </cell>
          <cell r="AB27">
            <v>1</v>
          </cell>
          <cell r="AC27">
            <v>28</v>
          </cell>
          <cell r="AD27">
            <v>1</v>
          </cell>
          <cell r="AE27">
            <v>9</v>
          </cell>
        </row>
        <row r="28">
          <cell r="A28" t="str">
            <v>Guisus_37642</v>
          </cell>
          <cell r="B28" t="str">
            <v>Guilherme Campos de Jesus</v>
          </cell>
          <cell r="C28">
            <v>0</v>
          </cell>
          <cell r="D28">
            <v>0</v>
          </cell>
          <cell r="E28">
            <v>2015</v>
          </cell>
          <cell r="F28">
            <v>2003</v>
          </cell>
          <cell r="G28">
            <v>12</v>
          </cell>
          <cell r="H28">
            <v>4</v>
          </cell>
          <cell r="I28">
            <v>12.610540725530459</v>
          </cell>
          <cell r="J28">
            <v>1</v>
          </cell>
          <cell r="K28">
            <v>163.36760491809784</v>
          </cell>
          <cell r="L28">
            <v>48.6</v>
          </cell>
          <cell r="M28">
            <v>145</v>
          </cell>
          <cell r="N28">
            <v>75</v>
          </cell>
          <cell r="O28">
            <v>23.115338882282998</v>
          </cell>
          <cell r="P28">
            <v>70</v>
          </cell>
          <cell r="Q28">
            <v>145</v>
          </cell>
          <cell r="R28">
            <v>24.005500000000001</v>
          </cell>
          <cell r="S28">
            <v>88.756886698984047</v>
          </cell>
          <cell r="T28">
            <v>1.3360990758972049</v>
          </cell>
          <cell r="U28">
            <v>3</v>
          </cell>
          <cell r="V28">
            <v>-1.6892532327881238</v>
          </cell>
          <cell r="W28">
            <v>14.299793958318583</v>
          </cell>
          <cell r="X28">
            <v>0</v>
          </cell>
          <cell r="Y28">
            <v>7</v>
          </cell>
          <cell r="Z28">
            <v>5.6105407255304591</v>
          </cell>
          <cell r="AA28">
            <v>2</v>
          </cell>
          <cell r="AB28">
            <v>2</v>
          </cell>
          <cell r="AC28">
            <v>36</v>
          </cell>
          <cell r="AD28">
            <v>1</v>
          </cell>
          <cell r="AE28">
            <v>10</v>
          </cell>
        </row>
        <row r="29">
          <cell r="A29" t="str">
            <v>Guiuza_37351</v>
          </cell>
          <cell r="B29" t="str">
            <v>Guilherme Bernardes de Souza</v>
          </cell>
          <cell r="C29">
            <v>1</v>
          </cell>
          <cell r="D29">
            <v>0</v>
          </cell>
          <cell r="E29">
            <v>2015</v>
          </cell>
          <cell r="F29">
            <v>2002</v>
          </cell>
          <cell r="G29">
            <v>13</v>
          </cell>
          <cell r="H29">
            <v>4</v>
          </cell>
          <cell r="I29">
            <v>13.407255304585901</v>
          </cell>
          <cell r="J29">
            <v>2</v>
          </cell>
          <cell r="K29">
            <v>184.98834306131087</v>
          </cell>
          <cell r="L29">
            <v>51.4</v>
          </cell>
          <cell r="M29">
            <v>172</v>
          </cell>
          <cell r="N29">
            <v>84.4</v>
          </cell>
          <cell r="O29">
            <v>17.374256354786372</v>
          </cell>
          <cell r="P29">
            <v>87.6</v>
          </cell>
          <cell r="Q29">
            <v>162</v>
          </cell>
          <cell r="R29">
            <v>13.862499999999999</v>
          </cell>
          <cell r="S29">
            <v>92.978831613727081</v>
          </cell>
          <cell r="T29">
            <v>1.8737853025586384</v>
          </cell>
          <cell r="U29">
            <v>3</v>
          </cell>
          <cell r="V29">
            <v>-0.33664836729070591</v>
          </cell>
          <cell r="W29">
            <v>13.743903671876607</v>
          </cell>
          <cell r="X29">
            <v>0</v>
          </cell>
          <cell r="Y29">
            <v>13</v>
          </cell>
          <cell r="Z29">
            <v>0.40725530458590065</v>
          </cell>
          <cell r="AA29">
            <v>1</v>
          </cell>
          <cell r="AB29">
            <v>0</v>
          </cell>
          <cell r="AC29">
            <v>33</v>
          </cell>
          <cell r="AD29">
            <v>0</v>
          </cell>
          <cell r="AE29">
            <v>8</v>
          </cell>
        </row>
        <row r="30">
          <cell r="A30" t="str">
            <v>Hennde_37166</v>
          </cell>
          <cell r="B30" t="str">
            <v>Henrique Paiva Jardim de Resende</v>
          </cell>
          <cell r="C30">
            <v>0</v>
          </cell>
          <cell r="D30">
            <v>0</v>
          </cell>
          <cell r="E30">
            <v>2015</v>
          </cell>
          <cell r="F30">
            <v>2001</v>
          </cell>
          <cell r="G30">
            <v>13</v>
          </cell>
          <cell r="H30">
            <v>4</v>
          </cell>
          <cell r="I30">
            <v>13.913757700205339</v>
          </cell>
          <cell r="J30">
            <v>4</v>
          </cell>
          <cell r="K30">
            <v>178.15719673781419</v>
          </cell>
          <cell r="L30">
            <v>53.5</v>
          </cell>
          <cell r="M30">
            <v>168</v>
          </cell>
          <cell r="N30">
            <v>87.7</v>
          </cell>
          <cell r="O30">
            <v>18.955498866213155</v>
          </cell>
          <cell r="P30">
            <v>80.3</v>
          </cell>
          <cell r="Q30">
            <v>174</v>
          </cell>
          <cell r="R30">
            <v>10.922499999999999</v>
          </cell>
          <cell r="S30">
            <v>93.954049560824885</v>
          </cell>
          <cell r="T30">
            <v>1.3260643027520689</v>
          </cell>
          <cell r="U30">
            <v>3</v>
          </cell>
          <cell r="V30">
            <v>0.34814945401349595</v>
          </cell>
          <cell r="W30">
            <v>13.565608246191843</v>
          </cell>
          <cell r="X30">
            <v>0</v>
          </cell>
          <cell r="Y30">
            <v>4</v>
          </cell>
          <cell r="Z30">
            <v>9.9137577002053394</v>
          </cell>
          <cell r="AA30">
            <v>1</v>
          </cell>
          <cell r="AB30">
            <v>1</v>
          </cell>
          <cell r="AC30">
            <v>35</v>
          </cell>
          <cell r="AD30">
            <v>1</v>
          </cell>
          <cell r="AE30">
            <v>7</v>
          </cell>
        </row>
        <row r="31">
          <cell r="A31" t="str">
            <v>Igocas_37454</v>
          </cell>
          <cell r="B31" t="str">
            <v>Igor Costa Lucas</v>
          </cell>
          <cell r="C31">
            <v>0</v>
          </cell>
          <cell r="D31">
            <v>1</v>
          </cell>
          <cell r="E31">
            <v>2015</v>
          </cell>
          <cell r="F31">
            <v>2002</v>
          </cell>
          <cell r="G31">
            <v>13</v>
          </cell>
          <cell r="H31">
            <v>4</v>
          </cell>
          <cell r="I31">
            <v>13.125256673511293</v>
          </cell>
          <cell r="J31">
            <v>3</v>
          </cell>
          <cell r="K31">
            <v>180.63953359968255</v>
          </cell>
          <cell r="L31">
            <v>37.9</v>
          </cell>
          <cell r="M31">
            <v>156</v>
          </cell>
          <cell r="N31">
            <v>78</v>
          </cell>
          <cell r="O31">
            <v>15.573635765943456</v>
          </cell>
          <cell r="P31">
            <v>78</v>
          </cell>
          <cell r="Q31">
            <v>154</v>
          </cell>
          <cell r="R31">
            <v>11.951499999999999</v>
          </cell>
          <cell r="S31">
            <v>86.359833249854091</v>
          </cell>
          <cell r="T31">
            <v>-0.31793600998208671</v>
          </cell>
          <cell r="U31">
            <v>2</v>
          </cell>
          <cell r="V31">
            <v>-1.3466194144368986</v>
          </cell>
          <cell r="W31">
            <v>14.471876087948193</v>
          </cell>
          <cell r="X31">
            <v>1</v>
          </cell>
          <cell r="Y31">
            <v>11</v>
          </cell>
          <cell r="Z31">
            <v>2.1252566735112932</v>
          </cell>
          <cell r="AA31">
            <v>2</v>
          </cell>
          <cell r="AB31">
            <v>1</v>
          </cell>
          <cell r="AC31">
            <v>35</v>
          </cell>
          <cell r="AD31">
            <v>1</v>
          </cell>
          <cell r="AE31">
            <v>8</v>
          </cell>
        </row>
        <row r="32">
          <cell r="A32" t="str">
            <v>Jeaior_37266</v>
          </cell>
          <cell r="B32" t="str">
            <v>JEAN N. GOMES C. JÚNIOR</v>
          </cell>
          <cell r="C32">
            <v>0</v>
          </cell>
          <cell r="D32">
            <v>1</v>
          </cell>
          <cell r="E32">
            <v>2015</v>
          </cell>
          <cell r="F32">
            <v>2002</v>
          </cell>
          <cell r="G32">
            <v>13</v>
          </cell>
          <cell r="H32">
            <v>3</v>
          </cell>
          <cell r="I32">
            <v>13.639972621492129</v>
          </cell>
          <cell r="J32">
            <v>1</v>
          </cell>
          <cell r="K32">
            <v>168.52234968742698</v>
          </cell>
          <cell r="L32">
            <v>48.6</v>
          </cell>
          <cell r="M32">
            <v>155</v>
          </cell>
          <cell r="N32">
            <v>77.900000000000006</v>
          </cell>
          <cell r="O32">
            <v>20.228928199791881</v>
          </cell>
          <cell r="P32">
            <v>77.099999999999994</v>
          </cell>
          <cell r="Q32">
            <v>156</v>
          </cell>
          <cell r="R32">
            <v>25.842999999999996</v>
          </cell>
          <cell r="S32">
            <v>91.975930959597903</v>
          </cell>
          <cell r="T32">
            <v>0.77196945647000126</v>
          </cell>
          <cell r="U32">
            <v>2</v>
          </cell>
          <cell r="V32">
            <v>-0.97238968055790242</v>
          </cell>
          <cell r="W32">
            <v>14.612362302050032</v>
          </cell>
          <cell r="X32">
            <v>0</v>
          </cell>
          <cell r="Y32">
            <v>11</v>
          </cell>
          <cell r="Z32">
            <v>2.6399726214921291</v>
          </cell>
          <cell r="AA32">
            <v>1</v>
          </cell>
          <cell r="AB32">
            <v>1</v>
          </cell>
          <cell r="AC32">
            <v>23</v>
          </cell>
          <cell r="AD32">
            <v>0</v>
          </cell>
          <cell r="AE32">
            <v>6</v>
          </cell>
        </row>
        <row r="33">
          <cell r="A33" t="str">
            <v>Jholva_37224</v>
          </cell>
          <cell r="B33" t="str">
            <v>Jhonathan Henrique Teodoro da Silva</v>
          </cell>
          <cell r="C33">
            <v>1</v>
          </cell>
          <cell r="D33">
            <v>1</v>
          </cell>
          <cell r="E33">
            <v>2015</v>
          </cell>
          <cell r="F33">
            <v>2001</v>
          </cell>
          <cell r="G33">
            <v>13</v>
          </cell>
          <cell r="H33">
            <v>4</v>
          </cell>
          <cell r="I33">
            <v>13.81245722108145</v>
          </cell>
          <cell r="J33">
            <v>4</v>
          </cell>
          <cell r="K33">
            <v>175.54762047253567</v>
          </cell>
          <cell r="L33">
            <v>56.9</v>
          </cell>
          <cell r="M33">
            <v>165</v>
          </cell>
          <cell r="N33">
            <v>86.9</v>
          </cell>
          <cell r="O33">
            <v>20.899908172635445</v>
          </cell>
          <cell r="P33">
            <v>78.099999999999994</v>
          </cell>
          <cell r="Q33">
            <v>172</v>
          </cell>
          <cell r="R33">
            <v>11.878</v>
          </cell>
          <cell r="S33">
            <v>93.607502743917777</v>
          </cell>
          <cell r="T33">
            <v>1.2289923652430752</v>
          </cell>
          <cell r="U33">
            <v>3</v>
          </cell>
          <cell r="V33">
            <v>0.25969952626793635</v>
          </cell>
          <cell r="W33">
            <v>13.552757694813513</v>
          </cell>
          <cell r="X33">
            <v>1</v>
          </cell>
          <cell r="Y33">
            <v>10</v>
          </cell>
          <cell r="Z33">
            <v>3.8124572210814502</v>
          </cell>
          <cell r="AA33">
            <v>2</v>
          </cell>
          <cell r="AB33">
            <v>1</v>
          </cell>
          <cell r="AC33">
            <v>28</v>
          </cell>
          <cell r="AD33">
            <v>0</v>
          </cell>
          <cell r="AE33">
            <v>10</v>
          </cell>
        </row>
        <row r="34">
          <cell r="A34" t="str">
            <v>Joãra _36791</v>
          </cell>
          <cell r="B34" t="str">
            <v xml:space="preserve">João Marcos Cardoso Nogueira </v>
          </cell>
          <cell r="C34">
            <v>0</v>
          </cell>
          <cell r="D34">
            <v>0</v>
          </cell>
          <cell r="E34">
            <v>2015</v>
          </cell>
          <cell r="F34">
            <v>2000</v>
          </cell>
          <cell r="G34">
            <v>14</v>
          </cell>
          <cell r="H34">
            <v>4</v>
          </cell>
          <cell r="I34">
            <v>14.940451745379876</v>
          </cell>
          <cell r="J34">
            <v>3</v>
          </cell>
          <cell r="K34">
            <v>182.48072364562708</v>
          </cell>
          <cell r="L34">
            <v>73.599999999999994</v>
          </cell>
          <cell r="M34">
            <v>175</v>
          </cell>
          <cell r="N34">
            <v>87.6</v>
          </cell>
          <cell r="O34">
            <v>24.032653061224487</v>
          </cell>
          <cell r="P34">
            <v>87.4</v>
          </cell>
          <cell r="Q34">
            <v>180</v>
          </cell>
          <cell r="R34">
            <v>10.334499999999998</v>
          </cell>
          <cell r="S34">
            <v>95.900540344110837</v>
          </cell>
          <cell r="T34">
            <v>0.8572832062625565</v>
          </cell>
          <cell r="U34">
            <v>2</v>
          </cell>
          <cell r="V34">
            <v>1.0739038808236996</v>
          </cell>
          <cell r="W34">
            <v>13.866547864556177</v>
          </cell>
          <cell r="X34">
            <v>1</v>
          </cell>
          <cell r="Y34">
            <v>6</v>
          </cell>
          <cell r="Z34">
            <v>8.9404517453798764</v>
          </cell>
          <cell r="AA34">
            <v>1</v>
          </cell>
          <cell r="AB34">
            <v>1</v>
          </cell>
          <cell r="AC34">
            <v>32</v>
          </cell>
          <cell r="AD34">
            <v>0</v>
          </cell>
          <cell r="AE34">
            <v>8</v>
          </cell>
        </row>
        <row r="35">
          <cell r="A35" t="str">
            <v>Joarto_36840</v>
          </cell>
          <cell r="B35" t="str">
            <v>João Pedro Vital Gilberto</v>
          </cell>
          <cell r="C35">
            <v>0</v>
          </cell>
          <cell r="D35">
            <v>1</v>
          </cell>
          <cell r="E35">
            <v>2015</v>
          </cell>
          <cell r="F35">
            <v>2000</v>
          </cell>
          <cell r="G35">
            <v>14</v>
          </cell>
          <cell r="H35">
            <v>5</v>
          </cell>
          <cell r="I35">
            <v>14.806297056810404</v>
          </cell>
          <cell r="J35">
            <v>4</v>
          </cell>
          <cell r="K35">
            <v>174.78868602828544</v>
          </cell>
          <cell r="L35">
            <v>57.9</v>
          </cell>
          <cell r="M35">
            <v>167</v>
          </cell>
          <cell r="N35">
            <v>83.4</v>
          </cell>
          <cell r="O35">
            <v>20.760873462655528</v>
          </cell>
          <cell r="P35">
            <v>83.6</v>
          </cell>
          <cell r="Q35">
            <v>174</v>
          </cell>
          <cell r="R35">
            <v>12.686500000000001</v>
          </cell>
          <cell r="S35">
            <v>95.543941541487982</v>
          </cell>
          <cell r="T35">
            <v>0.76466014064623045</v>
          </cell>
          <cell r="U35">
            <v>2</v>
          </cell>
          <cell r="V35">
            <v>0.29890476881433836</v>
          </cell>
          <cell r="W35">
            <v>14.507392287996066</v>
          </cell>
          <cell r="X35">
            <v>0</v>
          </cell>
          <cell r="Y35">
            <v>5</v>
          </cell>
          <cell r="Z35">
            <v>9.8062970568104042</v>
          </cell>
          <cell r="AA35">
            <v>0</v>
          </cell>
          <cell r="AB35">
            <v>2</v>
          </cell>
          <cell r="AC35">
            <v>33</v>
          </cell>
          <cell r="AD35">
            <v>1</v>
          </cell>
          <cell r="AE35">
            <v>7</v>
          </cell>
        </row>
        <row r="36">
          <cell r="A36" t="str">
            <v>Joatos_37503</v>
          </cell>
          <cell r="B36" t="str">
            <v>JOÃO VICTOR MOREIRA DOS SANTOS</v>
          </cell>
          <cell r="C36">
            <v>0</v>
          </cell>
          <cell r="D36">
            <v>1</v>
          </cell>
          <cell r="E36">
            <v>2015</v>
          </cell>
          <cell r="F36">
            <v>2002</v>
          </cell>
          <cell r="G36">
            <v>12</v>
          </cell>
          <cell r="H36">
            <v>3</v>
          </cell>
          <cell r="I36">
            <v>12.991101984941821</v>
          </cell>
          <cell r="J36">
            <v>3</v>
          </cell>
          <cell r="K36">
            <v>192.59650449006813</v>
          </cell>
          <cell r="L36">
            <v>64.5</v>
          </cell>
          <cell r="M36">
            <v>177</v>
          </cell>
          <cell r="N36">
            <v>90.5</v>
          </cell>
          <cell r="O36">
            <v>20.587953653164799</v>
          </cell>
          <cell r="P36">
            <v>86.5</v>
          </cell>
          <cell r="Q36">
            <v>184</v>
          </cell>
          <cell r="R36">
            <v>10.260999999999999</v>
          </cell>
          <cell r="S36">
            <v>91.901979461484771</v>
          </cell>
          <cell r="T36">
            <v>2.5991885387489013</v>
          </cell>
          <cell r="U36">
            <v>3</v>
          </cell>
          <cell r="V36">
            <v>0.33416008306244804</v>
          </cell>
          <cell r="W36">
            <v>12.656941901879373</v>
          </cell>
          <cell r="X36">
            <v>0</v>
          </cell>
          <cell r="Y36">
            <v>7</v>
          </cell>
          <cell r="Z36">
            <v>5.991101984941821</v>
          </cell>
          <cell r="AA36">
            <v>2</v>
          </cell>
          <cell r="AB36">
            <v>1</v>
          </cell>
          <cell r="AC36">
            <v>28</v>
          </cell>
          <cell r="AD36">
            <v>1</v>
          </cell>
          <cell r="AE36">
            <v>8</v>
          </cell>
        </row>
        <row r="37">
          <cell r="A37" t="str">
            <v>Jorgal_36536</v>
          </cell>
          <cell r="B37" t="str">
            <v>Jorge Portugal</v>
          </cell>
          <cell r="C37">
            <v>0</v>
          </cell>
          <cell r="D37">
            <v>0</v>
          </cell>
          <cell r="E37">
            <v>2015</v>
          </cell>
          <cell r="F37">
            <v>2000</v>
          </cell>
          <cell r="G37">
            <v>15</v>
          </cell>
          <cell r="H37">
            <v>3</v>
          </cell>
          <cell r="I37">
            <v>15.696098562628336</v>
          </cell>
          <cell r="J37">
            <v>1</v>
          </cell>
          <cell r="K37">
            <v>178.49531615661718</v>
          </cell>
          <cell r="L37">
            <v>67.900000000000006</v>
          </cell>
          <cell r="M37">
            <v>172</v>
          </cell>
          <cell r="N37">
            <v>89.5</v>
          </cell>
          <cell r="O37">
            <v>22.951595457003791</v>
          </cell>
          <cell r="P37">
            <v>82.5</v>
          </cell>
          <cell r="Q37">
            <v>170</v>
          </cell>
          <cell r="R37">
            <v>14.671000000000001</v>
          </cell>
          <cell r="S37">
            <v>96.361071933720666</v>
          </cell>
          <cell r="T37">
            <v>0.10908517635065439</v>
          </cell>
          <cell r="U37">
            <v>2</v>
          </cell>
          <cell r="V37">
            <v>1.6519037210973688</v>
          </cell>
          <cell r="W37">
            <v>14.044194841530967</v>
          </cell>
          <cell r="X37">
            <v>1</v>
          </cell>
          <cell r="Y37">
            <v>7</v>
          </cell>
          <cell r="Z37">
            <v>8.696098562628336</v>
          </cell>
          <cell r="AA37">
            <v>4</v>
          </cell>
          <cell r="AB37">
            <v>2</v>
          </cell>
          <cell r="AC37">
            <v>25</v>
          </cell>
          <cell r="AD37">
            <v>0</v>
          </cell>
          <cell r="AE37">
            <v>6</v>
          </cell>
        </row>
        <row r="38">
          <cell r="A38" t="str">
            <v>Josis _37376</v>
          </cell>
          <cell r="B38" t="str">
            <v xml:space="preserve">José Victor Melado Petronelho dos Reis </v>
          </cell>
          <cell r="C38">
            <v>0</v>
          </cell>
          <cell r="D38">
            <v>0</v>
          </cell>
          <cell r="E38">
            <v>2015</v>
          </cell>
          <cell r="F38">
            <v>2002</v>
          </cell>
          <cell r="G38">
            <v>13</v>
          </cell>
          <cell r="H38">
            <v>3</v>
          </cell>
          <cell r="I38">
            <v>13.338809034907598</v>
          </cell>
          <cell r="J38">
            <v>2</v>
          </cell>
          <cell r="K38">
            <v>179.51400984926917</v>
          </cell>
          <cell r="L38">
            <v>40</v>
          </cell>
          <cell r="M38">
            <v>158</v>
          </cell>
          <cell r="N38">
            <v>83.2</v>
          </cell>
          <cell r="O38">
            <v>16.023073225444637</v>
          </cell>
          <cell r="P38">
            <v>74.8</v>
          </cell>
          <cell r="Q38">
            <v>153</v>
          </cell>
          <cell r="R38">
            <v>14.891499999999999</v>
          </cell>
          <cell r="S38">
            <v>88.015414581105048</v>
          </cell>
          <cell r="T38">
            <v>0.2302697288427335</v>
          </cell>
          <cell r="U38">
            <v>2</v>
          </cell>
          <cell r="V38">
            <v>-0.62147062957856103</v>
          </cell>
          <cell r="W38">
            <v>13.960279664486158</v>
          </cell>
          <cell r="X38">
            <v>0</v>
          </cell>
          <cell r="Y38">
            <v>12</v>
          </cell>
          <cell r="Z38">
            <v>1.3388090349075981</v>
          </cell>
          <cell r="AA38">
            <v>2</v>
          </cell>
          <cell r="AB38">
            <v>1</v>
          </cell>
          <cell r="AC38">
            <v>35</v>
          </cell>
          <cell r="AD38">
            <v>1</v>
          </cell>
          <cell r="AE38">
            <v>7</v>
          </cell>
        </row>
        <row r="39">
          <cell r="A39" t="str">
            <v>Leelva_37393</v>
          </cell>
          <cell r="B39" t="str">
            <v>LEENYLER LAUDIEL OLIVEIRA DA SILVA</v>
          </cell>
          <cell r="C39">
            <v>1</v>
          </cell>
          <cell r="D39">
            <v>1</v>
          </cell>
          <cell r="E39">
            <v>2015</v>
          </cell>
          <cell r="F39">
            <v>2002</v>
          </cell>
          <cell r="G39">
            <v>13</v>
          </cell>
          <cell r="H39">
            <v>1</v>
          </cell>
          <cell r="I39">
            <v>13.289527720739219</v>
          </cell>
          <cell r="J39">
            <v>2</v>
          </cell>
          <cell r="K39">
            <v>182.49870056103529</v>
          </cell>
          <cell r="L39">
            <v>52.8</v>
          </cell>
          <cell r="M39">
            <v>165</v>
          </cell>
          <cell r="N39">
            <v>83</v>
          </cell>
          <cell r="O39">
            <v>19.393939393939394</v>
          </cell>
          <cell r="P39">
            <v>82</v>
          </cell>
          <cell r="Q39">
            <v>168.7</v>
          </cell>
          <cell r="R39">
            <v>12.171999999999999</v>
          </cell>
          <cell r="S39">
            <v>90.411602654023838</v>
          </cell>
          <cell r="T39">
            <v>1.0237094880873658</v>
          </cell>
          <cell r="U39">
            <v>3</v>
          </cell>
          <cell r="V39">
            <v>-0.51226467843942547</v>
          </cell>
          <cell r="W39">
            <v>13.801792399178645</v>
          </cell>
          <cell r="X39">
            <v>0</v>
          </cell>
          <cell r="Y39">
            <v>5</v>
          </cell>
          <cell r="Z39">
            <v>8.2895277207392191</v>
          </cell>
          <cell r="AA39">
            <v>1</v>
          </cell>
          <cell r="AB39">
            <v>1</v>
          </cell>
          <cell r="AC39">
            <v>34</v>
          </cell>
          <cell r="AD39">
            <v>0</v>
          </cell>
          <cell r="AE39">
            <v>7</v>
          </cell>
        </row>
        <row r="40">
          <cell r="A40" t="str">
            <v>Lenino_37099</v>
          </cell>
          <cell r="B40" t="str">
            <v>Lenon Oliveira Toledo Marcelino</v>
          </cell>
          <cell r="C40">
            <v>0</v>
          </cell>
          <cell r="D40">
            <v>1</v>
          </cell>
          <cell r="E40">
            <v>2015</v>
          </cell>
          <cell r="F40">
            <v>2001</v>
          </cell>
          <cell r="G40">
            <v>14</v>
          </cell>
          <cell r="H40">
            <v>3</v>
          </cell>
          <cell r="I40">
            <v>14.097193702943189</v>
          </cell>
          <cell r="J40">
            <v>3</v>
          </cell>
          <cell r="K40">
            <v>172.04617845424283</v>
          </cell>
          <cell r="L40">
            <v>48.1</v>
          </cell>
          <cell r="M40">
            <v>160</v>
          </cell>
          <cell r="N40">
            <v>84.3</v>
          </cell>
          <cell r="O40">
            <v>18.789062499999996</v>
          </cell>
          <cell r="P40">
            <v>75.7</v>
          </cell>
          <cell r="Q40">
            <v>164</v>
          </cell>
          <cell r="R40">
            <v>12.319000000000001</v>
          </cell>
          <cell r="S40">
            <v>92.998287690855847</v>
          </cell>
          <cell r="T40">
            <v>0.50461810375147642</v>
          </cell>
          <cell r="U40">
            <v>2</v>
          </cell>
          <cell r="V40">
            <v>-1.809063498425767E-2</v>
          </cell>
          <cell r="W40">
            <v>14.115284337927447</v>
          </cell>
          <cell r="X40">
            <v>1</v>
          </cell>
          <cell r="Y40">
            <v>10</v>
          </cell>
          <cell r="Z40">
            <v>4.0971937029431889</v>
          </cell>
          <cell r="AA40">
            <v>2</v>
          </cell>
          <cell r="AB40">
            <v>2</v>
          </cell>
          <cell r="AC40">
            <v>33</v>
          </cell>
          <cell r="AD40">
            <v>1</v>
          </cell>
          <cell r="AE40">
            <v>9</v>
          </cell>
        </row>
        <row r="41">
          <cell r="A41" t="str">
            <v>Leoira_37659</v>
          </cell>
          <cell r="B41" t="str">
            <v>Leonardo Goncalves Pereira</v>
          </cell>
          <cell r="C41">
            <v>0</v>
          </cell>
          <cell r="D41">
            <v>1</v>
          </cell>
          <cell r="E41">
            <v>2015</v>
          </cell>
          <cell r="F41">
            <v>2003</v>
          </cell>
          <cell r="G41">
            <v>12</v>
          </cell>
          <cell r="H41">
            <v>4</v>
          </cell>
          <cell r="I41">
            <v>12.563997262149213</v>
          </cell>
          <cell r="J41">
            <v>1</v>
          </cell>
          <cell r="K41">
            <v>172.69482357018455</v>
          </cell>
          <cell r="L41">
            <v>42.6</v>
          </cell>
          <cell r="M41">
            <v>148</v>
          </cell>
          <cell r="N41">
            <v>76.3</v>
          </cell>
          <cell r="O41">
            <v>19.448502556610666</v>
          </cell>
          <cell r="P41">
            <v>71.7</v>
          </cell>
          <cell r="Q41">
            <v>142</v>
          </cell>
          <cell r="R41">
            <v>15.993999999999998</v>
          </cell>
          <cell r="S41">
            <v>85.700310490112415</v>
          </cell>
          <cell r="T41">
            <v>0.10855842976401919</v>
          </cell>
          <cell r="U41">
            <v>2</v>
          </cell>
          <cell r="V41">
            <v>-1.675406341830364</v>
          </cell>
          <cell r="W41">
            <v>14.239403603979577</v>
          </cell>
          <cell r="X41">
            <v>0</v>
          </cell>
          <cell r="Y41">
            <v>7</v>
          </cell>
          <cell r="Z41">
            <v>5.5639972621492131</v>
          </cell>
          <cell r="AA41">
            <v>2</v>
          </cell>
          <cell r="AB41">
            <v>2</v>
          </cell>
          <cell r="AC41">
            <v>22</v>
          </cell>
          <cell r="AD41">
            <v>1</v>
          </cell>
          <cell r="AE41">
            <v>8</v>
          </cell>
        </row>
        <row r="42">
          <cell r="A42" t="str">
            <v>Leolva_36385</v>
          </cell>
          <cell r="B42" t="str">
            <v>Leonardo Gonçalves Guedes da Silva</v>
          </cell>
          <cell r="C42">
            <v>0</v>
          </cell>
          <cell r="D42">
            <v>0</v>
          </cell>
          <cell r="E42">
            <v>2015</v>
          </cell>
          <cell r="F42">
            <v>1999</v>
          </cell>
          <cell r="G42">
            <v>16</v>
          </cell>
          <cell r="H42">
            <v>4</v>
          </cell>
          <cell r="I42">
            <v>16.071184120465436</v>
          </cell>
          <cell r="J42">
            <v>3</v>
          </cell>
          <cell r="K42">
            <v>171.34004342299471</v>
          </cell>
          <cell r="L42">
            <v>68.900000000000006</v>
          </cell>
          <cell r="M42">
            <v>172.5</v>
          </cell>
          <cell r="N42">
            <v>91</v>
          </cell>
          <cell r="O42">
            <v>23.154799411888259</v>
          </cell>
          <cell r="P42">
            <v>81.5</v>
          </cell>
          <cell r="Q42">
            <v>171</v>
          </cell>
          <cell r="R42">
            <v>11.29</v>
          </cell>
          <cell r="S42">
            <v>100.67243859536538</v>
          </cell>
          <cell r="T42">
            <v>1.3219330610204334</v>
          </cell>
          <cell r="U42">
            <v>3</v>
          </cell>
          <cell r="V42">
            <v>2.0628990799809541</v>
          </cell>
          <cell r="W42">
            <v>14.008285040484481</v>
          </cell>
          <cell r="X42">
            <v>0</v>
          </cell>
          <cell r="Y42">
            <v>4</v>
          </cell>
          <cell r="Z42">
            <v>12.071184120465436</v>
          </cell>
          <cell r="AA42">
            <v>1</v>
          </cell>
          <cell r="AB42">
            <v>1</v>
          </cell>
          <cell r="AC42">
            <v>30</v>
          </cell>
          <cell r="AD42">
            <v>1</v>
          </cell>
          <cell r="AE42">
            <v>8</v>
          </cell>
        </row>
        <row r="43">
          <cell r="A43" t="str">
            <v>Loris _36222</v>
          </cell>
          <cell r="B43" t="str">
            <v xml:space="preserve">Lorran Felipe Clemente Assis </v>
          </cell>
          <cell r="C43">
            <v>0</v>
          </cell>
          <cell r="D43">
            <v>0</v>
          </cell>
          <cell r="E43">
            <v>2015</v>
          </cell>
          <cell r="F43">
            <v>1999</v>
          </cell>
          <cell r="G43">
            <v>16</v>
          </cell>
          <cell r="H43">
            <v>5</v>
          </cell>
          <cell r="I43">
            <v>16.517453798767967</v>
          </cell>
          <cell r="J43">
            <v>1</v>
          </cell>
          <cell r="K43">
            <v>162.52809616409093</v>
          </cell>
          <cell r="L43">
            <v>46.7</v>
          </cell>
          <cell r="M43">
            <v>160.5</v>
          </cell>
          <cell r="N43">
            <v>81.2</v>
          </cell>
          <cell r="O43">
            <v>18.128706049048439</v>
          </cell>
          <cell r="P43">
            <v>79.3</v>
          </cell>
          <cell r="Q43">
            <v>159</v>
          </cell>
          <cell r="R43">
            <v>11.5105</v>
          </cell>
          <cell r="S43">
            <v>98.752156573566623</v>
          </cell>
          <cell r="T43">
            <v>0.3783757422484057</v>
          </cell>
          <cell r="U43">
            <v>2</v>
          </cell>
          <cell r="V43">
            <v>0.67458756541004372</v>
          </cell>
          <cell r="W43">
            <v>15.842866233357924</v>
          </cell>
          <cell r="X43">
            <v>0</v>
          </cell>
          <cell r="Y43">
            <v>8</v>
          </cell>
          <cell r="Z43">
            <v>8.517453798767967</v>
          </cell>
          <cell r="AA43">
            <v>3</v>
          </cell>
          <cell r="AB43">
            <v>0</v>
          </cell>
          <cell r="AC43">
            <v>27</v>
          </cell>
          <cell r="AD43">
            <v>0</v>
          </cell>
          <cell r="AE43">
            <v>8</v>
          </cell>
        </row>
        <row r="44">
          <cell r="A44" t="str">
            <v>Luaira_37897</v>
          </cell>
          <cell r="B44" t="str">
            <v>Luan da Silva Pereira</v>
          </cell>
          <cell r="C44">
            <v>0</v>
          </cell>
          <cell r="D44">
            <v>0</v>
          </cell>
          <cell r="E44">
            <v>2015</v>
          </cell>
          <cell r="F44">
            <v>2003</v>
          </cell>
          <cell r="G44">
            <v>11</v>
          </cell>
          <cell r="H44">
            <v>3</v>
          </cell>
          <cell r="I44">
            <v>11.969883641341546</v>
          </cell>
          <cell r="J44">
            <v>4</v>
          </cell>
          <cell r="K44">
            <v>174.37327101743864</v>
          </cell>
          <cell r="L44">
            <v>41.1</v>
          </cell>
          <cell r="M44">
            <v>147</v>
          </cell>
          <cell r="N44">
            <v>76.2</v>
          </cell>
          <cell r="O44">
            <v>19.019852839094824</v>
          </cell>
          <cell r="P44">
            <v>70.8</v>
          </cell>
          <cell r="Q44">
            <v>152</v>
          </cell>
          <cell r="R44">
            <v>11.436999999999999</v>
          </cell>
          <cell r="S44">
            <v>84.301911148583599</v>
          </cell>
          <cell r="T44">
            <v>0.88095557429179649</v>
          </cell>
          <cell r="U44">
            <v>2</v>
          </cell>
          <cell r="V44">
            <v>-1.9618085869679427</v>
          </cell>
          <cell r="W44">
            <v>13.931692228309489</v>
          </cell>
          <cell r="X44">
            <v>1</v>
          </cell>
          <cell r="Y44">
            <v>10</v>
          </cell>
          <cell r="Z44">
            <v>1.9698836413415464</v>
          </cell>
          <cell r="AA44">
            <v>1</v>
          </cell>
          <cell r="AB44">
            <v>0</v>
          </cell>
          <cell r="AC44">
            <v>27</v>
          </cell>
          <cell r="AD44">
            <v>1</v>
          </cell>
          <cell r="AE44">
            <v>7</v>
          </cell>
        </row>
        <row r="45">
          <cell r="A45" t="str">
            <v>Lualci_37209</v>
          </cell>
          <cell r="B45" t="str">
            <v>Juan Pablo da Silva Falci</v>
          </cell>
          <cell r="C45">
            <v>0</v>
          </cell>
          <cell r="D45">
            <v>0</v>
          </cell>
          <cell r="E45">
            <v>2015</v>
          </cell>
          <cell r="F45">
            <v>2001</v>
          </cell>
          <cell r="G45">
            <v>13</v>
          </cell>
          <cell r="H45">
            <v>3</v>
          </cell>
          <cell r="I45">
            <v>13.796030116358658</v>
          </cell>
          <cell r="J45">
            <v>4</v>
          </cell>
          <cell r="K45">
            <v>180.34786545302987</v>
          </cell>
          <cell r="L45">
            <v>61.6</v>
          </cell>
          <cell r="M45">
            <v>169</v>
          </cell>
          <cell r="N45">
            <v>85.9</v>
          </cell>
          <cell r="O45">
            <v>21.567872273379788</v>
          </cell>
          <cell r="P45">
            <v>83.1</v>
          </cell>
          <cell r="Q45">
            <v>175</v>
          </cell>
          <cell r="R45">
            <v>11.731</v>
          </cell>
          <cell r="S45">
            <v>93.285286714183513</v>
          </cell>
          <cell r="T45">
            <v>1.1387357742810966</v>
          </cell>
          <cell r="U45">
            <v>3</v>
          </cell>
          <cell r="V45">
            <v>0.17745960035311803</v>
          </cell>
          <cell r="W45">
            <v>13.618570516005541</v>
          </cell>
          <cell r="X45">
            <v>0</v>
          </cell>
          <cell r="Y45">
            <v>10</v>
          </cell>
          <cell r="Z45">
            <v>3.7960301163586578</v>
          </cell>
          <cell r="AA45">
            <v>2</v>
          </cell>
          <cell r="AB45">
            <v>1</v>
          </cell>
          <cell r="AC45">
            <v>22</v>
          </cell>
          <cell r="AD45">
            <v>0</v>
          </cell>
          <cell r="AE45">
            <v>5</v>
          </cell>
        </row>
        <row r="46">
          <cell r="A46" t="str">
            <v>Lucnso_37027</v>
          </cell>
          <cell r="B46" t="str">
            <v>Lucas Evaristo Afonso</v>
          </cell>
          <cell r="C46">
            <v>1</v>
          </cell>
          <cell r="D46">
            <v>1</v>
          </cell>
          <cell r="E46">
            <v>2015</v>
          </cell>
          <cell r="F46">
            <v>2001</v>
          </cell>
          <cell r="G46">
            <v>14</v>
          </cell>
          <cell r="H46">
            <v>5</v>
          </cell>
          <cell r="I46">
            <v>14.294318959616701</v>
          </cell>
          <cell r="J46">
            <v>2</v>
          </cell>
          <cell r="K46">
            <v>169.6977843181287</v>
          </cell>
          <cell r="L46">
            <v>53.5</v>
          </cell>
          <cell r="M46">
            <v>161</v>
          </cell>
          <cell r="N46">
            <v>81.400000000000006</v>
          </cell>
          <cell r="O46">
            <v>20.639635816519423</v>
          </cell>
          <cell r="P46">
            <v>79.599999999999994</v>
          </cell>
          <cell r="Q46">
            <v>170</v>
          </cell>
          <cell r="R46">
            <v>10.702</v>
          </cell>
          <cell r="S46">
            <v>94.874544559861107</v>
          </cell>
          <cell r="T46">
            <v>0.97842034339926942</v>
          </cell>
          <cell r="U46">
            <v>2</v>
          </cell>
          <cell r="V46">
            <v>-0.21571655535776124</v>
          </cell>
          <cell r="W46">
            <v>14.510035514974463</v>
          </cell>
          <cell r="X46">
            <v>0</v>
          </cell>
          <cell r="Y46">
            <v>7</v>
          </cell>
          <cell r="Z46">
            <v>7.2943189596167013</v>
          </cell>
          <cell r="AA46">
            <v>4</v>
          </cell>
          <cell r="AB46">
            <v>2</v>
          </cell>
          <cell r="AC46">
            <v>31</v>
          </cell>
          <cell r="AD46">
            <v>1</v>
          </cell>
          <cell r="AE46">
            <v>9</v>
          </cell>
        </row>
        <row r="47">
          <cell r="A47" t="str">
            <v>Lucrio_37680</v>
          </cell>
          <cell r="B47" t="str">
            <v>Lucas Marcelino Silverio</v>
          </cell>
          <cell r="C47">
            <v>0</v>
          </cell>
          <cell r="D47">
            <v>0</v>
          </cell>
          <cell r="E47">
            <v>2015</v>
          </cell>
          <cell r="F47">
            <v>2003</v>
          </cell>
          <cell r="G47">
            <v>12</v>
          </cell>
          <cell r="H47">
            <v>1</v>
          </cell>
          <cell r="I47">
            <v>12.506502395619439</v>
          </cell>
          <cell r="J47">
            <v>1</v>
          </cell>
          <cell r="K47">
            <v>183.80986404076367</v>
          </cell>
          <cell r="L47">
            <v>62.5</v>
          </cell>
          <cell r="M47">
            <v>161</v>
          </cell>
          <cell r="N47">
            <v>82</v>
          </cell>
          <cell r="O47">
            <v>24.111724084718951</v>
          </cell>
          <cell r="P47">
            <v>79</v>
          </cell>
          <cell r="Q47">
            <v>162</v>
          </cell>
          <cell r="R47">
            <v>30.032499999999999</v>
          </cell>
          <cell r="S47">
            <v>87.59051144518277</v>
          </cell>
          <cell r="T47">
            <v>0.86767527918986465</v>
          </cell>
          <cell r="U47">
            <v>2</v>
          </cell>
          <cell r="V47">
            <v>-0.83482526691749515</v>
          </cell>
          <cell r="W47">
            <v>13.341327662536933</v>
          </cell>
          <cell r="X47">
            <v>0</v>
          </cell>
          <cell r="Y47">
            <v>4</v>
          </cell>
          <cell r="Z47">
            <v>8.5065023956194388</v>
          </cell>
          <cell r="AA47">
            <v>2</v>
          </cell>
          <cell r="AB47">
            <v>1</v>
          </cell>
          <cell r="AC47">
            <v>36</v>
          </cell>
          <cell r="AD47">
            <v>1</v>
          </cell>
          <cell r="AE47">
            <v>6</v>
          </cell>
        </row>
        <row r="48">
          <cell r="A48" t="str">
            <v>Lucruz_37630</v>
          </cell>
          <cell r="B48" t="str">
            <v>Lucas Bastos Cruz</v>
          </cell>
          <cell r="C48">
            <v>0</v>
          </cell>
          <cell r="D48">
            <v>1</v>
          </cell>
          <cell r="E48">
            <v>2015</v>
          </cell>
          <cell r="F48">
            <v>2003</v>
          </cell>
          <cell r="G48">
            <v>12</v>
          </cell>
          <cell r="H48">
            <v>3</v>
          </cell>
          <cell r="I48">
            <v>12.662559890485969</v>
          </cell>
          <cell r="J48">
            <v>1</v>
          </cell>
          <cell r="K48">
            <v>182.18904438986749</v>
          </cell>
          <cell r="L48">
            <v>50.7</v>
          </cell>
          <cell r="M48">
            <v>166</v>
          </cell>
          <cell r="N48">
            <v>84.4</v>
          </cell>
          <cell r="O48">
            <v>18.398896791987227</v>
          </cell>
          <cell r="P48">
            <v>81.599999999999994</v>
          </cell>
          <cell r="Q48">
            <v>168</v>
          </cell>
          <cell r="R48">
            <v>11.29</v>
          </cell>
          <cell r="S48">
            <v>91.114150445169216</v>
          </cell>
          <cell r="T48">
            <v>2.2827913434414491</v>
          </cell>
          <cell r="U48">
            <v>3</v>
          </cell>
          <cell r="V48">
            <v>-0.67739865403613597</v>
          </cell>
          <cell r="W48">
            <v>13.339958544522105</v>
          </cell>
          <cell r="X48">
            <v>0</v>
          </cell>
          <cell r="Y48">
            <v>10</v>
          </cell>
          <cell r="Z48">
            <v>2.6625598904859693</v>
          </cell>
          <cell r="AA48">
            <v>1</v>
          </cell>
          <cell r="AB48">
            <v>0</v>
          </cell>
          <cell r="AC48">
            <v>31</v>
          </cell>
          <cell r="AD48">
            <v>0</v>
          </cell>
          <cell r="AE48">
            <v>7</v>
          </cell>
        </row>
        <row r="49">
          <cell r="A49" t="str">
            <v>Luctos_36893</v>
          </cell>
          <cell r="B49" t="str">
            <v>Lucas Ribeiro dos Santos</v>
          </cell>
          <cell r="C49">
            <v>1</v>
          </cell>
          <cell r="D49">
            <v>1</v>
          </cell>
          <cell r="E49">
            <v>2015</v>
          </cell>
          <cell r="F49">
            <v>2001</v>
          </cell>
          <cell r="G49">
            <v>14</v>
          </cell>
          <cell r="H49">
            <v>4</v>
          </cell>
          <cell r="I49">
            <v>14.661190965092402</v>
          </cell>
          <cell r="J49">
            <v>1</v>
          </cell>
          <cell r="K49">
            <v>178.21094870953655</v>
          </cell>
          <cell r="L49">
            <v>48</v>
          </cell>
          <cell r="M49">
            <v>169</v>
          </cell>
          <cell r="N49">
            <v>86.6</v>
          </cell>
          <cell r="O49">
            <v>16.806134238997235</v>
          </cell>
          <cell r="P49">
            <v>82.4</v>
          </cell>
          <cell r="Q49">
            <v>172</v>
          </cell>
          <cell r="R49">
            <v>9.3789999999999996</v>
          </cell>
          <cell r="S49">
            <v>94.549734491398496</v>
          </cell>
          <cell r="T49">
            <v>0.5064245432203901</v>
          </cell>
          <cell r="U49">
            <v>2</v>
          </cell>
          <cell r="V49">
            <v>0.50018746590058549</v>
          </cell>
          <cell r="W49">
            <v>14.161003499191816</v>
          </cell>
          <cell r="X49">
            <v>1</v>
          </cell>
          <cell r="Y49">
            <v>6</v>
          </cell>
          <cell r="Z49">
            <v>8.6611909650924019</v>
          </cell>
          <cell r="AA49">
            <v>2</v>
          </cell>
          <cell r="AB49">
            <v>2</v>
          </cell>
          <cell r="AC49">
            <v>32</v>
          </cell>
          <cell r="AD49">
            <v>0</v>
          </cell>
          <cell r="AE49">
            <v>10</v>
          </cell>
        </row>
        <row r="50">
          <cell r="A50" t="str">
            <v>Luctos_37452</v>
          </cell>
          <cell r="B50" t="str">
            <v>Lucas Thiago dos Santos</v>
          </cell>
          <cell r="C50">
            <v>1</v>
          </cell>
          <cell r="D50">
            <v>1</v>
          </cell>
          <cell r="E50">
            <v>2015</v>
          </cell>
          <cell r="F50">
            <v>2002</v>
          </cell>
          <cell r="G50">
            <v>13</v>
          </cell>
          <cell r="H50">
            <v>3</v>
          </cell>
          <cell r="I50">
            <v>13.130732375085557</v>
          </cell>
          <cell r="J50">
            <v>3</v>
          </cell>
          <cell r="K50">
            <v>179.48715591829628</v>
          </cell>
          <cell r="L50">
            <v>52.2</v>
          </cell>
          <cell r="M50">
            <v>161</v>
          </cell>
          <cell r="N50">
            <v>82.9</v>
          </cell>
          <cell r="O50">
            <v>20.138111955557267</v>
          </cell>
          <cell r="P50">
            <v>78.099999999999994</v>
          </cell>
          <cell r="Q50">
            <v>167</v>
          </cell>
          <cell r="R50">
            <v>13.642000000000001</v>
          </cell>
          <cell r="S50">
            <v>89.700011778719286</v>
          </cell>
          <cell r="T50">
            <v>0.78808337043685206</v>
          </cell>
          <cell r="U50">
            <v>2</v>
          </cell>
          <cell r="V50">
            <v>-0.59012292773803343</v>
          </cell>
          <cell r="W50">
            <v>13.72085530282359</v>
          </cell>
          <cell r="X50">
            <v>0</v>
          </cell>
          <cell r="Y50">
            <v>7</v>
          </cell>
          <cell r="Z50">
            <v>6.1307323750855574</v>
          </cell>
          <cell r="AA50">
            <v>1</v>
          </cell>
          <cell r="AB50">
            <v>1</v>
          </cell>
          <cell r="AC50">
            <v>38</v>
          </cell>
          <cell r="AD50">
            <v>0</v>
          </cell>
          <cell r="AE50">
            <v>7</v>
          </cell>
        </row>
        <row r="51">
          <cell r="A51" t="str">
            <v>Luies _36273</v>
          </cell>
          <cell r="B51" t="str">
            <v xml:space="preserve">Luiz Phelipe de Oliveira Rodrigues </v>
          </cell>
          <cell r="C51">
            <v>0</v>
          </cell>
          <cell r="D51">
            <v>0</v>
          </cell>
          <cell r="E51">
            <v>2015</v>
          </cell>
          <cell r="F51">
            <v>1999</v>
          </cell>
          <cell r="G51">
            <v>16</v>
          </cell>
          <cell r="H51">
            <v>5</v>
          </cell>
          <cell r="I51">
            <v>16.377823408624231</v>
          </cell>
          <cell r="J51">
            <v>2</v>
          </cell>
          <cell r="K51">
            <v>170.95360470719766</v>
          </cell>
          <cell r="L51">
            <v>49.2</v>
          </cell>
          <cell r="M51">
            <v>165.5</v>
          </cell>
          <cell r="N51">
            <v>84.3</v>
          </cell>
          <cell r="O51">
            <v>17.962596179297378</v>
          </cell>
          <cell r="P51">
            <v>81.2</v>
          </cell>
          <cell r="Q51">
            <v>160</v>
          </cell>
          <cell r="R51">
            <v>7.9824999999999999</v>
          </cell>
          <cell r="S51">
            <v>96.704770569669094</v>
          </cell>
          <cell r="T51">
            <v>-0.14215108130291859</v>
          </cell>
          <cell r="U51">
            <v>2</v>
          </cell>
          <cell r="V51">
            <v>1.0502221974653121</v>
          </cell>
          <cell r="W51">
            <v>15.327601211158919</v>
          </cell>
          <cell r="X51">
            <v>1</v>
          </cell>
          <cell r="Y51">
            <v>9</v>
          </cell>
          <cell r="Z51">
            <v>7.3778234086242307</v>
          </cell>
          <cell r="AA51">
            <v>2</v>
          </cell>
          <cell r="AB51">
            <v>0</v>
          </cell>
          <cell r="AC51">
            <v>30</v>
          </cell>
          <cell r="AD51">
            <v>1</v>
          </cell>
          <cell r="AE51">
            <v>9</v>
          </cell>
        </row>
        <row r="52">
          <cell r="A52" t="str">
            <v>Luigas_37714</v>
          </cell>
          <cell r="B52" t="str">
            <v>Luis Felipe de Melo Chagas</v>
          </cell>
          <cell r="C52">
            <v>0</v>
          </cell>
          <cell r="D52">
            <v>0</v>
          </cell>
          <cell r="E52">
            <v>2015</v>
          </cell>
          <cell r="F52">
            <v>2003</v>
          </cell>
          <cell r="G52">
            <v>12</v>
          </cell>
          <cell r="H52">
            <v>3</v>
          </cell>
          <cell r="I52">
            <v>12.413415468856947</v>
          </cell>
          <cell r="J52">
            <v>2</v>
          </cell>
          <cell r="K52">
            <v>178.61598322533564</v>
          </cell>
          <cell r="L52">
            <v>40.9</v>
          </cell>
          <cell r="M52">
            <v>154</v>
          </cell>
          <cell r="N52">
            <v>79.8</v>
          </cell>
          <cell r="O52">
            <v>17.245741271715296</v>
          </cell>
          <cell r="P52">
            <v>74.2</v>
          </cell>
          <cell r="Q52">
            <v>159</v>
          </cell>
          <cell r="R52">
            <v>7.468</v>
          </cell>
          <cell r="S52">
            <v>86.218487964606737</v>
          </cell>
          <cell r="T52">
            <v>0.99483765229001675</v>
          </cell>
          <cell r="U52">
            <v>2</v>
          </cell>
          <cell r="V52">
            <v>-1.407477387236852</v>
          </cell>
          <cell r="W52">
            <v>13.820892856093799</v>
          </cell>
          <cell r="X52">
            <v>0</v>
          </cell>
          <cell r="Y52">
            <v>9</v>
          </cell>
          <cell r="Z52">
            <v>3.4134154688569467</v>
          </cell>
          <cell r="AA52">
            <v>1</v>
          </cell>
          <cell r="AB52">
            <v>1</v>
          </cell>
          <cell r="AC52">
            <v>28</v>
          </cell>
          <cell r="AD52">
            <v>0</v>
          </cell>
          <cell r="AE52">
            <v>7</v>
          </cell>
        </row>
        <row r="53">
          <cell r="A53" t="str">
            <v>Luiira_37204</v>
          </cell>
          <cell r="B53" t="str">
            <v>Luiz Felipe da Silva Pereira</v>
          </cell>
          <cell r="C53">
            <v>0</v>
          </cell>
          <cell r="D53">
            <v>1</v>
          </cell>
          <cell r="E53">
            <v>2015</v>
          </cell>
          <cell r="F53">
            <v>2001</v>
          </cell>
          <cell r="G53">
            <v>13</v>
          </cell>
          <cell r="H53">
            <v>5</v>
          </cell>
          <cell r="I53">
            <v>13.809719370294319</v>
          </cell>
          <cell r="J53">
            <v>4</v>
          </cell>
          <cell r="K53">
            <v>176.7155689018056</v>
          </cell>
          <cell r="L53">
            <v>47.9</v>
          </cell>
          <cell r="M53">
            <v>161</v>
          </cell>
          <cell r="N53">
            <v>82.1</v>
          </cell>
          <cell r="O53">
            <v>18.479225338528604</v>
          </cell>
          <cell r="P53">
            <v>78.900000000000006</v>
          </cell>
          <cell r="Q53">
            <v>166</v>
          </cell>
          <cell r="R53">
            <v>10.407999999999999</v>
          </cell>
          <cell r="S53">
            <v>91.106856628722866</v>
          </cell>
          <cell r="T53">
            <v>0.5285312685498228</v>
          </cell>
          <cell r="U53">
            <v>2</v>
          </cell>
          <cell r="V53">
            <v>-0.43057714178456741</v>
          </cell>
          <cell r="W53">
            <v>14.240296512078887</v>
          </cell>
          <cell r="X53">
            <v>0</v>
          </cell>
          <cell r="Y53">
            <v>3</v>
          </cell>
          <cell r="Z53">
            <v>10.809719370294319</v>
          </cell>
          <cell r="AA53">
            <v>1</v>
          </cell>
          <cell r="AB53">
            <v>0</v>
          </cell>
          <cell r="AC53">
            <v>23</v>
          </cell>
          <cell r="AD53">
            <v>1</v>
          </cell>
          <cell r="AE53">
            <v>6</v>
          </cell>
        </row>
        <row r="54">
          <cell r="A54" t="str">
            <v>Luiuza_37152</v>
          </cell>
          <cell r="B54" t="str">
            <v>Luiz Eduardo Octaviano de Souza</v>
          </cell>
          <cell r="C54">
            <v>0</v>
          </cell>
          <cell r="D54">
            <v>0</v>
          </cell>
          <cell r="E54">
            <v>2015</v>
          </cell>
          <cell r="F54">
            <v>2001</v>
          </cell>
          <cell r="G54">
            <v>13</v>
          </cell>
          <cell r="H54">
            <v>3</v>
          </cell>
          <cell r="I54">
            <v>13.952087611225188</v>
          </cell>
          <cell r="J54">
            <v>3</v>
          </cell>
          <cell r="K54">
            <v>172.72766265773055</v>
          </cell>
          <cell r="L54">
            <v>41.7</v>
          </cell>
          <cell r="M54">
            <v>151</v>
          </cell>
          <cell r="N54">
            <v>75.8</v>
          </cell>
          <cell r="O54">
            <v>18.288671549493444</v>
          </cell>
          <cell r="P54">
            <v>75.2</v>
          </cell>
          <cell r="Q54">
            <v>154</v>
          </cell>
          <cell r="R54">
            <v>10.4815</v>
          </cell>
          <cell r="S54">
            <v>87.420855279686663</v>
          </cell>
          <cell r="T54">
            <v>-0.50396210653034623</v>
          </cell>
          <cell r="U54">
            <v>2</v>
          </cell>
          <cell r="V54">
            <v>-1.172842545701676</v>
          </cell>
          <cell r="W54">
            <v>15.124930156926865</v>
          </cell>
          <cell r="X54">
            <v>0</v>
          </cell>
          <cell r="Y54">
            <v>12</v>
          </cell>
          <cell r="Z54">
            <v>1.9520876112251884</v>
          </cell>
          <cell r="AA54">
            <v>1</v>
          </cell>
          <cell r="AB54">
            <v>0</v>
          </cell>
          <cell r="AC54">
            <v>21</v>
          </cell>
          <cell r="AD54">
            <v>1</v>
          </cell>
          <cell r="AE54">
            <v>9</v>
          </cell>
        </row>
        <row r="55">
          <cell r="A55" t="str">
            <v>Marno _36608</v>
          </cell>
          <cell r="B55" t="str">
            <v xml:space="preserve">Marcus Vinicius Lima Leopoldino </v>
          </cell>
          <cell r="C55">
            <v>0</v>
          </cell>
          <cell r="D55">
            <v>0</v>
          </cell>
          <cell r="E55">
            <v>2015</v>
          </cell>
          <cell r="F55">
            <v>2000</v>
          </cell>
          <cell r="G55">
            <v>15</v>
          </cell>
          <cell r="H55">
            <v>4</v>
          </cell>
          <cell r="I55">
            <v>15.441478439425051</v>
          </cell>
          <cell r="J55">
            <v>1</v>
          </cell>
          <cell r="K55">
            <v>174.01361567103794</v>
          </cell>
          <cell r="L55">
            <v>66.599999999999994</v>
          </cell>
          <cell r="M55">
            <v>170</v>
          </cell>
          <cell r="N55">
            <v>87.8</v>
          </cell>
          <cell r="O55">
            <v>23.044982698961938</v>
          </cell>
          <cell r="P55">
            <v>82.2</v>
          </cell>
          <cell r="Q55">
            <v>183</v>
          </cell>
          <cell r="R55">
            <v>8.2765000000000004</v>
          </cell>
          <cell r="S55">
            <v>97.639049605271794</v>
          </cell>
          <cell r="T55">
            <v>0.81258010836144356</v>
          </cell>
          <cell r="U55">
            <v>2</v>
          </cell>
          <cell r="V55">
            <v>1.2886803484614062</v>
          </cell>
          <cell r="W55">
            <v>14.152798090963644</v>
          </cell>
          <cell r="X55">
            <v>0</v>
          </cell>
          <cell r="Y55">
            <v>13</v>
          </cell>
          <cell r="Z55">
            <v>2.4414784394250511</v>
          </cell>
          <cell r="AA55">
            <v>1</v>
          </cell>
          <cell r="AB55">
            <v>1</v>
          </cell>
          <cell r="AC55">
            <v>24</v>
          </cell>
          <cell r="AD55">
            <v>1</v>
          </cell>
          <cell r="AE55">
            <v>7</v>
          </cell>
        </row>
        <row r="56">
          <cell r="A56" t="str">
            <v>Matago_37470</v>
          </cell>
          <cell r="B56" t="str">
            <v>Matheus Alexandre Santiago</v>
          </cell>
          <cell r="C56">
            <v>0</v>
          </cell>
          <cell r="D56">
            <v>0</v>
          </cell>
          <cell r="E56">
            <v>2015</v>
          </cell>
          <cell r="F56">
            <v>2002</v>
          </cell>
          <cell r="G56">
            <v>13</v>
          </cell>
          <cell r="H56">
            <v>5</v>
          </cell>
          <cell r="I56">
            <v>13.08145106091718</v>
          </cell>
          <cell r="J56">
            <v>3</v>
          </cell>
          <cell r="K56">
            <v>170.77491324407507</v>
          </cell>
          <cell r="L56">
            <v>30.1</v>
          </cell>
          <cell r="M56">
            <v>146</v>
          </cell>
          <cell r="N56">
            <v>72.5</v>
          </cell>
          <cell r="O56">
            <v>14.120848189153691</v>
          </cell>
          <cell r="P56">
            <v>73.5</v>
          </cell>
          <cell r="Q56">
            <v>145</v>
          </cell>
          <cell r="R56">
            <v>9.1585000000000001</v>
          </cell>
          <cell r="S56">
            <v>85.492650663118042</v>
          </cell>
          <cell r="T56">
            <v>-0.60508256188144094</v>
          </cell>
          <cell r="U56">
            <v>2</v>
          </cell>
          <cell r="V56">
            <v>-2.0757060997487176</v>
          </cell>
          <cell r="W56">
            <v>15.157157160665898</v>
          </cell>
          <cell r="X56">
            <v>0</v>
          </cell>
          <cell r="Y56">
            <v>5</v>
          </cell>
          <cell r="Z56">
            <v>8.0814510609171801</v>
          </cell>
          <cell r="AA56">
            <v>2</v>
          </cell>
          <cell r="AB56">
            <v>2</v>
          </cell>
          <cell r="AC56">
            <v>36</v>
          </cell>
          <cell r="AD56">
            <v>1</v>
          </cell>
          <cell r="AE56">
            <v>8</v>
          </cell>
        </row>
        <row r="57">
          <cell r="A57" t="str">
            <v>Matdes_36871</v>
          </cell>
          <cell r="B57" t="str">
            <v>Mateus de Souza Lima Fernandes</v>
          </cell>
          <cell r="C57">
            <v>0</v>
          </cell>
          <cell r="D57">
            <v>0</v>
          </cell>
          <cell r="E57">
            <v>2015</v>
          </cell>
          <cell r="F57">
            <v>2000</v>
          </cell>
          <cell r="G57">
            <v>14</v>
          </cell>
          <cell r="H57">
            <v>1</v>
          </cell>
          <cell r="I57">
            <v>14.721423682409309</v>
          </cell>
          <cell r="J57">
            <v>4</v>
          </cell>
          <cell r="K57">
            <v>183.05015438120324</v>
          </cell>
          <cell r="L57">
            <v>59.1</v>
          </cell>
          <cell r="M57">
            <v>178</v>
          </cell>
          <cell r="N57">
            <v>88.9</v>
          </cell>
          <cell r="O57">
            <v>18.652947860118672</v>
          </cell>
          <cell r="P57">
            <v>89.1</v>
          </cell>
          <cell r="Q57">
            <v>189</v>
          </cell>
          <cell r="R57">
            <v>9.82</v>
          </cell>
          <cell r="S57">
            <v>97.2411089199705</v>
          </cell>
          <cell r="T57">
            <v>1.2054828363559755</v>
          </cell>
          <cell r="U57">
            <v>3</v>
          </cell>
          <cell r="V57">
            <v>0.9325062935796482</v>
          </cell>
          <cell r="W57">
            <v>13.788917388829661</v>
          </cell>
          <cell r="X57">
            <v>1</v>
          </cell>
          <cell r="Y57">
            <v>7</v>
          </cell>
          <cell r="Z57">
            <v>7.7214236824093092</v>
          </cell>
          <cell r="AA57">
            <v>1</v>
          </cell>
          <cell r="AB57">
            <v>0</v>
          </cell>
          <cell r="AC57">
            <v>36</v>
          </cell>
          <cell r="AD57">
            <v>1</v>
          </cell>
          <cell r="AE57">
            <v>10</v>
          </cell>
        </row>
        <row r="58">
          <cell r="A58" t="str">
            <v>Matira_37403</v>
          </cell>
          <cell r="B58" t="str">
            <v>Matheus Henrique S. S. de Oliveira</v>
          </cell>
          <cell r="C58">
            <v>0</v>
          </cell>
          <cell r="D58">
            <v>1</v>
          </cell>
          <cell r="E58">
            <v>2015</v>
          </cell>
          <cell r="F58">
            <v>2002</v>
          </cell>
          <cell r="G58">
            <v>13</v>
          </cell>
          <cell r="H58">
            <v>5</v>
          </cell>
          <cell r="I58">
            <v>13.264887063655031</v>
          </cell>
          <cell r="J58">
            <v>2</v>
          </cell>
          <cell r="K58">
            <v>180.39365788405829</v>
          </cell>
          <cell r="L58">
            <v>44.7</v>
          </cell>
          <cell r="M58">
            <v>159</v>
          </cell>
          <cell r="N58">
            <v>83</v>
          </cell>
          <cell r="O58">
            <v>17.6812626082829</v>
          </cell>
          <cell r="P58">
            <v>76</v>
          </cell>
          <cell r="Q58">
            <v>159</v>
          </cell>
          <cell r="R58">
            <v>7.9824999999999999</v>
          </cell>
          <cell r="S58">
            <v>88.140570940798639</v>
          </cell>
          <cell r="T58">
            <v>0.27171223205253181</v>
          </cell>
          <cell r="U58">
            <v>2</v>
          </cell>
          <cell r="V58">
            <v>-0.61524914995932012</v>
          </cell>
          <cell r="W58">
            <v>13.880136213614351</v>
          </cell>
          <cell r="X58">
            <v>0</v>
          </cell>
          <cell r="Y58">
            <v>10</v>
          </cell>
          <cell r="Z58">
            <v>3.2648870636550313</v>
          </cell>
          <cell r="AA58">
            <v>2</v>
          </cell>
          <cell r="AB58">
            <v>2</v>
          </cell>
          <cell r="AC58">
            <v>35</v>
          </cell>
          <cell r="AD58">
            <v>1</v>
          </cell>
          <cell r="AE58">
            <v>7</v>
          </cell>
        </row>
        <row r="59">
          <cell r="A59" t="str">
            <v>Matosa_37159</v>
          </cell>
          <cell r="B59" t="str">
            <v>Matheus S. Ribeiro Barbosa</v>
          </cell>
          <cell r="C59">
            <v>0</v>
          </cell>
          <cell r="D59">
            <v>0</v>
          </cell>
          <cell r="E59">
            <v>2015</v>
          </cell>
          <cell r="F59">
            <v>2001</v>
          </cell>
          <cell r="G59">
            <v>13</v>
          </cell>
          <cell r="H59">
            <v>3</v>
          </cell>
          <cell r="I59">
            <v>13.932922655715263</v>
          </cell>
          <cell r="J59">
            <v>3</v>
          </cell>
          <cell r="K59">
            <v>172.59331038637322</v>
          </cell>
          <cell r="L59">
            <v>45.5</v>
          </cell>
          <cell r="M59">
            <v>158</v>
          </cell>
          <cell r="N59">
            <v>81.5</v>
          </cell>
          <cell r="O59">
            <v>18.226245793943274</v>
          </cell>
          <cell r="P59">
            <v>76.5</v>
          </cell>
          <cell r="Q59">
            <v>163</v>
          </cell>
          <cell r="R59">
            <v>12.613</v>
          </cell>
          <cell r="S59">
            <v>90.76372760356125</v>
          </cell>
          <cell r="T59">
            <v>0.43241669567542057</v>
          </cell>
          <cell r="U59">
            <v>2</v>
          </cell>
          <cell r="V59">
            <v>-0.46612363359845621</v>
          </cell>
          <cell r="W59">
            <v>14.39904628931372</v>
          </cell>
          <cell r="X59">
            <v>1</v>
          </cell>
          <cell r="Y59">
            <v>13</v>
          </cell>
          <cell r="Z59">
            <v>0.93292265571526301</v>
          </cell>
          <cell r="AA59">
            <v>1</v>
          </cell>
          <cell r="AB59">
            <v>1</v>
          </cell>
          <cell r="AC59">
            <v>32</v>
          </cell>
          <cell r="AD59">
            <v>1</v>
          </cell>
          <cell r="AE59">
            <v>9</v>
          </cell>
        </row>
        <row r="60">
          <cell r="A60" t="str">
            <v>Matrdo_36527</v>
          </cell>
          <cell r="B60" t="str">
            <v>MATHEUS PEIXOTO DE SOUZA EDUARDO</v>
          </cell>
          <cell r="C60">
            <v>0</v>
          </cell>
          <cell r="D60">
            <v>1</v>
          </cell>
          <cell r="E60">
            <v>2015</v>
          </cell>
          <cell r="F60">
            <v>2000</v>
          </cell>
          <cell r="G60">
            <v>15</v>
          </cell>
          <cell r="H60">
            <v>3</v>
          </cell>
          <cell r="I60">
            <v>15.663244353182751</v>
          </cell>
          <cell r="J60">
            <v>1</v>
          </cell>
          <cell r="K60">
            <v>175.26684173705561</v>
          </cell>
          <cell r="L60">
            <v>66.2</v>
          </cell>
          <cell r="M60">
            <v>176</v>
          </cell>
          <cell r="N60">
            <v>92.5</v>
          </cell>
          <cell r="O60">
            <v>21.371384297520663</v>
          </cell>
          <cell r="P60">
            <v>83.5</v>
          </cell>
          <cell r="Q60">
            <v>182</v>
          </cell>
          <cell r="R60">
            <v>15.185500000000001</v>
          </cell>
          <cell r="S60">
            <v>100.41656719485476</v>
          </cell>
          <cell r="T60">
            <v>1.334310330771832</v>
          </cell>
          <cell r="U60">
            <v>3</v>
          </cell>
          <cell r="V60">
            <v>1.997592443811834</v>
          </cell>
          <cell r="W60">
            <v>13.665651909370917</v>
          </cell>
          <cell r="X60">
            <v>1</v>
          </cell>
          <cell r="Y60">
            <v>8</v>
          </cell>
          <cell r="Z60">
            <v>7.6632443531827512</v>
          </cell>
          <cell r="AA60">
            <v>2</v>
          </cell>
          <cell r="AB60">
            <v>2</v>
          </cell>
          <cell r="AC60">
            <v>29</v>
          </cell>
          <cell r="AD60">
            <v>1</v>
          </cell>
          <cell r="AE60">
            <v>8</v>
          </cell>
        </row>
        <row r="61">
          <cell r="A61" t="str">
            <v>Matues_37266</v>
          </cell>
          <cell r="B61" t="str">
            <v>Matheus da Silva Rodrigues</v>
          </cell>
          <cell r="C61">
            <v>0</v>
          </cell>
          <cell r="D61">
            <v>1</v>
          </cell>
          <cell r="E61">
            <v>2015</v>
          </cell>
          <cell r="F61">
            <v>2002</v>
          </cell>
          <cell r="G61">
            <v>13</v>
          </cell>
          <cell r="H61">
            <v>4</v>
          </cell>
          <cell r="I61">
            <v>13.639972621492129</v>
          </cell>
          <cell r="J61">
            <v>1</v>
          </cell>
          <cell r="K61">
            <v>169.8563347606208</v>
          </cell>
          <cell r="L61">
            <v>35.299999999999997</v>
          </cell>
          <cell r="M61">
            <v>147</v>
          </cell>
          <cell r="N61">
            <v>73.099999999999994</v>
          </cell>
          <cell r="O61">
            <v>16.335786015086306</v>
          </cell>
          <cell r="P61">
            <v>73.900000000000006</v>
          </cell>
          <cell r="Q61">
            <v>154</v>
          </cell>
          <cell r="R61">
            <v>16.288</v>
          </cell>
          <cell r="S61">
            <v>86.543725441366476</v>
          </cell>
          <cell r="T61">
            <v>-0.74965673911303166</v>
          </cell>
          <cell r="U61">
            <v>2</v>
          </cell>
          <cell r="V61">
            <v>-1.7040724724425824</v>
          </cell>
          <cell r="W61">
            <v>15.344045093934712</v>
          </cell>
          <cell r="X61">
            <v>0</v>
          </cell>
          <cell r="Y61">
            <v>4</v>
          </cell>
          <cell r="Z61">
            <v>9.6399726214921291</v>
          </cell>
          <cell r="AA61">
            <v>1</v>
          </cell>
          <cell r="AB61">
            <v>1</v>
          </cell>
          <cell r="AC61">
            <v>33</v>
          </cell>
          <cell r="AD61">
            <v>1</v>
          </cell>
          <cell r="AE61">
            <v>8</v>
          </cell>
        </row>
        <row r="62">
          <cell r="A62" t="str">
            <v>Maxlva_37023</v>
          </cell>
          <cell r="B62" t="str">
            <v>Max Alves da Silva</v>
          </cell>
          <cell r="C62">
            <v>1</v>
          </cell>
          <cell r="D62">
            <v>1</v>
          </cell>
          <cell r="E62">
            <v>2015</v>
          </cell>
          <cell r="F62">
            <v>2001</v>
          </cell>
          <cell r="G62">
            <v>14</v>
          </cell>
          <cell r="H62">
            <v>4</v>
          </cell>
          <cell r="I62">
            <v>14.30527036276523</v>
          </cell>
          <cell r="J62">
            <v>2</v>
          </cell>
          <cell r="K62">
            <v>178.63763548820484</v>
          </cell>
          <cell r="L62">
            <v>48.3</v>
          </cell>
          <cell r="M62">
            <v>167</v>
          </cell>
          <cell r="N62">
            <v>84.8</v>
          </cell>
          <cell r="O62">
            <v>17.318656100971708</v>
          </cell>
          <cell r="P62">
            <v>82.2</v>
          </cell>
          <cell r="Q62">
            <v>166</v>
          </cell>
          <cell r="R62">
            <v>9.3055000000000003</v>
          </cell>
          <cell r="S62">
            <v>93.031355995086926</v>
          </cell>
          <cell r="T62">
            <v>0.51296868562801168</v>
          </cell>
          <cell r="U62">
            <v>2</v>
          </cell>
          <cell r="V62">
            <v>0.11264828868987253</v>
          </cell>
          <cell r="W62">
            <v>14.192622074075357</v>
          </cell>
          <cell r="X62">
            <v>1</v>
          </cell>
          <cell r="Y62">
            <v>7</v>
          </cell>
          <cell r="Z62">
            <v>7.3052703627652296</v>
          </cell>
          <cell r="AA62">
            <v>2</v>
          </cell>
          <cell r="AB62">
            <v>2</v>
          </cell>
          <cell r="AC62">
            <v>18</v>
          </cell>
          <cell r="AD62">
            <v>0</v>
          </cell>
          <cell r="AE62">
            <v>9</v>
          </cell>
        </row>
        <row r="63">
          <cell r="A63" t="str">
            <v>Murves_37537</v>
          </cell>
          <cell r="B63" t="str">
            <v>Murilo Borges Neves</v>
          </cell>
          <cell r="C63">
            <v>0</v>
          </cell>
          <cell r="D63">
            <v>0</v>
          </cell>
          <cell r="E63">
            <v>2015</v>
          </cell>
          <cell r="F63">
            <v>2002</v>
          </cell>
          <cell r="G63">
            <v>12</v>
          </cell>
          <cell r="H63">
            <v>4</v>
          </cell>
          <cell r="I63">
            <v>12.898015058179329</v>
          </cell>
          <cell r="J63">
            <v>4</v>
          </cell>
          <cell r="K63">
            <v>190.36802728907162</v>
          </cell>
          <cell r="L63">
            <v>45.8</v>
          </cell>
          <cell r="M63">
            <v>162</v>
          </cell>
          <cell r="N63">
            <v>83</v>
          </cell>
          <cell r="O63">
            <v>17.451607986587405</v>
          </cell>
          <cell r="P63">
            <v>79</v>
          </cell>
          <cell r="Q63">
            <v>159</v>
          </cell>
          <cell r="R63">
            <v>12.2455</v>
          </cell>
          <cell r="S63">
            <v>85.09832365600181</v>
          </cell>
          <cell r="T63">
            <v>-0.13320335100329192</v>
          </cell>
          <cell r="U63">
            <v>2</v>
          </cell>
          <cell r="V63">
            <v>-0.78189937634801121</v>
          </cell>
          <cell r="W63">
            <v>13.67991443452734</v>
          </cell>
          <cell r="X63">
            <v>0</v>
          </cell>
          <cell r="Y63">
            <v>9</v>
          </cell>
          <cell r="Z63">
            <v>3.8980150581793289</v>
          </cell>
          <cell r="AA63">
            <v>1</v>
          </cell>
          <cell r="AB63">
            <v>0</v>
          </cell>
          <cell r="AC63">
            <v>34</v>
          </cell>
          <cell r="AD63">
            <v>0</v>
          </cell>
          <cell r="AE63">
            <v>8</v>
          </cell>
        </row>
        <row r="64">
          <cell r="A64" t="str">
            <v>Nabima_36381</v>
          </cell>
          <cell r="B64" t="str">
            <v>Nabil Ciuffo de Haima</v>
          </cell>
          <cell r="C64">
            <v>0</v>
          </cell>
          <cell r="D64">
            <v>0</v>
          </cell>
          <cell r="E64">
            <v>2015</v>
          </cell>
          <cell r="F64">
            <v>1999</v>
          </cell>
          <cell r="G64">
            <v>16</v>
          </cell>
          <cell r="H64">
            <v>4</v>
          </cell>
          <cell r="I64">
            <v>16.062970568104038</v>
          </cell>
          <cell r="J64">
            <v>3</v>
          </cell>
          <cell r="K64">
            <v>173.82699262456305</v>
          </cell>
          <cell r="L64">
            <v>56.8</v>
          </cell>
          <cell r="M64">
            <v>172</v>
          </cell>
          <cell r="N64">
            <v>89</v>
          </cell>
          <cell r="O64">
            <v>19.199567333693889</v>
          </cell>
          <cell r="P64">
            <v>83</v>
          </cell>
          <cell r="Q64">
            <v>175</v>
          </cell>
          <cell r="R64">
            <v>8.7175000000000011</v>
          </cell>
          <cell r="S64">
            <v>98.937794985719151</v>
          </cell>
          <cell r="T64">
            <v>0.68184316816204704</v>
          </cell>
          <cell r="U64">
            <v>2</v>
          </cell>
          <cell r="V64">
            <v>1.6201620688410285</v>
          </cell>
          <cell r="W64">
            <v>14.442808499263009</v>
          </cell>
          <cell r="X64">
            <v>0</v>
          </cell>
          <cell r="Y64">
            <v>5</v>
          </cell>
          <cell r="Z64">
            <v>11.062970568104038</v>
          </cell>
          <cell r="AA64">
            <v>1</v>
          </cell>
          <cell r="AB64">
            <v>1</v>
          </cell>
          <cell r="AC64">
            <v>33</v>
          </cell>
          <cell r="AD64">
            <v>1</v>
          </cell>
          <cell r="AE64">
            <v>5</v>
          </cell>
        </row>
        <row r="65">
          <cell r="A65" t="str">
            <v>Nictos_37595</v>
          </cell>
          <cell r="B65" t="str">
            <v>NICOLAS LUIS DOS SANTOS</v>
          </cell>
          <cell r="C65">
            <v>0</v>
          </cell>
          <cell r="D65">
            <v>1</v>
          </cell>
          <cell r="E65">
            <v>2015</v>
          </cell>
          <cell r="F65">
            <v>2002</v>
          </cell>
          <cell r="G65">
            <v>12</v>
          </cell>
          <cell r="H65">
            <v>4</v>
          </cell>
          <cell r="I65">
            <v>12.739219712525667</v>
          </cell>
          <cell r="J65">
            <v>4</v>
          </cell>
          <cell r="K65">
            <v>184.3959244566679</v>
          </cell>
          <cell r="L65">
            <v>59.9</v>
          </cell>
          <cell r="M65">
            <v>163</v>
          </cell>
          <cell r="N65">
            <v>82.9</v>
          </cell>
          <cell r="O65">
            <v>22.545071323723135</v>
          </cell>
          <cell r="P65">
            <v>80.099999999999994</v>
          </cell>
          <cell r="Q65">
            <v>169</v>
          </cell>
          <cell r="R65">
            <v>20.183500000000002</v>
          </cell>
          <cell r="S65">
            <v>88.396747639779946</v>
          </cell>
          <cell r="T65">
            <v>1.1914649155742727</v>
          </cell>
          <cell r="U65">
            <v>3</v>
          </cell>
          <cell r="V65">
            <v>-0.67179618112782591</v>
          </cell>
          <cell r="W65">
            <v>13.411015893653493</v>
          </cell>
          <cell r="X65">
            <v>0</v>
          </cell>
          <cell r="Y65">
            <v>10</v>
          </cell>
          <cell r="Z65">
            <v>2.7392197125256672</v>
          </cell>
          <cell r="AA65">
            <v>1</v>
          </cell>
          <cell r="AB65">
            <v>1</v>
          </cell>
          <cell r="AC65">
            <v>32</v>
          </cell>
          <cell r="AD65">
            <v>1</v>
          </cell>
          <cell r="AE65">
            <v>8</v>
          </cell>
        </row>
        <row r="66">
          <cell r="A66" t="str">
            <v>Pabruz_36175</v>
          </cell>
          <cell r="B66" t="str">
            <v>Pablo Alves da Cruz</v>
          </cell>
          <cell r="C66">
            <v>0</v>
          </cell>
          <cell r="D66">
            <v>0</v>
          </cell>
          <cell r="E66">
            <v>2015</v>
          </cell>
          <cell r="F66">
            <v>1999</v>
          </cell>
          <cell r="G66">
            <v>16</v>
          </cell>
          <cell r="H66">
            <v>1</v>
          </cell>
          <cell r="I66">
            <v>16.646132785763175</v>
          </cell>
          <cell r="J66">
            <v>1</v>
          </cell>
          <cell r="K66">
            <v>178.47128904644546</v>
          </cell>
          <cell r="L66">
            <v>57.2</v>
          </cell>
          <cell r="M66">
            <v>176</v>
          </cell>
          <cell r="N66">
            <v>86.6</v>
          </cell>
          <cell r="O66">
            <v>18.465909090909093</v>
          </cell>
          <cell r="P66">
            <v>89.4</v>
          </cell>
          <cell r="Q66">
            <v>178</v>
          </cell>
          <cell r="R66">
            <v>8.9380000000000006</v>
          </cell>
          <cell r="S66">
            <v>98.595858496337797</v>
          </cell>
          <cell r="T66">
            <v>0.30465023412160114</v>
          </cell>
          <cell r="U66">
            <v>2</v>
          </cell>
          <cell r="V66">
            <v>1.5328888454154659</v>
          </cell>
          <cell r="W66">
            <v>15.11324394034771</v>
          </cell>
          <cell r="X66">
            <v>1</v>
          </cell>
          <cell r="Y66">
            <v>5</v>
          </cell>
          <cell r="Z66">
            <v>11.646132785763175</v>
          </cell>
          <cell r="AA66">
            <v>1</v>
          </cell>
          <cell r="AB66">
            <v>1</v>
          </cell>
          <cell r="AC66">
            <v>30</v>
          </cell>
          <cell r="AD66">
            <v>0</v>
          </cell>
          <cell r="AE66">
            <v>6</v>
          </cell>
        </row>
        <row r="67">
          <cell r="A67" t="str">
            <v>Patlva_35932</v>
          </cell>
          <cell r="B67" t="str">
            <v>Patrick Candido Geraldo da Silva</v>
          </cell>
          <cell r="C67">
            <v>0</v>
          </cell>
          <cell r="D67">
            <v>0</v>
          </cell>
          <cell r="E67">
            <v>2015</v>
          </cell>
          <cell r="F67">
            <v>1998</v>
          </cell>
          <cell r="G67">
            <v>17</v>
          </cell>
          <cell r="H67">
            <v>4</v>
          </cell>
          <cell r="I67">
            <v>17.29226557152635</v>
          </cell>
          <cell r="J67">
            <v>2</v>
          </cell>
          <cell r="K67">
            <v>180.97188990101193</v>
          </cell>
          <cell r="L67">
            <v>75.400000000000006</v>
          </cell>
          <cell r="M67">
            <v>180</v>
          </cell>
          <cell r="N67">
            <v>90</v>
          </cell>
          <cell r="O67">
            <v>23.271604938271604</v>
          </cell>
          <cell r="P67">
            <v>90</v>
          </cell>
          <cell r="Q67">
            <v>192</v>
          </cell>
          <cell r="R67">
            <v>16.435000000000002</v>
          </cell>
          <cell r="S67">
            <v>99.462960849033763</v>
          </cell>
          <cell r="T67">
            <v>0.47060199233129851</v>
          </cell>
          <cell r="U67">
            <v>2</v>
          </cell>
          <cell r="V67">
            <v>2.5597288980150563</v>
          </cell>
          <cell r="W67">
            <v>14.732536673511294</v>
          </cell>
          <cell r="X67">
            <v>1</v>
          </cell>
          <cell r="Y67">
            <v>11</v>
          </cell>
          <cell r="Z67">
            <v>6.2922655715263502</v>
          </cell>
          <cell r="AA67">
            <v>1</v>
          </cell>
          <cell r="AB67">
            <v>0</v>
          </cell>
          <cell r="AC67">
            <v>11</v>
          </cell>
          <cell r="AD67">
            <v>0</v>
          </cell>
          <cell r="AE67">
            <v>8</v>
          </cell>
        </row>
        <row r="68">
          <cell r="A68" t="str">
            <v>Pedano_36950</v>
          </cell>
          <cell r="B68" t="str">
            <v>Pedro Mota Marciano</v>
          </cell>
          <cell r="C68">
            <v>0</v>
          </cell>
          <cell r="D68">
            <v>0</v>
          </cell>
          <cell r="E68">
            <v>2015</v>
          </cell>
          <cell r="F68">
            <v>2001</v>
          </cell>
          <cell r="G68">
            <v>14</v>
          </cell>
          <cell r="H68">
            <v>3</v>
          </cell>
          <cell r="I68">
            <v>14.562628336755647</v>
          </cell>
          <cell r="J68">
            <v>1</v>
          </cell>
          <cell r="K68">
            <v>181.64800641135074</v>
          </cell>
          <cell r="L68">
            <v>69.8</v>
          </cell>
          <cell r="M68">
            <v>179</v>
          </cell>
          <cell r="N68">
            <v>93</v>
          </cell>
          <cell r="O68">
            <v>21.784588495989514</v>
          </cell>
          <cell r="P68">
            <v>86</v>
          </cell>
          <cell r="Q68">
            <v>183</v>
          </cell>
          <cell r="R68">
            <v>18.125499999999999</v>
          </cell>
          <cell r="S68">
            <v>98.520666809301261</v>
          </cell>
          <cell r="T68">
            <v>1.5378355348834458</v>
          </cell>
          <cell r="U68">
            <v>3</v>
          </cell>
          <cell r="V68">
            <v>1.513697501097818</v>
          </cell>
          <cell r="W68">
            <v>13.04893083565783</v>
          </cell>
          <cell r="X68">
            <v>0</v>
          </cell>
          <cell r="Y68">
            <v>5</v>
          </cell>
          <cell r="Z68">
            <v>9.5626283367556475</v>
          </cell>
          <cell r="AA68">
            <v>2</v>
          </cell>
          <cell r="AB68">
            <v>2</v>
          </cell>
          <cell r="AC68">
            <v>27</v>
          </cell>
          <cell r="AD68">
            <v>0</v>
          </cell>
          <cell r="AE68">
            <v>8</v>
          </cell>
        </row>
        <row r="69">
          <cell r="A69" t="str">
            <v>Pedida_37020</v>
          </cell>
          <cell r="B69" t="str">
            <v>Pedro Henrique dos Santos Almeida</v>
          </cell>
          <cell r="C69">
            <v>0</v>
          </cell>
          <cell r="D69">
            <v>0</v>
          </cell>
          <cell r="E69">
            <v>2015</v>
          </cell>
          <cell r="F69">
            <v>2001</v>
          </cell>
          <cell r="G69">
            <v>14</v>
          </cell>
          <cell r="H69">
            <v>3</v>
          </cell>
          <cell r="I69">
            <v>14.313483915126625</v>
          </cell>
          <cell r="J69">
            <v>2</v>
          </cell>
          <cell r="K69">
            <v>180.46701604700277</v>
          </cell>
          <cell r="L69">
            <v>53.3</v>
          </cell>
          <cell r="M69">
            <v>175</v>
          </cell>
          <cell r="N69">
            <v>92.3</v>
          </cell>
          <cell r="O69">
            <v>17.40408163265306</v>
          </cell>
          <cell r="P69">
            <v>82.7</v>
          </cell>
          <cell r="Q69">
            <v>175</v>
          </cell>
          <cell r="R69">
            <v>12.833500000000001</v>
          </cell>
          <cell r="S69">
            <v>96.875990830284124</v>
          </cell>
          <cell r="T69">
            <v>1.4838360682535667</v>
          </cell>
          <cell r="U69">
            <v>3</v>
          </cell>
          <cell r="V69">
            <v>1.0939231317723652</v>
          </cell>
          <cell r="W69">
            <v>13.219560783354259</v>
          </cell>
          <cell r="X69">
            <v>0</v>
          </cell>
          <cell r="Y69">
            <v>5</v>
          </cell>
          <cell r="Z69">
            <v>9.3134839151266249</v>
          </cell>
          <cell r="AA69">
            <v>1</v>
          </cell>
          <cell r="AB69">
            <v>1</v>
          </cell>
          <cell r="AC69">
            <v>28</v>
          </cell>
          <cell r="AD69">
            <v>0</v>
          </cell>
          <cell r="AE69">
            <v>7</v>
          </cell>
        </row>
        <row r="70">
          <cell r="A70" t="str">
            <v>Pedlva_37079</v>
          </cell>
          <cell r="B70" t="str">
            <v>Pedro Antônio Castro e Silva</v>
          </cell>
          <cell r="C70">
            <v>0</v>
          </cell>
          <cell r="D70">
            <v>0</v>
          </cell>
          <cell r="E70">
            <v>2015</v>
          </cell>
          <cell r="F70">
            <v>2001</v>
          </cell>
          <cell r="G70">
            <v>14</v>
          </cell>
          <cell r="H70">
            <v>4</v>
          </cell>
          <cell r="I70">
            <v>14.151950718685832</v>
          </cell>
          <cell r="J70">
            <v>3</v>
          </cell>
          <cell r="K70">
            <v>178.0830783786239</v>
          </cell>
          <cell r="L70">
            <v>51.1</v>
          </cell>
          <cell r="M70">
            <v>168</v>
          </cell>
          <cell r="N70">
            <v>85</v>
          </cell>
          <cell r="O70">
            <v>18.105158730158735</v>
          </cell>
          <cell r="P70">
            <v>83</v>
          </cell>
          <cell r="Q70">
            <v>177</v>
          </cell>
          <cell r="R70">
            <v>7.0269999999999992</v>
          </cell>
          <cell r="S70">
            <v>94.337991868499614</v>
          </cell>
          <cell r="T70">
            <v>0.84292723952010462</v>
          </cell>
          <cell r="U70">
            <v>2</v>
          </cell>
          <cell r="V70">
            <v>9.8504887063654123E-2</v>
          </cell>
          <cell r="W70">
            <v>14.053445831622177</v>
          </cell>
          <cell r="X70">
            <v>0</v>
          </cell>
          <cell r="Y70">
            <v>5</v>
          </cell>
          <cell r="Z70">
            <v>9.151950718685832</v>
          </cell>
          <cell r="AA70">
            <v>2</v>
          </cell>
          <cell r="AB70">
            <v>1</v>
          </cell>
          <cell r="AC70">
            <v>33</v>
          </cell>
          <cell r="AD70">
            <v>1</v>
          </cell>
          <cell r="AE70">
            <v>8</v>
          </cell>
        </row>
        <row r="71">
          <cell r="A71" t="str">
            <v>Pedza _36579</v>
          </cell>
          <cell r="B71" t="str">
            <v xml:space="preserve">Pedro Thomaz Menta de Souza </v>
          </cell>
          <cell r="C71">
            <v>1</v>
          </cell>
          <cell r="D71">
            <v>0</v>
          </cell>
          <cell r="E71">
            <v>2015</v>
          </cell>
          <cell r="F71">
            <v>2000</v>
          </cell>
          <cell r="G71">
            <v>15</v>
          </cell>
          <cell r="H71">
            <v>4</v>
          </cell>
          <cell r="I71">
            <v>15.520876112251882</v>
          </cell>
          <cell r="J71">
            <v>1</v>
          </cell>
          <cell r="K71">
            <v>179.01925311582173</v>
          </cell>
          <cell r="L71">
            <v>53.7</v>
          </cell>
          <cell r="M71">
            <v>171</v>
          </cell>
          <cell r="N71">
            <v>84.5</v>
          </cell>
          <cell r="O71">
            <v>18.364625012824462</v>
          </cell>
          <cell r="P71">
            <v>86.5</v>
          </cell>
          <cell r="Q71">
            <v>177</v>
          </cell>
          <cell r="R71">
            <v>9.599499999999999</v>
          </cell>
          <cell r="S71">
            <v>95.310378294841101</v>
          </cell>
          <cell r="T71">
            <v>-0.20834492602987886</v>
          </cell>
          <cell r="U71">
            <v>2</v>
          </cell>
          <cell r="V71">
            <v>0.69432830394106526</v>
          </cell>
          <cell r="W71">
            <v>14.826547808310817</v>
          </cell>
          <cell r="X71">
            <v>0</v>
          </cell>
          <cell r="Y71">
            <v>7</v>
          </cell>
          <cell r="Z71">
            <v>8.5208761122518819</v>
          </cell>
          <cell r="AA71">
            <v>4</v>
          </cell>
          <cell r="AB71">
            <v>2</v>
          </cell>
          <cell r="AC71">
            <v>33</v>
          </cell>
          <cell r="AD71">
            <v>1</v>
          </cell>
          <cell r="AE71">
            <v>8</v>
          </cell>
        </row>
        <row r="72">
          <cell r="A72" t="str">
            <v>Rafira_37259</v>
          </cell>
          <cell r="B72" t="str">
            <v>Rafael dos Santos Moreira</v>
          </cell>
          <cell r="C72">
            <v>0</v>
          </cell>
          <cell r="D72">
            <v>1</v>
          </cell>
          <cell r="E72">
            <v>2015</v>
          </cell>
          <cell r="F72">
            <v>2002</v>
          </cell>
          <cell r="G72">
            <v>13</v>
          </cell>
          <cell r="H72">
            <v>3</v>
          </cell>
          <cell r="I72">
            <v>13.659137577002053</v>
          </cell>
          <cell r="J72">
            <v>1</v>
          </cell>
          <cell r="K72">
            <v>178.31415993280277</v>
          </cell>
          <cell r="L72">
            <v>45</v>
          </cell>
          <cell r="M72">
            <v>167</v>
          </cell>
          <cell r="N72">
            <v>82.5</v>
          </cell>
          <cell r="O72">
            <v>16.135393882892899</v>
          </cell>
          <cell r="P72">
            <v>84.5</v>
          </cell>
          <cell r="Q72">
            <v>168</v>
          </cell>
          <cell r="R72">
            <v>9.5995000000000008</v>
          </cell>
          <cell r="S72">
            <v>93.654929066168108</v>
          </cell>
          <cell r="T72">
            <v>1.2422770493468094</v>
          </cell>
          <cell r="U72">
            <v>3</v>
          </cell>
          <cell r="V72">
            <v>-0.51845274654182516</v>
          </cell>
          <cell r="W72">
            <v>14.177590323543878</v>
          </cell>
          <cell r="X72">
            <v>1</v>
          </cell>
          <cell r="Y72">
            <v>12</v>
          </cell>
          <cell r="Z72">
            <v>1.6591375770020527</v>
          </cell>
          <cell r="AA72">
            <v>1</v>
          </cell>
          <cell r="AB72">
            <v>1</v>
          </cell>
          <cell r="AC72">
            <v>30</v>
          </cell>
          <cell r="AD72">
            <v>0</v>
          </cell>
          <cell r="AE72">
            <v>7</v>
          </cell>
        </row>
        <row r="73">
          <cell r="A73" t="str">
            <v>Rafuza_37848</v>
          </cell>
          <cell r="B73" t="str">
            <v>Rafael Mendonça  de Souza</v>
          </cell>
          <cell r="C73">
            <v>0</v>
          </cell>
          <cell r="D73">
            <v>1</v>
          </cell>
          <cell r="E73">
            <v>2015</v>
          </cell>
          <cell r="F73">
            <v>2003</v>
          </cell>
          <cell r="G73">
            <v>12</v>
          </cell>
          <cell r="H73">
            <v>4</v>
          </cell>
          <cell r="I73">
            <v>12.046543463381246</v>
          </cell>
          <cell r="J73">
            <v>3</v>
          </cell>
          <cell r="K73">
            <v>181.37752657658547</v>
          </cell>
          <cell r="L73">
            <v>44</v>
          </cell>
          <cell r="M73">
            <v>159</v>
          </cell>
          <cell r="N73">
            <v>78.3</v>
          </cell>
          <cell r="O73">
            <v>17.404374826945133</v>
          </cell>
          <cell r="P73">
            <v>80.7</v>
          </cell>
          <cell r="Q73">
            <v>153</v>
          </cell>
          <cell r="R73">
            <v>19.7425</v>
          </cell>
          <cell r="S73">
            <v>85.926083914097191</v>
          </cell>
          <cell r="T73">
            <v>0.86371475968483902</v>
          </cell>
          <cell r="U73">
            <v>2</v>
          </cell>
          <cell r="V73">
            <v>-1.7008463721038316</v>
          </cell>
          <cell r="W73">
            <v>13.747389835485077</v>
          </cell>
          <cell r="X73">
            <v>0</v>
          </cell>
          <cell r="Y73">
            <v>8</v>
          </cell>
          <cell r="Z73">
            <v>4.046543463381246</v>
          </cell>
          <cell r="AA73">
            <v>1</v>
          </cell>
          <cell r="AB73">
            <v>0</v>
          </cell>
          <cell r="AC73">
            <v>25</v>
          </cell>
          <cell r="AD73">
            <v>1</v>
          </cell>
          <cell r="AE73">
            <v>6</v>
          </cell>
        </row>
        <row r="74">
          <cell r="A74" t="str">
            <v>Riqira_38097</v>
          </cell>
          <cell r="B74" t="str">
            <v>Riquelme dos Santos Pereira</v>
          </cell>
          <cell r="C74">
            <v>0</v>
          </cell>
          <cell r="D74">
            <v>0</v>
          </cell>
          <cell r="E74">
            <v>2015</v>
          </cell>
          <cell r="F74">
            <v>2004</v>
          </cell>
          <cell r="G74">
            <v>11</v>
          </cell>
          <cell r="H74">
            <v>3</v>
          </cell>
          <cell r="I74">
            <v>11.364818617385353</v>
          </cell>
          <cell r="J74">
            <v>2</v>
          </cell>
          <cell r="K74">
            <v>169.76248241193289</v>
          </cell>
          <cell r="L74">
            <v>34</v>
          </cell>
          <cell r="M74">
            <v>143</v>
          </cell>
          <cell r="N74">
            <v>70.599999999999994</v>
          </cell>
          <cell r="O74">
            <v>16.626729913443203</v>
          </cell>
          <cell r="P74">
            <v>72.400000000000006</v>
          </cell>
          <cell r="Q74">
            <v>153</v>
          </cell>
          <cell r="R74">
            <v>12.171999999999999</v>
          </cell>
          <cell r="S74">
            <v>81.284977334312657</v>
          </cell>
          <cell r="T74">
            <v>-7.7436421068762936E-3</v>
          </cell>
          <cell r="U74">
            <v>2</v>
          </cell>
          <cell r="V74">
            <v>-2.8854064996649686</v>
          </cell>
          <cell r="W74">
            <v>14.250225117050322</v>
          </cell>
          <cell r="X74">
            <v>1</v>
          </cell>
          <cell r="Y74">
            <v>9</v>
          </cell>
          <cell r="Z74">
            <v>2.3648186173853531</v>
          </cell>
          <cell r="AA74">
            <v>1</v>
          </cell>
          <cell r="AB74">
            <v>0</v>
          </cell>
          <cell r="AC74">
            <v>17</v>
          </cell>
          <cell r="AD74">
            <v>0</v>
          </cell>
          <cell r="AE74">
            <v>7</v>
          </cell>
        </row>
        <row r="75">
          <cell r="A75" t="str">
            <v>Riqoso_37235</v>
          </cell>
          <cell r="B75" t="str">
            <v>Riquelme de Paula Veloso</v>
          </cell>
          <cell r="C75">
            <v>0</v>
          </cell>
          <cell r="D75">
            <v>0</v>
          </cell>
          <cell r="E75">
            <v>2015</v>
          </cell>
          <cell r="F75">
            <v>2001</v>
          </cell>
          <cell r="G75">
            <v>13</v>
          </cell>
          <cell r="H75">
            <v>4</v>
          </cell>
          <cell r="I75">
            <v>13.724845995893224</v>
          </cell>
          <cell r="J75">
            <v>4</v>
          </cell>
          <cell r="K75">
            <v>178.01189596379996</v>
          </cell>
          <cell r="L75">
            <v>42.1</v>
          </cell>
          <cell r="M75">
            <v>161</v>
          </cell>
          <cell r="N75">
            <v>83</v>
          </cell>
          <cell r="O75">
            <v>16.241657343466684</v>
          </cell>
          <cell r="P75">
            <v>78</v>
          </cell>
          <cell r="Q75">
            <v>158</v>
          </cell>
          <cell r="R75">
            <v>11.0695</v>
          </cell>
          <cell r="S75">
            <v>90.443393756527684</v>
          </cell>
          <cell r="T75">
            <v>0.34268732675845509</v>
          </cell>
          <cell r="U75">
            <v>2</v>
          </cell>
          <cell r="V75">
            <v>-0.44361426492022304</v>
          </cell>
          <cell r="W75">
            <v>14.168460260813447</v>
          </cell>
          <cell r="X75">
            <v>0</v>
          </cell>
          <cell r="Y75">
            <v>4</v>
          </cell>
          <cell r="Z75">
            <v>9.7248459958932241</v>
          </cell>
          <cell r="AA75">
            <v>2</v>
          </cell>
          <cell r="AB75">
            <v>0</v>
          </cell>
          <cell r="AC75">
            <v>34</v>
          </cell>
          <cell r="AD75">
            <v>1</v>
          </cell>
          <cell r="AE75">
            <v>8</v>
          </cell>
        </row>
        <row r="76">
          <cell r="A76" t="str">
            <v>Rodsis_37211</v>
          </cell>
          <cell r="B76" t="str">
            <v>Rodney Emanuel de Jesus Assis</v>
          </cell>
          <cell r="C76">
            <v>1</v>
          </cell>
          <cell r="D76">
            <v>1</v>
          </cell>
          <cell r="E76">
            <v>2015</v>
          </cell>
          <cell r="F76">
            <v>2001</v>
          </cell>
          <cell r="G76">
            <v>13</v>
          </cell>
          <cell r="H76">
            <v>3</v>
          </cell>
          <cell r="I76">
            <v>13.790554414784394</v>
          </cell>
          <cell r="J76">
            <v>4</v>
          </cell>
          <cell r="K76">
            <v>170.04071112738376</v>
          </cell>
          <cell r="L76">
            <v>39.700000000000003</v>
          </cell>
          <cell r="M76">
            <v>154</v>
          </cell>
          <cell r="N76">
            <v>77.5</v>
          </cell>
          <cell r="O76">
            <v>16.739753752740768</v>
          </cell>
          <cell r="P76">
            <v>76.5</v>
          </cell>
          <cell r="Q76">
            <v>161</v>
          </cell>
          <cell r="R76">
            <v>7.9824999999999999</v>
          </cell>
          <cell r="S76">
            <v>90.566546669304941</v>
          </cell>
          <cell r="T76">
            <v>0.37718394098177654</v>
          </cell>
          <cell r="U76">
            <v>2</v>
          </cell>
          <cell r="V76">
            <v>-1.081832546187901</v>
          </cell>
          <cell r="W76">
            <v>14.872386960972294</v>
          </cell>
          <cell r="X76">
            <v>0</v>
          </cell>
          <cell r="Y76">
            <v>8</v>
          </cell>
          <cell r="Z76">
            <v>5.7905544147843937</v>
          </cell>
          <cell r="AA76">
            <v>2</v>
          </cell>
          <cell r="AB76">
            <v>2</v>
          </cell>
          <cell r="AC76">
            <v>35</v>
          </cell>
          <cell r="AD76">
            <v>1</v>
          </cell>
          <cell r="AE76">
            <v>8</v>
          </cell>
        </row>
        <row r="77">
          <cell r="A77" t="str">
            <v>Rualva_37670</v>
          </cell>
          <cell r="B77" t="str">
            <v>Ruan Silva</v>
          </cell>
          <cell r="C77">
            <v>0</v>
          </cell>
          <cell r="D77">
            <v>0</v>
          </cell>
          <cell r="E77">
            <v>2015</v>
          </cell>
          <cell r="F77">
            <v>2003</v>
          </cell>
          <cell r="G77">
            <v>12</v>
          </cell>
          <cell r="H77">
            <v>4</v>
          </cell>
          <cell r="I77">
            <v>12.533880903490759</v>
          </cell>
          <cell r="J77">
            <v>1</v>
          </cell>
          <cell r="K77">
            <v>162.66301717779066</v>
          </cell>
          <cell r="L77">
            <v>34.5</v>
          </cell>
          <cell r="M77">
            <v>142</v>
          </cell>
          <cell r="N77">
            <v>76</v>
          </cell>
          <cell r="O77">
            <v>17.109700456258679</v>
          </cell>
          <cell r="P77">
            <v>66</v>
          </cell>
          <cell r="Q77">
            <v>140</v>
          </cell>
          <cell r="R77">
            <v>13.936</v>
          </cell>
          <cell r="S77">
            <v>85.448579452260091</v>
          </cell>
          <cell r="T77">
            <v>7.4616274136885116E-3</v>
          </cell>
          <cell r="U77">
            <v>2</v>
          </cell>
          <cell r="V77">
            <v>-1.8227209157069724</v>
          </cell>
          <cell r="W77">
            <v>14.356601819197731</v>
          </cell>
          <cell r="X77">
            <v>1</v>
          </cell>
          <cell r="Y77">
            <v>6</v>
          </cell>
          <cell r="Z77">
            <v>6.5338809034907595</v>
          </cell>
          <cell r="AA77">
            <v>1</v>
          </cell>
          <cell r="AB77">
            <v>1</v>
          </cell>
          <cell r="AC77">
            <v>27</v>
          </cell>
          <cell r="AD77">
            <v>1</v>
          </cell>
          <cell r="AE77">
            <v>8</v>
          </cell>
        </row>
        <row r="78">
          <cell r="A78" t="str">
            <v>Ryaeis_37809</v>
          </cell>
          <cell r="B78" t="str">
            <v>Ryan Luis dos Reis</v>
          </cell>
          <cell r="C78">
            <v>0</v>
          </cell>
          <cell r="D78">
            <v>0</v>
          </cell>
          <cell r="E78">
            <v>2015</v>
          </cell>
          <cell r="F78">
            <v>2003</v>
          </cell>
          <cell r="G78">
            <v>12</v>
          </cell>
          <cell r="H78">
            <v>5</v>
          </cell>
          <cell r="I78">
            <v>12.153319644079398</v>
          </cell>
          <cell r="J78">
            <v>3</v>
          </cell>
          <cell r="K78">
            <v>171.44654169928791</v>
          </cell>
          <cell r="L78">
            <v>32.4</v>
          </cell>
          <cell r="M78">
            <v>143</v>
          </cell>
          <cell r="N78">
            <v>74.400000000000006</v>
          </cell>
          <cell r="O78">
            <v>15.844295564575287</v>
          </cell>
          <cell r="P78">
            <v>68.599999999999994</v>
          </cell>
          <cell r="Q78">
            <v>149</v>
          </cell>
          <cell r="R78">
            <v>12.686500000000001</v>
          </cell>
          <cell r="S78">
            <v>83.407923299390731</v>
          </cell>
          <cell r="T78">
            <v>-0.26550524690998606</v>
          </cell>
          <cell r="U78">
            <v>2</v>
          </cell>
          <cell r="V78">
            <v>-2.1962888366208779</v>
          </cell>
          <cell r="W78">
            <v>14.349608480700276</v>
          </cell>
          <cell r="X78">
            <v>0</v>
          </cell>
          <cell r="Y78">
            <v>11</v>
          </cell>
          <cell r="Z78">
            <v>1.1533196440793976</v>
          </cell>
          <cell r="AA78">
            <v>1</v>
          </cell>
          <cell r="AB78">
            <v>0</v>
          </cell>
          <cell r="AC78">
            <v>33</v>
          </cell>
          <cell r="AD78">
            <v>1</v>
          </cell>
          <cell r="AE78">
            <v>8</v>
          </cell>
        </row>
        <row r="79">
          <cell r="A79" t="str">
            <v>Rycnda_35815</v>
          </cell>
          <cell r="B79" t="str">
            <v>Rychard Maicon Ferreira Miranda</v>
          </cell>
          <cell r="C79">
            <v>0</v>
          </cell>
          <cell r="D79">
            <v>0</v>
          </cell>
          <cell r="E79">
            <v>2015</v>
          </cell>
          <cell r="F79">
            <v>1998</v>
          </cell>
          <cell r="G79">
            <v>17</v>
          </cell>
          <cell r="H79">
            <v>3</v>
          </cell>
          <cell r="I79">
            <v>17.612594113620808</v>
          </cell>
          <cell r="J79">
            <v>1</v>
          </cell>
          <cell r="K79">
            <v>166.67724526478904</v>
          </cell>
          <cell r="L79">
            <v>54.5</v>
          </cell>
          <cell r="M79">
            <v>173</v>
          </cell>
          <cell r="N79">
            <v>92</v>
          </cell>
          <cell r="O79">
            <v>18.209763106017576</v>
          </cell>
          <cell r="P79">
            <v>81</v>
          </cell>
          <cell r="Q79">
            <v>176</v>
          </cell>
          <cell r="R79">
            <v>10.334499999999998</v>
          </cell>
          <cell r="S79">
            <v>103.65477152324333</v>
          </cell>
          <cell r="T79">
            <v>4.3314569537062626</v>
          </cell>
          <cell r="U79">
            <v>3</v>
          </cell>
          <cell r="V79">
            <v>2.8240866572851759</v>
          </cell>
          <cell r="W79">
            <v>14.788507456335633</v>
          </cell>
          <cell r="X79">
            <v>1</v>
          </cell>
          <cell r="Y79">
            <v>13</v>
          </cell>
          <cell r="Z79">
            <v>4.6125941136208084</v>
          </cell>
          <cell r="AA79">
            <v>3</v>
          </cell>
          <cell r="AB79">
            <v>1</v>
          </cell>
          <cell r="AC79">
            <v>33</v>
          </cell>
          <cell r="AD79">
            <v>1</v>
          </cell>
          <cell r="AE79">
            <v>8</v>
          </cell>
        </row>
        <row r="80">
          <cell r="A80" t="str">
            <v>Samaga_37154</v>
          </cell>
          <cell r="B80" t="str">
            <v>Samuel dos Santos Assis Braga</v>
          </cell>
          <cell r="C80">
            <v>0</v>
          </cell>
          <cell r="D80">
            <v>0</v>
          </cell>
          <cell r="E80">
            <v>2015</v>
          </cell>
          <cell r="F80">
            <v>2001</v>
          </cell>
          <cell r="G80">
            <v>13</v>
          </cell>
          <cell r="H80">
            <v>5</v>
          </cell>
          <cell r="I80">
            <v>13.946611909650924</v>
          </cell>
          <cell r="J80">
            <v>3</v>
          </cell>
          <cell r="K80">
            <v>175.94219339387217</v>
          </cell>
          <cell r="L80">
            <v>47</v>
          </cell>
          <cell r="M80">
            <v>157</v>
          </cell>
          <cell r="N80">
            <v>75.400000000000006</v>
          </cell>
          <cell r="O80">
            <v>19.067710657633167</v>
          </cell>
          <cell r="P80">
            <v>81.599999999999994</v>
          </cell>
          <cell r="Q80">
            <v>159</v>
          </cell>
          <cell r="R80">
            <v>10.334499999999998</v>
          </cell>
          <cell r="S80">
            <v>87.934908666323466</v>
          </cell>
          <cell r="T80">
            <v>-0.35996956125393087</v>
          </cell>
          <cell r="U80">
            <v>2</v>
          </cell>
          <cell r="V80">
            <v>-1.1881294879215256</v>
          </cell>
          <cell r="W80">
            <v>15.13474139757245</v>
          </cell>
          <cell r="X80">
            <v>0</v>
          </cell>
          <cell r="Y80">
            <v>13</v>
          </cell>
          <cell r="Z80">
            <v>0.94661190965092423</v>
          </cell>
          <cell r="AA80">
            <v>1</v>
          </cell>
          <cell r="AB80">
            <v>0</v>
          </cell>
          <cell r="AC80">
            <v>26</v>
          </cell>
          <cell r="AD80">
            <v>0</v>
          </cell>
          <cell r="AE80">
            <v>7</v>
          </cell>
        </row>
        <row r="81">
          <cell r="A81" t="str">
            <v>Tialix_37016</v>
          </cell>
          <cell r="B81" t="str">
            <v>Tiago Rimulo Felix</v>
          </cell>
          <cell r="C81">
            <v>1</v>
          </cell>
          <cell r="D81">
            <v>0</v>
          </cell>
          <cell r="E81">
            <v>2015</v>
          </cell>
          <cell r="F81">
            <v>2001</v>
          </cell>
          <cell r="G81">
            <v>14</v>
          </cell>
          <cell r="H81">
            <v>3</v>
          </cell>
          <cell r="I81">
            <v>14.324435318275153</v>
          </cell>
          <cell r="J81">
            <v>2</v>
          </cell>
          <cell r="K81">
            <v>176.54603068423029</v>
          </cell>
          <cell r="L81">
            <v>52.2</v>
          </cell>
          <cell r="M81">
            <v>166</v>
          </cell>
          <cell r="N81">
            <v>85.5</v>
          </cell>
          <cell r="O81">
            <v>18.943242850921763</v>
          </cell>
          <cell r="P81">
            <v>80.5</v>
          </cell>
          <cell r="Q81">
            <v>169</v>
          </cell>
          <cell r="R81">
            <v>11.5105</v>
          </cell>
          <cell r="S81">
            <v>94.026469672890642</v>
          </cell>
          <cell r="T81">
            <v>0.76426001840672764</v>
          </cell>
          <cell r="U81">
            <v>2</v>
          </cell>
          <cell r="V81">
            <v>0.26867061613270127</v>
          </cell>
          <cell r="W81">
            <v>14.055764702142453</v>
          </cell>
          <cell r="X81">
            <v>0</v>
          </cell>
          <cell r="Y81">
            <v>7</v>
          </cell>
          <cell r="Z81">
            <v>7.3244353182751532</v>
          </cell>
          <cell r="AA81">
            <v>2</v>
          </cell>
          <cell r="AB81">
            <v>2</v>
          </cell>
          <cell r="AC81">
            <v>38</v>
          </cell>
          <cell r="AD81">
            <v>1</v>
          </cell>
          <cell r="AE81">
            <v>8</v>
          </cell>
        </row>
        <row r="82">
          <cell r="A82" t="str">
            <v>Viclva_36323</v>
          </cell>
          <cell r="B82" t="str">
            <v>Victor Teixeiras da Silva</v>
          </cell>
          <cell r="C82">
            <v>0</v>
          </cell>
          <cell r="D82">
            <v>0</v>
          </cell>
          <cell r="E82">
            <v>2015</v>
          </cell>
          <cell r="F82">
            <v>1999</v>
          </cell>
          <cell r="G82">
            <v>16</v>
          </cell>
          <cell r="H82">
            <v>3</v>
          </cell>
          <cell r="I82">
            <v>16.2217659137577</v>
          </cell>
          <cell r="J82">
            <v>2</v>
          </cell>
          <cell r="K82">
            <v>179.55513810417327</v>
          </cell>
          <cell r="L82">
            <v>65.099999999999994</v>
          </cell>
          <cell r="M82">
            <v>176</v>
          </cell>
          <cell r="N82">
            <v>86.2</v>
          </cell>
          <cell r="O82">
            <v>21.016270661157023</v>
          </cell>
          <cell r="P82">
            <v>89.8</v>
          </cell>
          <cell r="Q82">
            <v>186</v>
          </cell>
          <cell r="R82">
            <v>10.261000000000001</v>
          </cell>
          <cell r="S82">
            <v>97.980035168083376</v>
          </cell>
          <cell r="T82">
            <v>0.32842626128537722</v>
          </cell>
          <cell r="U82">
            <v>2</v>
          </cell>
          <cell r="V82">
            <v>1.3757108647481793</v>
          </cell>
          <cell r="W82">
            <v>14.846055049009522</v>
          </cell>
          <cell r="X82">
            <v>0</v>
          </cell>
          <cell r="Y82">
            <v>13</v>
          </cell>
          <cell r="Z82">
            <v>3.2217659137577002</v>
          </cell>
          <cell r="AA82">
            <v>1</v>
          </cell>
          <cell r="AB82">
            <v>0</v>
          </cell>
          <cell r="AC82">
            <v>25</v>
          </cell>
          <cell r="AD82">
            <v>0</v>
          </cell>
          <cell r="AE82">
            <v>9</v>
          </cell>
        </row>
        <row r="83">
          <cell r="A83" t="str">
            <v>Viclva_37013</v>
          </cell>
          <cell r="B83" t="str">
            <v>Victor Emanuel da Silva</v>
          </cell>
          <cell r="C83">
            <v>0</v>
          </cell>
          <cell r="D83">
            <v>0</v>
          </cell>
          <cell r="E83">
            <v>2015</v>
          </cell>
          <cell r="F83">
            <v>2001</v>
          </cell>
          <cell r="G83">
            <v>14</v>
          </cell>
          <cell r="H83">
            <v>5</v>
          </cell>
          <cell r="I83">
            <v>14.33264887063655</v>
          </cell>
          <cell r="J83">
            <v>2</v>
          </cell>
          <cell r="K83">
            <v>185.6559431895765</v>
          </cell>
          <cell r="L83">
            <v>58.6</v>
          </cell>
          <cell r="M83">
            <v>181</v>
          </cell>
          <cell r="N83">
            <v>89.5</v>
          </cell>
          <cell r="O83">
            <v>17.887121882726412</v>
          </cell>
          <cell r="P83">
            <v>91.5</v>
          </cell>
          <cell r="Q83">
            <v>188</v>
          </cell>
          <cell r="R83">
            <v>8.5704999999999991</v>
          </cell>
          <cell r="S83">
            <v>97.49216582588889</v>
          </cell>
          <cell r="T83">
            <v>1.6394358146184065</v>
          </cell>
          <cell r="U83">
            <v>3</v>
          </cell>
          <cell r="V83">
            <v>0.79926266507425081</v>
          </cell>
          <cell r="W83">
            <v>13.5333862055623</v>
          </cell>
          <cell r="X83">
            <v>0</v>
          </cell>
          <cell r="Y83">
            <v>9</v>
          </cell>
          <cell r="Z83">
            <v>5.3326488706365502</v>
          </cell>
          <cell r="AA83">
            <v>4</v>
          </cell>
          <cell r="AB83">
            <v>4</v>
          </cell>
          <cell r="AC83">
            <v>27</v>
          </cell>
          <cell r="AD83">
            <v>0</v>
          </cell>
          <cell r="AE83">
            <v>7</v>
          </cell>
        </row>
        <row r="84">
          <cell r="A84" t="str">
            <v>Viclva_37282</v>
          </cell>
          <cell r="B84" t="str">
            <v>VICTOR HUGO MAIA DA SILVA</v>
          </cell>
          <cell r="C84">
            <v>0</v>
          </cell>
          <cell r="D84">
            <v>1</v>
          </cell>
          <cell r="E84">
            <v>2015</v>
          </cell>
          <cell r="F84">
            <v>2002</v>
          </cell>
          <cell r="G84">
            <v>13</v>
          </cell>
          <cell r="H84">
            <v>4</v>
          </cell>
          <cell r="I84">
            <v>13.596167008898014</v>
          </cell>
          <cell r="J84">
            <v>1</v>
          </cell>
          <cell r="K84">
            <v>180.83471494140085</v>
          </cell>
          <cell r="L84">
            <v>57.1</v>
          </cell>
          <cell r="M84">
            <v>170</v>
          </cell>
          <cell r="N84">
            <v>84.4</v>
          </cell>
          <cell r="O84">
            <v>19.757785467128031</v>
          </cell>
          <cell r="P84">
            <v>85.6</v>
          </cell>
          <cell r="Q84">
            <v>180</v>
          </cell>
          <cell r="R84">
            <v>9.0849999999999991</v>
          </cell>
          <cell r="S84">
            <v>94.008498343411645</v>
          </cell>
          <cell r="T84">
            <v>1.3413160625802931</v>
          </cell>
          <cell r="U84">
            <v>3</v>
          </cell>
          <cell r="V84">
            <v>-0.16469854614712087</v>
          </cell>
          <cell r="W84">
            <v>13.760865555045136</v>
          </cell>
          <cell r="X84">
            <v>0</v>
          </cell>
          <cell r="Y84">
            <v>10</v>
          </cell>
          <cell r="Z84">
            <v>3.5961670088980142</v>
          </cell>
          <cell r="AA84">
            <v>1</v>
          </cell>
          <cell r="AB84">
            <v>1</v>
          </cell>
          <cell r="AC84">
            <v>33</v>
          </cell>
          <cell r="AD84">
            <v>1</v>
          </cell>
          <cell r="AE84">
            <v>8</v>
          </cell>
        </row>
        <row r="85">
          <cell r="A85" t="str">
            <v>Viclva_37325</v>
          </cell>
          <cell r="B85" t="str">
            <v>Victor Sales da Silva</v>
          </cell>
          <cell r="C85">
            <v>0</v>
          </cell>
          <cell r="D85">
            <v>0</v>
          </cell>
          <cell r="E85">
            <v>2015</v>
          </cell>
          <cell r="F85">
            <v>2002</v>
          </cell>
          <cell r="G85">
            <v>13</v>
          </cell>
          <cell r="I85">
            <v>13.478439425051334</v>
          </cell>
          <cell r="J85">
            <v>1</v>
          </cell>
          <cell r="K85">
            <v>177.01922574049252</v>
          </cell>
          <cell r="L85">
            <v>48.3</v>
          </cell>
          <cell r="M85">
            <v>158</v>
          </cell>
          <cell r="N85">
            <v>80.599999999999994</v>
          </cell>
          <cell r="O85">
            <v>19.3478609197244</v>
          </cell>
          <cell r="P85">
            <v>77.400000000000006</v>
          </cell>
          <cell r="Q85">
            <v>157</v>
          </cell>
          <cell r="R85">
            <v>10.849</v>
          </cell>
          <cell r="S85">
            <v>89.255841753384217</v>
          </cell>
          <cell r="T85">
            <v>0.64100720310735904</v>
          </cell>
          <cell r="U85">
            <v>2</v>
          </cell>
          <cell r="V85">
            <v>-0.74167849389192486</v>
          </cell>
          <cell r="W85">
            <v>14.220117918943259</v>
          </cell>
          <cell r="X85">
            <v>0</v>
          </cell>
          <cell r="Y85">
            <v>8</v>
          </cell>
          <cell r="Z85">
            <v>5.4784394250513344</v>
          </cell>
          <cell r="AA85">
            <v>0</v>
          </cell>
          <cell r="AB85">
            <v>0</v>
          </cell>
          <cell r="AC85">
            <v>30</v>
          </cell>
          <cell r="AD85">
            <v>0</v>
          </cell>
          <cell r="AE85">
            <v>6</v>
          </cell>
        </row>
        <row r="86">
          <cell r="A86" t="str">
            <v>Viclva_37821</v>
          </cell>
          <cell r="B86" t="str">
            <v>Victor Hugo da Silva</v>
          </cell>
          <cell r="C86">
            <v>0</v>
          </cell>
          <cell r="D86">
            <v>0</v>
          </cell>
          <cell r="E86">
            <v>2015</v>
          </cell>
          <cell r="F86">
            <v>2003</v>
          </cell>
          <cell r="G86">
            <v>12</v>
          </cell>
          <cell r="H86">
            <v>3</v>
          </cell>
          <cell r="I86">
            <v>12.120465434633813</v>
          </cell>
          <cell r="J86">
            <v>3</v>
          </cell>
          <cell r="K86">
            <v>177.44350091399721</v>
          </cell>
          <cell r="L86">
            <v>37.200000000000003</v>
          </cell>
          <cell r="M86">
            <v>149</v>
          </cell>
          <cell r="N86">
            <v>74.8</v>
          </cell>
          <cell r="O86">
            <v>16.756001981892709</v>
          </cell>
          <cell r="P86">
            <v>74.2</v>
          </cell>
          <cell r="Q86">
            <v>145</v>
          </cell>
          <cell r="R86">
            <v>9.673</v>
          </cell>
          <cell r="S86">
            <v>83.970390142503376</v>
          </cell>
          <cell r="T86">
            <v>-1.327796300297027E-2</v>
          </cell>
          <cell r="U86">
            <v>2</v>
          </cell>
          <cell r="V86">
            <v>-2.1142821461286876</v>
          </cell>
          <cell r="W86">
            <v>14.2347475807625</v>
          </cell>
          <cell r="X86">
            <v>1</v>
          </cell>
          <cell r="Y86">
            <v>10</v>
          </cell>
          <cell r="Z86">
            <v>2.1204654346338128</v>
          </cell>
          <cell r="AA86">
            <v>0</v>
          </cell>
          <cell r="AB86">
            <v>0</v>
          </cell>
          <cell r="AC86">
            <v>21</v>
          </cell>
          <cell r="AD86">
            <v>0</v>
          </cell>
          <cell r="AE86">
            <v>6</v>
          </cell>
        </row>
        <row r="87">
          <cell r="A87" t="str">
            <v>Vinpes_37608</v>
          </cell>
          <cell r="B87" t="str">
            <v>Vinícius Mota Lopes</v>
          </cell>
          <cell r="C87">
            <v>1</v>
          </cell>
          <cell r="D87">
            <v>1</v>
          </cell>
          <cell r="E87">
            <v>2015</v>
          </cell>
          <cell r="F87">
            <v>2002</v>
          </cell>
          <cell r="G87">
            <v>12</v>
          </cell>
          <cell r="H87">
            <v>5</v>
          </cell>
          <cell r="I87">
            <v>12.703627652292949</v>
          </cell>
          <cell r="J87">
            <v>4</v>
          </cell>
          <cell r="K87">
            <v>163.79799436859281</v>
          </cell>
          <cell r="L87">
            <v>32.799999999999997</v>
          </cell>
          <cell r="M87">
            <v>138</v>
          </cell>
          <cell r="N87">
            <v>72.8</v>
          </cell>
          <cell r="O87">
            <v>17.223272421760136</v>
          </cell>
          <cell r="P87">
            <v>65.2</v>
          </cell>
          <cell r="Q87">
            <v>141</v>
          </cell>
          <cell r="R87">
            <v>11.878</v>
          </cell>
          <cell r="S87">
            <v>84.2501158405274</v>
          </cell>
          <cell r="T87">
            <v>-0.47384906002915944</v>
          </cell>
          <cell r="U87">
            <v>2</v>
          </cell>
          <cell r="V87">
            <v>-2.1097595365251922</v>
          </cell>
          <cell r="W87">
            <v>14.813387188818142</v>
          </cell>
          <cell r="X87">
            <v>0</v>
          </cell>
          <cell r="Y87">
            <v>8</v>
          </cell>
          <cell r="Z87">
            <v>4.7036276522929494</v>
          </cell>
          <cell r="AA87">
            <v>2</v>
          </cell>
          <cell r="AB87">
            <v>1</v>
          </cell>
          <cell r="AC87">
            <v>28</v>
          </cell>
          <cell r="AD87">
            <v>0</v>
          </cell>
          <cell r="AE87">
            <v>10</v>
          </cell>
        </row>
        <row r="88">
          <cell r="A88" t="str">
            <v>Vinron_37625</v>
          </cell>
          <cell r="B88" t="str">
            <v>Vinicius Furtado Giron</v>
          </cell>
          <cell r="C88">
            <v>0</v>
          </cell>
          <cell r="D88">
            <v>1</v>
          </cell>
          <cell r="E88">
            <v>2015</v>
          </cell>
          <cell r="F88">
            <v>2003</v>
          </cell>
          <cell r="G88">
            <v>12</v>
          </cell>
          <cell r="H88">
            <v>5</v>
          </cell>
          <cell r="I88">
            <v>12.657084188911705</v>
          </cell>
          <cell r="J88">
            <v>1</v>
          </cell>
          <cell r="K88">
            <v>171.57004195209331</v>
          </cell>
          <cell r="L88">
            <v>44.3</v>
          </cell>
          <cell r="M88">
            <v>146</v>
          </cell>
          <cell r="N88">
            <v>76.8</v>
          </cell>
          <cell r="O88">
            <v>20.78251079001689</v>
          </cell>
          <cell r="P88">
            <v>69.2</v>
          </cell>
          <cell r="Q88">
            <v>148</v>
          </cell>
          <cell r="R88">
            <v>26.357499999999998</v>
          </cell>
          <cell r="S88">
            <v>85.096441277765095</v>
          </cell>
          <cell r="T88">
            <v>-0.13395932619875978</v>
          </cell>
          <cell r="U88">
            <v>2</v>
          </cell>
          <cell r="V88">
            <v>-1.5435257244058409</v>
          </cell>
          <cell r="W88">
            <v>14.200609913317546</v>
          </cell>
          <cell r="X88">
            <v>0</v>
          </cell>
          <cell r="Y88">
            <v>7</v>
          </cell>
          <cell r="Z88">
            <v>5.6570841889117052</v>
          </cell>
          <cell r="AA88">
            <v>1</v>
          </cell>
          <cell r="AB88">
            <v>0</v>
          </cell>
          <cell r="AC88">
            <v>32</v>
          </cell>
          <cell r="AD88">
            <v>0</v>
          </cell>
          <cell r="AE88">
            <v>8</v>
          </cell>
        </row>
        <row r="89">
          <cell r="A89" t="str">
            <v>Vinuza_37456</v>
          </cell>
          <cell r="B89" t="str">
            <v>Vinicius Gabriel Canedo de Souza</v>
          </cell>
          <cell r="C89">
            <v>1</v>
          </cell>
          <cell r="D89">
            <v>1</v>
          </cell>
          <cell r="E89">
            <v>2015</v>
          </cell>
          <cell r="F89">
            <v>2002</v>
          </cell>
          <cell r="G89">
            <v>13</v>
          </cell>
          <cell r="H89">
            <v>5</v>
          </cell>
          <cell r="I89">
            <v>13.119780971937029</v>
          </cell>
          <cell r="J89">
            <v>3</v>
          </cell>
          <cell r="K89">
            <v>180.0535157410437</v>
          </cell>
          <cell r="L89">
            <v>45.5</v>
          </cell>
          <cell r="M89">
            <v>157</v>
          </cell>
          <cell r="N89">
            <v>78.8</v>
          </cell>
          <cell r="O89">
            <v>18.459166700474665</v>
          </cell>
          <cell r="P89">
            <v>78.2</v>
          </cell>
          <cell r="Q89">
            <v>163</v>
          </cell>
          <cell r="R89">
            <v>11.657500000000001</v>
          </cell>
          <cell r="S89">
            <v>87.19629791944763</v>
          </cell>
          <cell r="T89">
            <v>-4.0960953825285681E-2</v>
          </cell>
          <cell r="U89">
            <v>2</v>
          </cell>
          <cell r="V89">
            <v>-1.1490475898409356</v>
          </cell>
          <cell r="W89">
            <v>14.268828561777966</v>
          </cell>
          <cell r="X89">
            <v>0</v>
          </cell>
          <cell r="Y89">
            <v>7</v>
          </cell>
          <cell r="Z89">
            <v>6.1197809719370291</v>
          </cell>
          <cell r="AA89">
            <v>1</v>
          </cell>
          <cell r="AB89">
            <v>1</v>
          </cell>
          <cell r="AC89">
            <v>32</v>
          </cell>
          <cell r="AD89">
            <v>0</v>
          </cell>
          <cell r="AE89">
            <v>8</v>
          </cell>
        </row>
        <row r="90">
          <cell r="A90" t="str">
            <v>Vitulo_36329</v>
          </cell>
          <cell r="B90" t="str">
            <v>Vitor Gabriel Ribeiro Rimulo</v>
          </cell>
          <cell r="C90">
            <v>0</v>
          </cell>
          <cell r="D90">
            <v>0</v>
          </cell>
          <cell r="E90">
            <v>2015</v>
          </cell>
          <cell r="F90">
            <v>1999</v>
          </cell>
          <cell r="G90">
            <v>16</v>
          </cell>
          <cell r="H90">
            <v>1</v>
          </cell>
          <cell r="I90">
            <v>16.205338809034906</v>
          </cell>
          <cell r="J90">
            <v>2</v>
          </cell>
          <cell r="K90">
            <v>175.47650090799047</v>
          </cell>
          <cell r="L90">
            <v>58.2</v>
          </cell>
          <cell r="M90">
            <v>176</v>
          </cell>
          <cell r="N90">
            <v>91</v>
          </cell>
          <cell r="O90">
            <v>18.788739669421489</v>
          </cell>
          <cell r="P90">
            <v>85</v>
          </cell>
          <cell r="Q90">
            <v>179.5</v>
          </cell>
          <cell r="R90">
            <v>9.3055000000000003</v>
          </cell>
          <cell r="S90">
            <v>100.2974426659145</v>
          </cell>
          <cell r="T90">
            <v>1.1835581793042431</v>
          </cell>
          <cell r="U90">
            <v>3</v>
          </cell>
          <cell r="V90">
            <v>1.9671880209072219</v>
          </cell>
          <cell r="W90">
            <v>14.238150788127683</v>
          </cell>
          <cell r="X90">
            <v>0</v>
          </cell>
          <cell r="Y90">
            <v>7</v>
          </cell>
          <cell r="Z90">
            <v>9.205338809034906</v>
          </cell>
          <cell r="AA90">
            <v>1</v>
          </cell>
          <cell r="AB90">
            <v>1</v>
          </cell>
          <cell r="AC90">
            <v>28</v>
          </cell>
          <cell r="AD90">
            <v>1</v>
          </cell>
          <cell r="AE90">
            <v>7</v>
          </cell>
        </row>
        <row r="91">
          <cell r="A91" t="str">
            <v>Welira_38150</v>
          </cell>
          <cell r="B91" t="str">
            <v>Wellerson Santos Oliveira</v>
          </cell>
          <cell r="C91">
            <v>0</v>
          </cell>
          <cell r="D91">
            <v>0</v>
          </cell>
          <cell r="E91">
            <v>2015</v>
          </cell>
          <cell r="F91">
            <v>2004</v>
          </cell>
          <cell r="G91">
            <v>11</v>
          </cell>
          <cell r="H91">
            <v>5</v>
          </cell>
          <cell r="I91">
            <v>11.219712525667351</v>
          </cell>
          <cell r="J91">
            <v>2</v>
          </cell>
          <cell r="K91">
            <v>171.90014146901385</v>
          </cell>
          <cell r="L91">
            <v>32.799999999999997</v>
          </cell>
          <cell r="M91">
            <v>138</v>
          </cell>
          <cell r="N91">
            <v>89</v>
          </cell>
          <cell r="O91">
            <v>17.223272421760136</v>
          </cell>
          <cell r="P91">
            <v>49</v>
          </cell>
          <cell r="Q91">
            <v>142</v>
          </cell>
          <cell r="R91">
            <v>10.775500000000001</v>
          </cell>
          <cell r="S91">
            <v>80.279166044127663</v>
          </cell>
          <cell r="T91">
            <v>-0.5262030700372855</v>
          </cell>
          <cell r="U91">
            <v>2</v>
          </cell>
          <cell r="V91">
            <v>-1.2189680401035621</v>
          </cell>
          <cell r="W91">
            <v>12.438680565770913</v>
          </cell>
          <cell r="X91">
            <v>0</v>
          </cell>
          <cell r="Y91">
            <v>6</v>
          </cell>
          <cell r="Z91">
            <v>5.2197125256673509</v>
          </cell>
          <cell r="AA91">
            <v>2</v>
          </cell>
          <cell r="AB91">
            <v>0</v>
          </cell>
          <cell r="AC91">
            <v>28</v>
          </cell>
          <cell r="AD91">
            <v>1</v>
          </cell>
          <cell r="AE91">
            <v>8</v>
          </cell>
        </row>
        <row r="92">
          <cell r="A92" t="str">
            <v>Weslva_37222</v>
          </cell>
          <cell r="B92" t="str">
            <v>Weslley da Silva</v>
          </cell>
          <cell r="C92">
            <v>0</v>
          </cell>
          <cell r="D92">
            <v>0</v>
          </cell>
          <cell r="E92">
            <v>2015</v>
          </cell>
          <cell r="F92">
            <v>2001</v>
          </cell>
          <cell r="G92">
            <v>13</v>
          </cell>
          <cell r="H92">
            <v>5</v>
          </cell>
          <cell r="I92">
            <v>13.760438056125942</v>
          </cell>
          <cell r="J92">
            <v>4</v>
          </cell>
          <cell r="K92">
            <v>179.79581920724226</v>
          </cell>
          <cell r="L92">
            <v>43.9</v>
          </cell>
          <cell r="M92">
            <v>160</v>
          </cell>
          <cell r="N92">
            <v>75.900000000000006</v>
          </cell>
          <cell r="O92">
            <v>17.148437499999996</v>
          </cell>
          <cell r="P92">
            <v>84.1</v>
          </cell>
          <cell r="Q92">
            <v>168</v>
          </cell>
          <cell r="R92">
            <v>10.849</v>
          </cell>
          <cell r="S92">
            <v>87.627612995473584</v>
          </cell>
          <cell r="T92">
            <v>-0.44604677997938802</v>
          </cell>
          <cell r="U92">
            <v>2</v>
          </cell>
          <cell r="V92">
            <v>-1.2665612568980154</v>
          </cell>
          <cell r="W92">
            <v>15.026999313023957</v>
          </cell>
          <cell r="X92">
            <v>1</v>
          </cell>
          <cell r="Y92">
            <v>13</v>
          </cell>
          <cell r="Z92">
            <v>0.76043805612594184</v>
          </cell>
          <cell r="AA92">
            <v>1</v>
          </cell>
          <cell r="AB92">
            <v>1</v>
          </cell>
          <cell r="AC92">
            <v>22</v>
          </cell>
          <cell r="AD92">
            <v>0</v>
          </cell>
          <cell r="AE92">
            <v>6</v>
          </cell>
        </row>
        <row r="93">
          <cell r="A93" t="str">
            <v>Wilues_37354</v>
          </cell>
          <cell r="B93" t="str">
            <v>Willian Silva S. Rodrigues</v>
          </cell>
          <cell r="C93">
            <v>0</v>
          </cell>
          <cell r="D93">
            <v>0</v>
          </cell>
          <cell r="E93">
            <v>2015</v>
          </cell>
          <cell r="F93">
            <v>2002</v>
          </cell>
          <cell r="G93">
            <v>13</v>
          </cell>
          <cell r="H93">
            <v>1</v>
          </cell>
          <cell r="I93">
            <v>13.399041752224504</v>
          </cell>
          <cell r="J93">
            <v>2</v>
          </cell>
          <cell r="K93">
            <v>189.63025752459271</v>
          </cell>
          <cell r="L93">
            <v>56.5</v>
          </cell>
          <cell r="M93">
            <v>170</v>
          </cell>
          <cell r="N93">
            <v>84</v>
          </cell>
          <cell r="O93">
            <v>19.550173010380625</v>
          </cell>
          <cell r="P93">
            <v>86</v>
          </cell>
          <cell r="Q93">
            <v>172</v>
          </cell>
          <cell r="R93">
            <v>14.744499999999999</v>
          </cell>
          <cell r="S93">
            <v>89.648140660228279</v>
          </cell>
          <cell r="T93">
            <v>0.77090750338684955</v>
          </cell>
          <cell r="U93">
            <v>2</v>
          </cell>
          <cell r="V93">
            <v>-0.312543248282803</v>
          </cell>
          <cell r="W93">
            <v>13.711585000507306</v>
          </cell>
          <cell r="X93">
            <v>0</v>
          </cell>
          <cell r="Y93">
            <v>12</v>
          </cell>
          <cell r="Z93">
            <v>1.3990417522245036</v>
          </cell>
          <cell r="AA93">
            <v>1</v>
          </cell>
          <cell r="AB93">
            <v>0</v>
          </cell>
          <cell r="AC93">
            <v>33</v>
          </cell>
          <cell r="AD93">
            <v>1</v>
          </cell>
          <cell r="AE93">
            <v>6</v>
          </cell>
        </row>
        <row r="94">
          <cell r="A94" t="str">
            <v>Yagari_36989</v>
          </cell>
          <cell r="B94" t="str">
            <v>Yago dos reis Cavallari</v>
          </cell>
          <cell r="C94">
            <v>0</v>
          </cell>
          <cell r="D94">
            <v>1</v>
          </cell>
          <cell r="E94">
            <v>2015</v>
          </cell>
          <cell r="F94">
            <v>2001</v>
          </cell>
          <cell r="G94">
            <v>14</v>
          </cell>
          <cell r="H94">
            <v>1</v>
          </cell>
          <cell r="I94">
            <v>14.075290896646132</v>
          </cell>
          <cell r="J94">
            <v>3</v>
          </cell>
          <cell r="K94">
            <v>174.70522737419256</v>
          </cell>
          <cell r="L94">
            <v>64.5</v>
          </cell>
          <cell r="M94">
            <v>168</v>
          </cell>
          <cell r="N94">
            <v>86.5</v>
          </cell>
          <cell r="O94">
            <v>22.85289115646259</v>
          </cell>
          <cell r="P94">
            <v>81.5</v>
          </cell>
          <cell r="Q94">
            <v>174</v>
          </cell>
          <cell r="R94">
            <v>13.347999999999997</v>
          </cell>
          <cell r="S94">
            <v>96.161976676387042</v>
          </cell>
          <cell r="T94">
            <v>1.3035294637341015</v>
          </cell>
          <cell r="U94">
            <v>3</v>
          </cell>
          <cell r="V94">
            <v>0.43092044471496971</v>
          </cell>
          <cell r="W94">
            <v>13.644370451931163</v>
          </cell>
          <cell r="X94">
            <v>0</v>
          </cell>
          <cell r="Y94">
            <v>9</v>
          </cell>
          <cell r="Z94">
            <v>5.0752908966461323</v>
          </cell>
          <cell r="AA94">
            <v>1</v>
          </cell>
          <cell r="AB94">
            <v>0</v>
          </cell>
          <cell r="AC94">
            <v>24</v>
          </cell>
          <cell r="AD94">
            <v>1</v>
          </cell>
          <cell r="AE94">
            <v>8</v>
          </cell>
        </row>
        <row r="95">
          <cell r="A95" t="str">
            <v>Yaglva_36873</v>
          </cell>
          <cell r="B95" t="str">
            <v>Yago Vitor da Silva</v>
          </cell>
          <cell r="C95">
            <v>1</v>
          </cell>
          <cell r="D95">
            <v>1</v>
          </cell>
          <cell r="E95">
            <v>2015</v>
          </cell>
          <cell r="F95">
            <v>2000</v>
          </cell>
          <cell r="G95">
            <v>14</v>
          </cell>
          <cell r="H95">
            <v>5</v>
          </cell>
          <cell r="I95">
            <v>14.735112936344969</v>
          </cell>
          <cell r="J95">
            <v>4</v>
          </cell>
          <cell r="K95">
            <v>177.42401744002296</v>
          </cell>
          <cell r="L95">
            <v>59.3</v>
          </cell>
          <cell r="M95">
            <v>171</v>
          </cell>
          <cell r="N95">
            <v>88.1</v>
          </cell>
          <cell r="O95">
            <v>20.279744194794979</v>
          </cell>
          <cell r="P95">
            <v>82.9</v>
          </cell>
          <cell r="Q95">
            <v>174</v>
          </cell>
          <cell r="R95">
            <v>8.4969999999999999</v>
          </cell>
          <cell r="S95">
            <v>96.379285322972379</v>
          </cell>
          <cell r="T95">
            <v>0.9816325514213986</v>
          </cell>
          <cell r="U95">
            <v>2</v>
          </cell>
          <cell r="V95">
            <v>0.87273816094340517</v>
          </cell>
          <cell r="W95">
            <v>13.862374775401564</v>
          </cell>
          <cell r="X95">
            <v>0</v>
          </cell>
          <cell r="Y95">
            <v>8</v>
          </cell>
          <cell r="Z95">
            <v>6.7351129363449687</v>
          </cell>
          <cell r="AA95">
            <v>2</v>
          </cell>
          <cell r="AB95">
            <v>0</v>
          </cell>
          <cell r="AC95">
            <v>26</v>
          </cell>
          <cell r="AD95">
            <v>0</v>
          </cell>
          <cell r="AE95">
            <v>8</v>
          </cell>
        </row>
        <row r="96">
          <cell r="A96" t="str">
            <v>Yanira_37269</v>
          </cell>
          <cell r="B96" t="str">
            <v>Yan Vieira</v>
          </cell>
          <cell r="C96">
            <v>1</v>
          </cell>
          <cell r="D96">
            <v>1</v>
          </cell>
          <cell r="E96">
            <v>2015</v>
          </cell>
          <cell r="F96">
            <v>2002</v>
          </cell>
          <cell r="G96">
            <v>13</v>
          </cell>
          <cell r="H96">
            <v>5</v>
          </cell>
          <cell r="I96">
            <v>13.631759069130732</v>
          </cell>
          <cell r="J96">
            <v>1</v>
          </cell>
          <cell r="K96">
            <v>179.40358361553385</v>
          </cell>
          <cell r="L96">
            <v>52.1</v>
          </cell>
          <cell r="M96">
            <v>166</v>
          </cell>
          <cell r="N96">
            <v>83.3</v>
          </cell>
          <cell r="O96">
            <v>18.906953113659458</v>
          </cell>
          <cell r="P96">
            <v>82.7</v>
          </cell>
          <cell r="Q96">
            <v>175</v>
          </cell>
          <cell r="R96">
            <v>10.1875</v>
          </cell>
          <cell r="S96">
            <v>92.52880943322846</v>
          </cell>
          <cell r="T96">
            <v>0.92683737625447093</v>
          </cell>
          <cell r="U96">
            <v>2</v>
          </cell>
          <cell r="V96">
            <v>-0.33195150565824894</v>
          </cell>
          <cell r="W96">
            <v>13.963710574788982</v>
          </cell>
          <cell r="X96">
            <v>0</v>
          </cell>
          <cell r="Y96">
            <v>8</v>
          </cell>
          <cell r="Z96">
            <v>5.631759069130732</v>
          </cell>
          <cell r="AA96">
            <v>1</v>
          </cell>
          <cell r="AB96">
            <v>1</v>
          </cell>
          <cell r="AC96">
            <v>32</v>
          </cell>
          <cell r="AD96">
            <v>1</v>
          </cell>
          <cell r="AE96">
            <v>10</v>
          </cell>
        </row>
        <row r="97">
          <cell r="A97" t="str">
            <v>Yuriro_36955</v>
          </cell>
          <cell r="B97" t="str">
            <v>Yuri Gouvêa Germano da Silva Dutra Ribeiro</v>
          </cell>
          <cell r="C97">
            <v>0</v>
          </cell>
          <cell r="D97">
            <v>1</v>
          </cell>
          <cell r="E97">
            <v>2015</v>
          </cell>
          <cell r="F97">
            <v>2001</v>
          </cell>
          <cell r="G97">
            <v>14</v>
          </cell>
          <cell r="H97">
            <v>3</v>
          </cell>
          <cell r="I97">
            <v>14.491444216290212</v>
          </cell>
          <cell r="J97">
            <v>1</v>
          </cell>
          <cell r="K97">
            <v>184.82470714733574</v>
          </cell>
          <cell r="L97">
            <v>73.5</v>
          </cell>
          <cell r="M97">
            <v>177</v>
          </cell>
          <cell r="N97">
            <v>88</v>
          </cell>
          <cell r="O97">
            <v>23.460691372211048</v>
          </cell>
          <cell r="P97">
            <v>89</v>
          </cell>
          <cell r="Q97">
            <v>187</v>
          </cell>
          <cell r="R97">
            <v>19.081</v>
          </cell>
          <cell r="S97">
            <v>95.76641712674369</v>
          </cell>
          <cell r="T97">
            <v>1.2036406885716389</v>
          </cell>
          <cell r="U97">
            <v>3</v>
          </cell>
          <cell r="V97">
            <v>0.89401613664195767</v>
          </cell>
          <cell r="W97">
            <v>13.597428079648255</v>
          </cell>
          <cell r="X97">
            <v>0</v>
          </cell>
          <cell r="Y97">
            <v>7</v>
          </cell>
          <cell r="Z97">
            <v>7.491444216290212</v>
          </cell>
          <cell r="AA97">
            <v>1</v>
          </cell>
          <cell r="AB97">
            <v>0</v>
          </cell>
          <cell r="AC97">
            <v>25</v>
          </cell>
          <cell r="AD97">
            <v>0</v>
          </cell>
          <cell r="AE97">
            <v>6</v>
          </cell>
        </row>
        <row r="98">
          <cell r="A98" t="str">
            <v>Adoves_37425</v>
          </cell>
          <cell r="B98" t="str">
            <v>Adonay Dares Alves</v>
          </cell>
          <cell r="C98">
            <v>0</v>
          </cell>
          <cell r="D98">
            <v>0</v>
          </cell>
          <cell r="E98">
            <v>2017</v>
          </cell>
          <cell r="F98">
            <v>2002</v>
          </cell>
          <cell r="G98">
            <v>14</v>
          </cell>
          <cell r="H98">
            <v>4</v>
          </cell>
          <cell r="I98">
            <v>14.658453114305271</v>
          </cell>
          <cell r="J98">
            <v>2</v>
          </cell>
          <cell r="K98">
            <v>171.39622061582952</v>
          </cell>
          <cell r="L98">
            <v>38.299999999999997</v>
          </cell>
          <cell r="M98">
            <v>153</v>
          </cell>
          <cell r="N98">
            <v>74</v>
          </cell>
          <cell r="O98">
            <v>16.361228587295482</v>
          </cell>
          <cell r="P98">
            <v>79</v>
          </cell>
          <cell r="Q98">
            <v>151</v>
          </cell>
          <cell r="R98">
            <v>5.9980000000000002</v>
          </cell>
          <cell r="S98">
            <v>87.976326394882676</v>
          </cell>
          <cell r="T98">
            <v>-1.2009541831473554</v>
          </cell>
          <cell r="U98">
            <v>1</v>
          </cell>
          <cell r="V98">
            <v>-1.1775583474010545</v>
          </cell>
          <cell r="W98">
            <v>15.836011461706326</v>
          </cell>
          <cell r="X98">
            <v>0</v>
          </cell>
          <cell r="Y98">
            <v>8</v>
          </cell>
          <cell r="Z98">
            <v>6.6584531143052708</v>
          </cell>
          <cell r="AA98">
            <v>2</v>
          </cell>
          <cell r="AB98">
            <v>1</v>
          </cell>
          <cell r="AC98">
            <v>33</v>
          </cell>
          <cell r="AD98">
            <v>0</v>
          </cell>
          <cell r="AE98">
            <v>7</v>
          </cell>
        </row>
        <row r="99">
          <cell r="A99" t="str">
            <v>Anteto_37698</v>
          </cell>
          <cell r="B99" t="str">
            <v>Antônio Carlos Fassheber Neto</v>
          </cell>
          <cell r="C99">
            <v>0</v>
          </cell>
          <cell r="D99">
            <v>0</v>
          </cell>
          <cell r="E99">
            <v>2017</v>
          </cell>
          <cell r="F99">
            <v>2003</v>
          </cell>
          <cell r="G99">
            <v>13</v>
          </cell>
          <cell r="H99">
            <v>5</v>
          </cell>
          <cell r="I99">
            <v>13.913757700205339</v>
          </cell>
          <cell r="J99">
            <v>1</v>
          </cell>
          <cell r="K99">
            <v>178.89265037752423</v>
          </cell>
          <cell r="L99">
            <v>54.7</v>
          </cell>
          <cell r="M99">
            <v>169</v>
          </cell>
          <cell r="N99">
            <v>88</v>
          </cell>
          <cell r="O99">
            <v>19.151990476523935</v>
          </cell>
          <cell r="P99">
            <v>81</v>
          </cell>
          <cell r="Q99">
            <v>171</v>
          </cell>
          <cell r="R99">
            <v>6.4390000000000001</v>
          </cell>
          <cell r="S99">
            <v>94.146360723358441</v>
          </cell>
          <cell r="T99">
            <v>1.3799329757306562</v>
          </cell>
          <cell r="U99">
            <v>3</v>
          </cell>
          <cell r="V99">
            <v>0.3972334669112918</v>
          </cell>
          <cell r="W99">
            <v>13.516524233294048</v>
          </cell>
          <cell r="X99">
            <v>0</v>
          </cell>
          <cell r="Y99">
            <v>4</v>
          </cell>
          <cell r="Z99">
            <v>9.9137577002053394</v>
          </cell>
          <cell r="AA99">
            <v>3</v>
          </cell>
          <cell r="AB99">
            <v>3</v>
          </cell>
          <cell r="AC99">
            <v>31</v>
          </cell>
          <cell r="AD99">
            <v>0</v>
          </cell>
          <cell r="AE99">
            <v>8</v>
          </cell>
        </row>
        <row r="100">
          <cell r="A100" t="str">
            <v>Artira_37840</v>
          </cell>
          <cell r="B100" t="str">
            <v>Arthur Teodoro Ferreira</v>
          </cell>
          <cell r="C100">
            <v>0</v>
          </cell>
          <cell r="D100">
            <v>1</v>
          </cell>
          <cell r="E100">
            <v>2017</v>
          </cell>
          <cell r="F100">
            <v>2003</v>
          </cell>
          <cell r="G100">
            <v>13</v>
          </cell>
          <cell r="H100">
            <v>1</v>
          </cell>
          <cell r="I100">
            <v>13.52498288843258</v>
          </cell>
          <cell r="J100">
            <v>3</v>
          </cell>
          <cell r="K100">
            <v>179.08919510130437</v>
          </cell>
          <cell r="L100">
            <v>48.2</v>
          </cell>
          <cell r="M100">
            <v>165</v>
          </cell>
          <cell r="N100">
            <v>84.5</v>
          </cell>
          <cell r="O100">
            <v>17.704315886134072</v>
          </cell>
          <cell r="P100">
            <v>80.5</v>
          </cell>
          <cell r="Q100">
            <v>170</v>
          </cell>
          <cell r="R100">
            <v>10.996</v>
          </cell>
          <cell r="S100">
            <v>91.461093877997357</v>
          </cell>
          <cell r="T100">
            <v>0.62775738879477805</v>
          </cell>
          <cell r="U100">
            <v>2</v>
          </cell>
          <cell r="V100">
            <v>-0.28813326237944092</v>
          </cell>
          <cell r="W100">
            <v>13.813116150812021</v>
          </cell>
          <cell r="X100">
            <v>0</v>
          </cell>
          <cell r="Y100">
            <v>12</v>
          </cell>
          <cell r="Z100">
            <v>1.5249828884325805</v>
          </cell>
          <cell r="AA100">
            <v>1</v>
          </cell>
          <cell r="AB100">
            <v>1</v>
          </cell>
          <cell r="AC100">
            <v>18</v>
          </cell>
          <cell r="AD100">
            <v>1</v>
          </cell>
          <cell r="AE100">
            <v>8</v>
          </cell>
        </row>
        <row r="101">
          <cell r="A101" t="str">
            <v>Berais_36596</v>
          </cell>
          <cell r="B101" t="str">
            <v>BERNARDO AFFONSO CALAIS</v>
          </cell>
          <cell r="C101">
            <v>0</v>
          </cell>
          <cell r="D101">
            <v>1</v>
          </cell>
          <cell r="E101">
            <v>2017</v>
          </cell>
          <cell r="F101">
            <v>2000</v>
          </cell>
          <cell r="G101">
            <v>16</v>
          </cell>
          <cell r="H101">
            <v>4</v>
          </cell>
          <cell r="I101">
            <v>16.928131416837783</v>
          </cell>
          <cell r="J101">
            <v>1</v>
          </cell>
          <cell r="K101">
            <v>175.35230715853407</v>
          </cell>
          <cell r="L101">
            <v>66.599999999999994</v>
          </cell>
          <cell r="M101">
            <v>180</v>
          </cell>
          <cell r="N101">
            <v>91.9</v>
          </cell>
          <cell r="O101">
            <v>20.555555555555554</v>
          </cell>
          <cell r="P101">
            <v>88.1</v>
          </cell>
          <cell r="Q101">
            <v>180</v>
          </cell>
          <cell r="R101">
            <v>10.334499999999998</v>
          </cell>
          <cell r="S101">
            <v>102.58205157859219</v>
          </cell>
          <cell r="T101">
            <v>2.1849299899019727</v>
          </cell>
          <cell r="U101">
            <v>3</v>
          </cell>
          <cell r="V101">
            <v>2.5502939200082144</v>
          </cell>
          <cell r="W101">
            <v>14.377837496829567</v>
          </cell>
          <cell r="X101">
            <v>0</v>
          </cell>
          <cell r="Y101">
            <v>4</v>
          </cell>
          <cell r="Z101">
            <v>12.928131416837783</v>
          </cell>
          <cell r="AA101">
            <v>4</v>
          </cell>
          <cell r="AB101">
            <v>0</v>
          </cell>
          <cell r="AC101">
            <v>36</v>
          </cell>
          <cell r="AD101">
            <v>1</v>
          </cell>
          <cell r="AE101">
            <v>10</v>
          </cell>
        </row>
        <row r="102">
          <cell r="A102" t="str">
            <v>Bruira_37749</v>
          </cell>
          <cell r="B102" t="str">
            <v xml:space="preserve">Bruno de Oliveira </v>
          </cell>
          <cell r="C102">
            <v>0</v>
          </cell>
          <cell r="D102">
            <v>0</v>
          </cell>
          <cell r="E102">
            <v>2017</v>
          </cell>
          <cell r="F102">
            <v>2003</v>
          </cell>
          <cell r="G102">
            <v>13</v>
          </cell>
          <cell r="H102">
            <v>4</v>
          </cell>
          <cell r="I102">
            <v>13.774127310061601</v>
          </cell>
          <cell r="J102">
            <v>2</v>
          </cell>
          <cell r="K102">
            <v>175.51203839249726</v>
          </cell>
          <cell r="L102">
            <v>51.4</v>
          </cell>
          <cell r="M102">
            <v>161</v>
          </cell>
          <cell r="N102">
            <v>82</v>
          </cell>
          <cell r="O102">
            <v>19.829481887272866</v>
          </cell>
          <cell r="P102">
            <v>79</v>
          </cell>
          <cell r="Q102">
            <v>160</v>
          </cell>
          <cell r="R102">
            <v>17.611000000000001</v>
          </cell>
          <cell r="S102">
            <v>90.98631155745511</v>
          </cell>
          <cell r="T102">
            <v>0.49476514214428891</v>
          </cell>
          <cell r="U102">
            <v>2</v>
          </cell>
          <cell r="V102">
            <v>-0.40931302770415945</v>
          </cell>
          <cell r="W102">
            <v>14.183440337765761</v>
          </cell>
          <cell r="X102">
            <v>0</v>
          </cell>
          <cell r="Y102">
            <v>6</v>
          </cell>
          <cell r="Z102">
            <v>7.7741273100616013</v>
          </cell>
          <cell r="AA102">
            <v>1</v>
          </cell>
          <cell r="AB102">
            <v>1</v>
          </cell>
          <cell r="AC102">
            <v>24</v>
          </cell>
          <cell r="AD102">
            <v>0</v>
          </cell>
          <cell r="AE102">
            <v>6</v>
          </cell>
        </row>
        <row r="103">
          <cell r="A103" t="str">
            <v>Carlho_36951</v>
          </cell>
          <cell r="B103" t="str">
            <v>Carlos Miguel Mendes Fialho</v>
          </cell>
          <cell r="C103">
            <v>1</v>
          </cell>
          <cell r="D103">
            <v>0</v>
          </cell>
          <cell r="E103">
            <v>2017</v>
          </cell>
          <cell r="F103">
            <v>2001</v>
          </cell>
          <cell r="G103">
            <v>15</v>
          </cell>
          <cell r="H103">
            <v>3</v>
          </cell>
          <cell r="I103">
            <v>15.956194387405887</v>
          </cell>
          <cell r="J103">
            <v>1</v>
          </cell>
          <cell r="K103">
            <v>175.53254925531621</v>
          </cell>
          <cell r="L103">
            <v>66.5</v>
          </cell>
          <cell r="M103">
            <v>174</v>
          </cell>
          <cell r="N103">
            <v>88.9</v>
          </cell>
          <cell r="O103">
            <v>21.964592416435458</v>
          </cell>
          <cell r="P103">
            <v>85.1</v>
          </cell>
          <cell r="Q103">
            <v>176</v>
          </cell>
          <cell r="R103">
            <v>9.7464999999999993</v>
          </cell>
          <cell r="S103">
            <v>99.11922456591023</v>
          </cell>
          <cell r="T103">
            <v>0.94236391719342283</v>
          </cell>
          <cell r="U103">
            <v>2</v>
          </cell>
          <cell r="V103">
            <v>1.6664687508704006</v>
          </cell>
          <cell r="W103">
            <v>14.289725636535486</v>
          </cell>
          <cell r="X103">
            <v>0</v>
          </cell>
          <cell r="Y103">
            <v>6</v>
          </cell>
          <cell r="Z103">
            <v>9.9561943874058869</v>
          </cell>
          <cell r="AA103">
            <v>1</v>
          </cell>
          <cell r="AB103">
            <v>1</v>
          </cell>
          <cell r="AC103">
            <v>36</v>
          </cell>
          <cell r="AD103">
            <v>1</v>
          </cell>
          <cell r="AE103">
            <v>7</v>
          </cell>
        </row>
        <row r="104">
          <cell r="A104" t="str">
            <v>Cestos_37527</v>
          </cell>
          <cell r="B104" t="str">
            <v>César da Matta Matos</v>
          </cell>
          <cell r="C104">
            <v>0</v>
          </cell>
          <cell r="D104">
            <v>0</v>
          </cell>
          <cell r="E104">
            <v>2017</v>
          </cell>
          <cell r="F104">
            <v>2002</v>
          </cell>
          <cell r="G104">
            <v>14</v>
          </cell>
          <cell r="H104">
            <v>4</v>
          </cell>
          <cell r="I104">
            <v>14.379192334017796</v>
          </cell>
          <cell r="J104">
            <v>3</v>
          </cell>
          <cell r="K104">
            <v>179.28434850487747</v>
          </cell>
          <cell r="L104">
            <v>57.2</v>
          </cell>
          <cell r="M104">
            <v>171</v>
          </cell>
          <cell r="N104">
            <v>88</v>
          </cell>
          <cell r="O104">
            <v>19.561574501556038</v>
          </cell>
          <cell r="P104">
            <v>83</v>
          </cell>
          <cell r="Q104">
            <v>171</v>
          </cell>
          <cell r="R104">
            <v>10.260999999999999</v>
          </cell>
          <cell r="S104">
            <v>95.155351751533644</v>
          </cell>
          <cell r="T104">
            <v>1.0493312503872838</v>
          </cell>
          <cell r="U104">
            <v>3</v>
          </cell>
          <cell r="V104">
            <v>0.65476052872221646</v>
          </cell>
          <cell r="W104">
            <v>13.72443180529558</v>
          </cell>
          <cell r="X104">
            <v>0</v>
          </cell>
          <cell r="Y104">
            <v>5</v>
          </cell>
          <cell r="Z104">
            <v>9.3791923340177963</v>
          </cell>
          <cell r="AA104">
            <v>2</v>
          </cell>
          <cell r="AB104">
            <v>3</v>
          </cell>
          <cell r="AC104">
            <v>38</v>
          </cell>
          <cell r="AD104">
            <v>0</v>
          </cell>
          <cell r="AE104">
            <v>9</v>
          </cell>
        </row>
        <row r="105">
          <cell r="A105" t="str">
            <v>Danria_36580</v>
          </cell>
          <cell r="B105" t="str">
            <v>Danilo Sérgio da Glória</v>
          </cell>
          <cell r="C105">
            <v>0</v>
          </cell>
          <cell r="D105">
            <v>0</v>
          </cell>
          <cell r="E105">
            <v>2017</v>
          </cell>
          <cell r="F105">
            <v>2000</v>
          </cell>
          <cell r="G105">
            <v>16</v>
          </cell>
          <cell r="H105">
            <v>4</v>
          </cell>
          <cell r="I105">
            <v>16.971937029431896</v>
          </cell>
          <cell r="J105">
            <v>1</v>
          </cell>
          <cell r="K105">
            <v>168.91145149912572</v>
          </cell>
          <cell r="L105">
            <v>55.5</v>
          </cell>
          <cell r="M105">
            <v>166</v>
          </cell>
          <cell r="N105">
            <v>84.5</v>
          </cell>
          <cell r="O105">
            <v>20.140804180577735</v>
          </cell>
          <cell r="P105">
            <v>81.5</v>
          </cell>
          <cell r="Q105">
            <v>175</v>
          </cell>
          <cell r="R105">
            <v>7.8355000000000006</v>
          </cell>
          <cell r="S105">
            <v>98.246113554743545</v>
          </cell>
          <cell r="T105">
            <v>0.13967620506770842</v>
          </cell>
          <cell r="U105">
            <v>2</v>
          </cell>
          <cell r="V105">
            <v>1.4436226530738989</v>
          </cell>
          <cell r="W105">
            <v>15.528314376357997</v>
          </cell>
          <cell r="X105">
            <v>1</v>
          </cell>
          <cell r="Y105">
            <v>10</v>
          </cell>
          <cell r="Z105">
            <v>6.9719370294318956</v>
          </cell>
          <cell r="AA105">
            <v>1</v>
          </cell>
          <cell r="AB105">
            <v>1</v>
          </cell>
          <cell r="AC105">
            <v>33</v>
          </cell>
          <cell r="AD105">
            <v>0</v>
          </cell>
          <cell r="AE105">
            <v>8</v>
          </cell>
        </row>
        <row r="106">
          <cell r="A106" t="str">
            <v>Demula_37633</v>
          </cell>
          <cell r="B106" t="str">
            <v>Demetrius Augusto da S. de Paula</v>
          </cell>
          <cell r="C106">
            <v>0</v>
          </cell>
          <cell r="D106">
            <v>0</v>
          </cell>
          <cell r="E106">
            <v>2017</v>
          </cell>
          <cell r="F106">
            <v>2003</v>
          </cell>
          <cell r="G106">
            <v>14</v>
          </cell>
          <cell r="H106">
            <v>5</v>
          </cell>
          <cell r="I106">
            <v>14.088980150581794</v>
          </cell>
          <cell r="J106">
            <v>1</v>
          </cell>
          <cell r="K106">
            <v>171.87707465343027</v>
          </cell>
          <cell r="L106">
            <v>40.299999999999997</v>
          </cell>
          <cell r="M106">
            <v>155</v>
          </cell>
          <cell r="N106">
            <v>78</v>
          </cell>
          <cell r="O106">
            <v>16.774193548387093</v>
          </cell>
          <cell r="P106">
            <v>77</v>
          </cell>
          <cell r="Q106">
            <v>163</v>
          </cell>
          <cell r="R106">
            <v>7.9089999999999998</v>
          </cell>
          <cell r="S106">
            <v>89.111564739722397</v>
          </cell>
          <cell r="T106">
            <v>-0.47687759097919274</v>
          </cell>
          <cell r="U106">
            <v>2</v>
          </cell>
          <cell r="V106">
            <v>-0.88780889746748626</v>
          </cell>
          <cell r="W106">
            <v>14.97678904804928</v>
          </cell>
          <cell r="X106">
            <v>1</v>
          </cell>
          <cell r="Y106">
            <v>11</v>
          </cell>
          <cell r="Z106">
            <v>3.0889801505817935</v>
          </cell>
          <cell r="AA106">
            <v>4</v>
          </cell>
          <cell r="AB106">
            <v>4</v>
          </cell>
          <cell r="AC106">
            <v>28</v>
          </cell>
          <cell r="AD106">
            <v>0</v>
          </cell>
          <cell r="AE106">
            <v>8</v>
          </cell>
        </row>
        <row r="107">
          <cell r="A107" t="str">
            <v>Diedao_37972</v>
          </cell>
          <cell r="B107" t="str">
            <v>Diego Emanuel Lopes Brandão</v>
          </cell>
          <cell r="C107">
            <v>0</v>
          </cell>
          <cell r="D107">
            <v>0</v>
          </cell>
          <cell r="E107">
            <v>2017</v>
          </cell>
          <cell r="F107">
            <v>2003</v>
          </cell>
          <cell r="G107">
            <v>13</v>
          </cell>
          <cell r="H107">
            <v>4</v>
          </cell>
          <cell r="I107">
            <v>13.163586584531142</v>
          </cell>
          <cell r="J107">
            <v>4</v>
          </cell>
          <cell r="K107">
            <v>165.77804230940731</v>
          </cell>
          <cell r="L107">
            <v>36.200000000000003</v>
          </cell>
          <cell r="M107">
            <v>145</v>
          </cell>
          <cell r="N107">
            <v>74</v>
          </cell>
          <cell r="O107">
            <v>17.217598097502975</v>
          </cell>
          <cell r="P107">
            <v>71</v>
          </cell>
          <cell r="Q107">
            <v>152</v>
          </cell>
          <cell r="R107">
            <v>12.613</v>
          </cell>
          <cell r="S107">
            <v>85.670315648684607</v>
          </cell>
          <cell r="T107">
            <v>-0.54625309646204845</v>
          </cell>
          <cell r="U107">
            <v>2</v>
          </cell>
          <cell r="V107">
            <v>-1.7661266848686561</v>
          </cell>
          <cell r="W107">
            <v>14.929713269399798</v>
          </cell>
          <cell r="X107">
            <v>1</v>
          </cell>
          <cell r="Y107">
            <v>9</v>
          </cell>
          <cell r="Z107">
            <v>4.1635865845311422</v>
          </cell>
          <cell r="AA107">
            <v>1</v>
          </cell>
          <cell r="AB107">
            <v>1</v>
          </cell>
          <cell r="AC107">
            <v>38</v>
          </cell>
          <cell r="AD107">
            <v>0</v>
          </cell>
          <cell r="AE107">
            <v>8</v>
          </cell>
        </row>
        <row r="108">
          <cell r="A108" t="str">
            <v>Dionck_38068</v>
          </cell>
          <cell r="B108" t="str">
            <v>DIOGO RODRIGUES MUNCK</v>
          </cell>
          <cell r="C108">
            <v>0</v>
          </cell>
          <cell r="D108">
            <v>0</v>
          </cell>
          <cell r="E108">
            <v>2017</v>
          </cell>
          <cell r="F108">
            <v>2004</v>
          </cell>
          <cell r="G108">
            <v>12</v>
          </cell>
          <cell r="H108">
            <v>4</v>
          </cell>
          <cell r="I108">
            <v>12.919917864476385</v>
          </cell>
          <cell r="J108">
            <v>1</v>
          </cell>
          <cell r="K108">
            <v>166.64167625275871</v>
          </cell>
          <cell r="L108">
            <v>40.299999999999997</v>
          </cell>
          <cell r="M108">
            <v>146.5</v>
          </cell>
          <cell r="N108">
            <v>75.7</v>
          </cell>
          <cell r="O108">
            <v>18.77715523768477</v>
          </cell>
          <cell r="P108">
            <v>70.8</v>
          </cell>
          <cell r="Q108">
            <v>147</v>
          </cell>
          <cell r="R108">
            <v>11.657500000000001</v>
          </cell>
          <cell r="S108">
            <v>86.251415527127165</v>
          </cell>
          <cell r="T108">
            <v>0.32988575386632846</v>
          </cell>
          <cell r="U108">
            <v>2</v>
          </cell>
          <cell r="V108">
            <v>-1.6178112488189991</v>
          </cell>
          <cell r="W108">
            <v>14.537729113295384</v>
          </cell>
          <cell r="X108">
            <v>0</v>
          </cell>
          <cell r="Y108">
            <v>11</v>
          </cell>
          <cell r="Z108">
            <v>1.9199178644763855</v>
          </cell>
          <cell r="AA108">
            <v>1</v>
          </cell>
          <cell r="AB108">
            <v>0</v>
          </cell>
          <cell r="AC108">
            <v>30</v>
          </cell>
          <cell r="AD108">
            <v>1</v>
          </cell>
          <cell r="AE108">
            <v>8</v>
          </cell>
        </row>
        <row r="109">
          <cell r="A109" t="str">
            <v>Enzaes_37942</v>
          </cell>
          <cell r="B109" t="str">
            <v>Enzo de Lima Moraes</v>
          </cell>
          <cell r="C109">
            <v>0</v>
          </cell>
          <cell r="D109">
            <v>0</v>
          </cell>
          <cell r="E109">
            <v>2017</v>
          </cell>
          <cell r="F109">
            <v>2003</v>
          </cell>
          <cell r="G109">
            <v>13</v>
          </cell>
          <cell r="H109">
            <v>3</v>
          </cell>
          <cell r="I109">
            <v>13.160848733744011</v>
          </cell>
          <cell r="J109">
            <v>4</v>
          </cell>
          <cell r="K109">
            <v>182.44326727853047</v>
          </cell>
          <cell r="L109">
            <v>58.6</v>
          </cell>
          <cell r="M109">
            <v>171</v>
          </cell>
          <cell r="N109">
            <v>89</v>
          </cell>
          <cell r="O109">
            <v>20.040354297048665</v>
          </cell>
          <cell r="P109">
            <v>82</v>
          </cell>
          <cell r="Q109">
            <v>183</v>
          </cell>
          <cell r="R109">
            <v>11.0695</v>
          </cell>
          <cell r="S109">
            <v>93.308030831268738</v>
          </cell>
          <cell r="T109">
            <v>1.982791665983028</v>
          </cell>
          <cell r="U109">
            <v>3</v>
          </cell>
          <cell r="V109">
            <v>0.183264632789366</v>
          </cell>
          <cell r="W109">
            <v>12.977584100954646</v>
          </cell>
          <cell r="X109">
            <v>0</v>
          </cell>
          <cell r="Y109">
            <v>11</v>
          </cell>
          <cell r="Z109">
            <v>2.160848733744011</v>
          </cell>
          <cell r="AA109">
            <v>1</v>
          </cell>
          <cell r="AB109">
            <v>1</v>
          </cell>
          <cell r="AC109">
            <v>33</v>
          </cell>
          <cell r="AD109">
            <v>0</v>
          </cell>
          <cell r="AE109">
            <v>7</v>
          </cell>
        </row>
        <row r="110">
          <cell r="A110" t="str">
            <v>Eroaes_37018</v>
          </cell>
          <cell r="B110" t="str">
            <v>Eron de Lima Moraes</v>
          </cell>
          <cell r="C110">
            <v>0</v>
          </cell>
          <cell r="D110">
            <v>1</v>
          </cell>
          <cell r="E110">
            <v>2017</v>
          </cell>
          <cell r="F110">
            <v>2001</v>
          </cell>
          <cell r="G110">
            <v>15</v>
          </cell>
          <cell r="H110">
            <v>3</v>
          </cell>
          <cell r="I110">
            <v>15.772758384668036</v>
          </cell>
          <cell r="J110">
            <v>2</v>
          </cell>
          <cell r="K110">
            <v>173.41273548761777</v>
          </cell>
          <cell r="L110">
            <v>53.9</v>
          </cell>
          <cell r="M110">
            <v>170</v>
          </cell>
          <cell r="N110">
            <v>88.5</v>
          </cell>
          <cell r="O110">
            <v>18.650519031141869</v>
          </cell>
          <cell r="P110">
            <v>81.5</v>
          </cell>
          <cell r="Q110">
            <v>167</v>
          </cell>
          <cell r="R110">
            <v>10.1875</v>
          </cell>
          <cell r="S110">
            <v>97.992508536695425</v>
          </cell>
          <cell r="T110">
            <v>0.60196632528562688</v>
          </cell>
          <cell r="U110">
            <v>2</v>
          </cell>
          <cell r="V110">
            <v>1.3788944708257835</v>
          </cell>
          <cell r="W110">
            <v>14.393863913842253</v>
          </cell>
          <cell r="X110">
            <v>1</v>
          </cell>
          <cell r="Y110">
            <v>6</v>
          </cell>
          <cell r="Z110">
            <v>9.7727583846680357</v>
          </cell>
          <cell r="AA110">
            <v>2</v>
          </cell>
          <cell r="AB110">
            <v>2</v>
          </cell>
          <cell r="AC110">
            <v>33</v>
          </cell>
          <cell r="AD110">
            <v>0</v>
          </cell>
          <cell r="AE110">
            <v>8</v>
          </cell>
        </row>
        <row r="111">
          <cell r="A111" t="str">
            <v>Feltes_37674</v>
          </cell>
          <cell r="B111" t="str">
            <v xml:space="preserve">Fellipe de Souza Fontes </v>
          </cell>
          <cell r="C111">
            <v>0</v>
          </cell>
          <cell r="D111">
            <v>1</v>
          </cell>
          <cell r="E111">
            <v>2017</v>
          </cell>
          <cell r="F111">
            <v>2003</v>
          </cell>
          <cell r="G111">
            <v>13</v>
          </cell>
          <cell r="H111">
            <v>2</v>
          </cell>
          <cell r="I111">
            <v>13.979466119096509</v>
          </cell>
          <cell r="J111">
            <v>1</v>
          </cell>
          <cell r="K111">
            <v>177.52065617473772</v>
          </cell>
          <cell r="L111">
            <v>55.5</v>
          </cell>
          <cell r="M111">
            <v>168</v>
          </cell>
          <cell r="N111">
            <v>88</v>
          </cell>
          <cell r="O111">
            <v>19.664115646258505</v>
          </cell>
          <cell r="P111">
            <v>80</v>
          </cell>
          <cell r="Q111">
            <v>172</v>
          </cell>
          <cell r="R111">
            <v>15.993999999999998</v>
          </cell>
          <cell r="S111">
            <v>94.332942753132301</v>
          </cell>
          <cell r="T111">
            <v>1.4321968496168913</v>
          </cell>
          <cell r="U111">
            <v>3</v>
          </cell>
          <cell r="V111">
            <v>0.44485522029920832</v>
          </cell>
          <cell r="W111">
            <v>13.5346108987973</v>
          </cell>
          <cell r="X111">
            <v>0</v>
          </cell>
          <cell r="Y111">
            <v>10</v>
          </cell>
          <cell r="Z111">
            <v>3.979466119096509</v>
          </cell>
          <cell r="AA111">
            <v>1</v>
          </cell>
          <cell r="AB111">
            <v>1</v>
          </cell>
          <cell r="AC111">
            <v>34</v>
          </cell>
          <cell r="AD111">
            <v>0</v>
          </cell>
          <cell r="AE111">
            <v>8</v>
          </cell>
        </row>
        <row r="112">
          <cell r="A112" t="str">
            <v>GabeSa_37260</v>
          </cell>
          <cell r="B112" t="str">
            <v>Gabriel Paes e Sá</v>
          </cell>
          <cell r="C112">
            <v>1</v>
          </cell>
          <cell r="D112">
            <v>1</v>
          </cell>
          <cell r="E112">
            <v>2017</v>
          </cell>
          <cell r="F112">
            <v>2002</v>
          </cell>
          <cell r="G112">
            <v>15</v>
          </cell>
          <cell r="H112">
            <v>4</v>
          </cell>
          <cell r="I112">
            <v>15.112936344969199</v>
          </cell>
          <cell r="J112">
            <v>1</v>
          </cell>
          <cell r="K112">
            <v>178.60525918455016</v>
          </cell>
          <cell r="L112">
            <v>61.5</v>
          </cell>
          <cell r="M112">
            <v>176</v>
          </cell>
          <cell r="N112">
            <v>91.5</v>
          </cell>
          <cell r="O112">
            <v>19.854080578512399</v>
          </cell>
          <cell r="P112">
            <v>84.5</v>
          </cell>
          <cell r="Q112">
            <v>179</v>
          </cell>
          <cell r="R112">
            <v>15.7</v>
          </cell>
          <cell r="S112">
            <v>98.519739099687399</v>
          </cell>
          <cell r="T112">
            <v>1.0480585828041189</v>
          </cell>
          <cell r="U112">
            <v>3</v>
          </cell>
          <cell r="V112">
            <v>1.5134607196751917</v>
          </cell>
          <cell r="W112">
            <v>13.599475625294009</v>
          </cell>
          <cell r="X112">
            <v>1</v>
          </cell>
          <cell r="Y112">
            <v>5</v>
          </cell>
          <cell r="Z112">
            <v>10.112936344969199</v>
          </cell>
          <cell r="AA112">
            <v>2</v>
          </cell>
          <cell r="AB112">
            <v>2</v>
          </cell>
          <cell r="AC112">
            <v>34</v>
          </cell>
          <cell r="AD112">
            <v>0</v>
          </cell>
          <cell r="AE112">
            <v>8</v>
          </cell>
        </row>
        <row r="113">
          <cell r="A113" t="str">
            <v>Gabira_36713</v>
          </cell>
          <cell r="B113" t="str">
            <v>Gabriel Gomes Veiga de Oliveira</v>
          </cell>
          <cell r="C113">
            <v>0</v>
          </cell>
          <cell r="D113">
            <v>1</v>
          </cell>
          <cell r="E113">
            <v>2017</v>
          </cell>
          <cell r="F113">
            <v>2000</v>
          </cell>
          <cell r="G113">
            <v>16</v>
          </cell>
          <cell r="H113">
            <v>2</v>
          </cell>
          <cell r="I113">
            <v>16.607802874743328</v>
          </cell>
          <cell r="J113">
            <v>3</v>
          </cell>
          <cell r="K113">
            <v>167.40681620100457</v>
          </cell>
          <cell r="L113">
            <v>66.099999999999994</v>
          </cell>
          <cell r="M113">
            <v>168</v>
          </cell>
          <cell r="N113">
            <v>88.5</v>
          </cell>
          <cell r="O113">
            <v>23.419784580498867</v>
          </cell>
          <cell r="P113">
            <v>79.5</v>
          </cell>
          <cell r="Q113">
            <v>173</v>
          </cell>
          <cell r="R113">
            <v>6.7329999999999997</v>
          </cell>
          <cell r="S113">
            <v>100.35308559464013</v>
          </cell>
          <cell r="T113">
            <v>1.1335309408679866</v>
          </cell>
          <cell r="U113">
            <v>3</v>
          </cell>
          <cell r="V113">
            <v>1.9813898914344397</v>
          </cell>
          <cell r="W113">
            <v>14.626412983308889</v>
          </cell>
          <cell r="X113">
            <v>0</v>
          </cell>
          <cell r="Y113">
            <v>5</v>
          </cell>
          <cell r="Z113">
            <v>11.607802874743328</v>
          </cell>
          <cell r="AA113">
            <v>2</v>
          </cell>
          <cell r="AB113">
            <v>2</v>
          </cell>
          <cell r="AC113">
            <v>34</v>
          </cell>
          <cell r="AD113">
            <v>1</v>
          </cell>
          <cell r="AE113">
            <v>9</v>
          </cell>
        </row>
        <row r="114">
          <cell r="A114" t="str">
            <v>Gabira_37271</v>
          </cell>
          <cell r="B114" t="str">
            <v>GABRIEL ESTROPA SIQUEIRA</v>
          </cell>
          <cell r="C114">
            <v>0</v>
          </cell>
          <cell r="D114">
            <v>0</v>
          </cell>
          <cell r="E114">
            <v>2017</v>
          </cell>
          <cell r="F114">
            <v>2002</v>
          </cell>
          <cell r="G114">
            <v>15</v>
          </cell>
          <cell r="H114">
            <v>4</v>
          </cell>
          <cell r="I114">
            <v>15.099247091033538</v>
          </cell>
          <cell r="J114">
            <v>1</v>
          </cell>
          <cell r="K114">
            <v>176.79200952675072</v>
          </cell>
          <cell r="L114">
            <v>55.5</v>
          </cell>
          <cell r="M114">
            <v>175</v>
          </cell>
          <cell r="N114">
            <v>93</v>
          </cell>
          <cell r="O114">
            <v>18.122448979591837</v>
          </cell>
          <cell r="P114">
            <v>82</v>
          </cell>
          <cell r="Q114">
            <v>174</v>
          </cell>
          <cell r="R114">
            <v>6.6595000000000004</v>
          </cell>
          <cell r="S114">
            <v>98.975994556142453</v>
          </cell>
          <cell r="T114">
            <v>1.1700520203589462</v>
          </cell>
          <cell r="U114">
            <v>3</v>
          </cell>
          <cell r="V114">
            <v>1.6299118315830647</v>
          </cell>
          <cell r="W114">
            <v>13.469335259450473</v>
          </cell>
          <cell r="X114">
            <v>0</v>
          </cell>
          <cell r="Y114">
            <v>8</v>
          </cell>
          <cell r="Z114">
            <v>7.0992470910335381</v>
          </cell>
          <cell r="AA114">
            <v>1</v>
          </cell>
          <cell r="AB114">
            <v>1</v>
          </cell>
          <cell r="AC114">
            <v>35</v>
          </cell>
          <cell r="AD114">
            <v>0</v>
          </cell>
          <cell r="AE114">
            <v>8</v>
          </cell>
        </row>
        <row r="115">
          <cell r="A115" t="str">
            <v>Guinho_37839</v>
          </cell>
          <cell r="B115" t="str">
            <v>Guilherme Teixeira Coutinho</v>
          </cell>
          <cell r="C115">
            <v>0</v>
          </cell>
          <cell r="D115">
            <v>0</v>
          </cell>
          <cell r="E115">
            <v>2017</v>
          </cell>
          <cell r="F115">
            <v>2003</v>
          </cell>
          <cell r="G115">
            <v>13</v>
          </cell>
          <cell r="H115">
            <v>4</v>
          </cell>
          <cell r="I115">
            <v>13.527720739219713</v>
          </cell>
          <cell r="J115">
            <v>3</v>
          </cell>
          <cell r="K115">
            <v>179.45727036170237</v>
          </cell>
          <cell r="L115">
            <v>58.3</v>
          </cell>
          <cell r="M115">
            <v>169</v>
          </cell>
          <cell r="N115">
            <v>88.5</v>
          </cell>
          <cell r="O115">
            <v>20.412450544448724</v>
          </cell>
          <cell r="P115">
            <v>80.5</v>
          </cell>
          <cell r="Q115">
            <v>171</v>
          </cell>
          <cell r="R115">
            <v>12.171999999999999</v>
          </cell>
          <cell r="S115">
            <v>93.812266058164283</v>
          </cell>
          <cell r="T115">
            <v>1.2863490359003598</v>
          </cell>
          <cell r="U115">
            <v>3</v>
          </cell>
          <cell r="V115">
            <v>0.3119617300061972</v>
          </cell>
          <cell r="W115">
            <v>13.215759009213516</v>
          </cell>
          <cell r="X115">
            <v>0</v>
          </cell>
          <cell r="Y115">
            <v>8</v>
          </cell>
          <cell r="Z115">
            <v>5.5277207392197134</v>
          </cell>
          <cell r="AA115">
            <v>1</v>
          </cell>
          <cell r="AB115">
            <v>1</v>
          </cell>
          <cell r="AC115">
            <v>31</v>
          </cell>
          <cell r="AD115">
            <v>0</v>
          </cell>
          <cell r="AE115">
            <v>8</v>
          </cell>
        </row>
        <row r="116">
          <cell r="A116" t="str">
            <v>Guista_36573</v>
          </cell>
          <cell r="B116" t="str">
            <v>GUILHERME AUGUSTO SANTOS DA COSTA</v>
          </cell>
          <cell r="C116">
            <v>0</v>
          </cell>
          <cell r="D116">
            <v>1</v>
          </cell>
          <cell r="E116">
            <v>2017</v>
          </cell>
          <cell r="F116">
            <v>2000</v>
          </cell>
          <cell r="G116">
            <v>17</v>
          </cell>
          <cell r="I116">
            <v>17.013004791238878</v>
          </cell>
          <cell r="J116">
            <v>1</v>
          </cell>
          <cell r="K116">
            <v>173.16835333754821</v>
          </cell>
          <cell r="L116">
            <v>68.7</v>
          </cell>
          <cell r="M116">
            <v>174</v>
          </cell>
          <cell r="N116">
            <v>87.5</v>
          </cell>
          <cell r="O116">
            <v>22.69124058660325</v>
          </cell>
          <cell r="P116">
            <v>86.5</v>
          </cell>
          <cell r="Q116">
            <v>181</v>
          </cell>
          <cell r="R116">
            <v>6.3654999999999999</v>
          </cell>
          <cell r="S116">
            <v>100.47795785198379</v>
          </cell>
          <cell r="T116">
            <v>1.1803901062823652</v>
          </cell>
          <cell r="U116">
            <v>3</v>
          </cell>
          <cell r="V116">
            <v>2.0132613200571177</v>
          </cell>
          <cell r="W116">
            <v>14.999743471181759</v>
          </cell>
          <cell r="X116">
            <v>0</v>
          </cell>
          <cell r="Y116">
            <v>8</v>
          </cell>
          <cell r="Z116">
            <v>9.0130047912388775</v>
          </cell>
          <cell r="AA116">
            <v>0</v>
          </cell>
          <cell r="AB116">
            <v>0</v>
          </cell>
          <cell r="AC116">
            <v>30</v>
          </cell>
          <cell r="AD116">
            <v>0</v>
          </cell>
          <cell r="AE116">
            <v>6</v>
          </cell>
        </row>
        <row r="117">
          <cell r="A117" t="str">
            <v>Gusade_37325</v>
          </cell>
          <cell r="B117" t="str">
            <v>Gustavo Virginio rodrigues de andrade</v>
          </cell>
          <cell r="C117">
            <v>0</v>
          </cell>
          <cell r="D117">
            <v>0</v>
          </cell>
          <cell r="E117">
            <v>2017</v>
          </cell>
          <cell r="F117">
            <v>2002</v>
          </cell>
          <cell r="G117">
            <v>14</v>
          </cell>
          <cell r="H117">
            <v>4</v>
          </cell>
          <cell r="I117">
            <v>14.932238193018481</v>
          </cell>
          <cell r="J117">
            <v>1</v>
          </cell>
          <cell r="K117">
            <v>179.27884372890986</v>
          </cell>
          <cell r="L117">
            <v>57.2</v>
          </cell>
          <cell r="M117">
            <v>176</v>
          </cell>
          <cell r="N117">
            <v>91.9</v>
          </cell>
          <cell r="O117">
            <v>18.465909090909093</v>
          </cell>
          <cell r="P117">
            <v>84.1</v>
          </cell>
          <cell r="Q117">
            <v>179</v>
          </cell>
          <cell r="R117">
            <v>7.468</v>
          </cell>
          <cell r="S117">
            <v>98.137020608573948</v>
          </cell>
          <cell r="T117">
            <v>1.4381871710581697</v>
          </cell>
          <cell r="U117">
            <v>3</v>
          </cell>
          <cell r="V117">
            <v>1.4157786137248469</v>
          </cell>
          <cell r="W117">
            <v>13.516459579293635</v>
          </cell>
          <cell r="X117">
            <v>0</v>
          </cell>
          <cell r="Y117">
            <v>3</v>
          </cell>
          <cell r="Z117">
            <v>11.932238193018481</v>
          </cell>
          <cell r="AA117">
            <v>1</v>
          </cell>
          <cell r="AB117">
            <v>1</v>
          </cell>
          <cell r="AC117">
            <v>30</v>
          </cell>
          <cell r="AD117">
            <v>1</v>
          </cell>
          <cell r="AE117">
            <v>9</v>
          </cell>
        </row>
        <row r="118">
          <cell r="A118" t="str">
            <v>Gusose_37559</v>
          </cell>
          <cell r="B118" t="str">
            <v>Gustavo Rezende José</v>
          </cell>
          <cell r="C118">
            <v>0</v>
          </cell>
          <cell r="D118">
            <v>0</v>
          </cell>
          <cell r="E118">
            <v>2017</v>
          </cell>
          <cell r="F118">
            <v>2002</v>
          </cell>
          <cell r="G118">
            <v>14</v>
          </cell>
          <cell r="H118">
            <v>4</v>
          </cell>
          <cell r="I118">
            <v>14.294318959616701</v>
          </cell>
          <cell r="J118">
            <v>4</v>
          </cell>
          <cell r="K118">
            <v>189.01818220248418</v>
          </cell>
          <cell r="L118">
            <v>56</v>
          </cell>
          <cell r="M118">
            <v>178</v>
          </cell>
          <cell r="N118">
            <v>86</v>
          </cell>
          <cell r="O118">
            <v>17.674536043428859</v>
          </cell>
          <cell r="P118">
            <v>92</v>
          </cell>
          <cell r="Q118">
            <v>180</v>
          </cell>
          <cell r="R118">
            <v>9.3055000000000003</v>
          </cell>
          <cell r="S118">
            <v>93.810009998604386</v>
          </cell>
          <cell r="T118">
            <v>0.709598484496057</v>
          </cell>
          <cell r="U118">
            <v>2</v>
          </cell>
          <cell r="V118">
            <v>0.31138591082296785</v>
          </cell>
          <cell r="W118">
            <v>13.982933048793733</v>
          </cell>
          <cell r="X118">
            <v>0</v>
          </cell>
          <cell r="Y118">
            <v>7</v>
          </cell>
          <cell r="Z118">
            <v>7.2943189596167013</v>
          </cell>
          <cell r="AA118">
            <v>1</v>
          </cell>
          <cell r="AB118">
            <v>1</v>
          </cell>
          <cell r="AC118">
            <v>31</v>
          </cell>
          <cell r="AD118">
            <v>1</v>
          </cell>
          <cell r="AE118">
            <v>7</v>
          </cell>
        </row>
        <row r="119">
          <cell r="A119" t="str">
            <v>Gussis_37733</v>
          </cell>
          <cell r="B119" t="str">
            <v>Gustavo Anselmo Assis</v>
          </cell>
          <cell r="C119">
            <v>0</v>
          </cell>
          <cell r="D119">
            <v>0</v>
          </cell>
          <cell r="E119">
            <v>2017</v>
          </cell>
          <cell r="F119">
            <v>2003</v>
          </cell>
          <cell r="G119">
            <v>13</v>
          </cell>
          <cell r="H119">
            <v>2</v>
          </cell>
          <cell r="I119">
            <v>13.817932922655714</v>
          </cell>
          <cell r="J119">
            <v>2</v>
          </cell>
          <cell r="K119">
            <v>181.28307942390327</v>
          </cell>
          <cell r="L119">
            <v>55.2</v>
          </cell>
          <cell r="M119">
            <v>168</v>
          </cell>
          <cell r="N119">
            <v>84</v>
          </cell>
          <cell r="O119">
            <v>19.557823129251705</v>
          </cell>
          <cell r="P119">
            <v>84</v>
          </cell>
          <cell r="Q119">
            <v>173</v>
          </cell>
          <cell r="R119">
            <v>14.23</v>
          </cell>
          <cell r="S119">
            <v>92.093405104819482</v>
          </cell>
          <cell r="T119">
            <v>0.80487537950125576</v>
          </cell>
          <cell r="U119">
            <v>2</v>
          </cell>
          <cell r="V119">
            <v>-0.12674703807568244</v>
          </cell>
          <cell r="W119">
            <v>13.944679960731397</v>
          </cell>
          <cell r="X119">
            <v>0</v>
          </cell>
          <cell r="Y119">
            <v>6</v>
          </cell>
          <cell r="Z119">
            <v>7.8179329226557144</v>
          </cell>
          <cell r="AA119">
            <v>2</v>
          </cell>
          <cell r="AB119">
            <v>2</v>
          </cell>
          <cell r="AC119">
            <v>32</v>
          </cell>
          <cell r="AD119">
            <v>0</v>
          </cell>
          <cell r="AE119">
            <v>8</v>
          </cell>
        </row>
        <row r="120">
          <cell r="A120" t="str">
            <v>Henado_37151</v>
          </cell>
          <cell r="B120" t="str">
            <v>Henrique Lacadia Machado</v>
          </cell>
          <cell r="C120">
            <v>0</v>
          </cell>
          <cell r="D120">
            <v>0</v>
          </cell>
          <cell r="E120">
            <v>2017</v>
          </cell>
          <cell r="F120">
            <v>2001</v>
          </cell>
          <cell r="G120">
            <v>15</v>
          </cell>
          <cell r="H120">
            <v>4</v>
          </cell>
          <cell r="I120">
            <v>15.408624229979466</v>
          </cell>
          <cell r="J120">
            <v>3</v>
          </cell>
          <cell r="K120">
            <v>180.15978900683339</v>
          </cell>
          <cell r="L120">
            <v>65</v>
          </cell>
          <cell r="M120">
            <v>177</v>
          </cell>
          <cell r="N120">
            <v>89.5</v>
          </cell>
          <cell r="O120">
            <v>20.747550193111813</v>
          </cell>
          <cell r="P120">
            <v>87.5</v>
          </cell>
          <cell r="Q120">
            <v>187</v>
          </cell>
          <cell r="R120">
            <v>14.23</v>
          </cell>
          <cell r="S120">
            <v>98.214808470715596</v>
          </cell>
          <cell r="T120">
            <v>0.96652632906834257</v>
          </cell>
          <cell r="U120">
            <v>2</v>
          </cell>
          <cell r="V120">
            <v>1.4356325856854504</v>
          </cell>
          <cell r="W120">
            <v>13.972991644294016</v>
          </cell>
          <cell r="X120">
            <v>0</v>
          </cell>
          <cell r="Y120">
            <v>9</v>
          </cell>
          <cell r="Z120">
            <v>6.4086242299794662</v>
          </cell>
          <cell r="AA120">
            <v>1</v>
          </cell>
          <cell r="AB120">
            <v>0</v>
          </cell>
          <cell r="AC120">
            <v>32</v>
          </cell>
          <cell r="AD120">
            <v>0</v>
          </cell>
          <cell r="AE120">
            <v>8</v>
          </cell>
        </row>
        <row r="121">
          <cell r="A121" t="str">
            <v>Hugira_37640</v>
          </cell>
          <cell r="B121" t="str">
            <v xml:space="preserve">Hugo da Silva de Oliveira </v>
          </cell>
          <cell r="C121">
            <v>0</v>
          </cell>
          <cell r="D121">
            <v>0</v>
          </cell>
          <cell r="E121">
            <v>2017</v>
          </cell>
          <cell r="F121">
            <v>2003</v>
          </cell>
          <cell r="G121">
            <v>14</v>
          </cell>
          <cell r="H121">
            <v>4</v>
          </cell>
          <cell r="I121">
            <v>14.072553045859001</v>
          </cell>
          <cell r="J121">
            <v>1</v>
          </cell>
          <cell r="K121">
            <v>172.03889646975992</v>
          </cell>
          <cell r="L121">
            <v>47.5</v>
          </cell>
          <cell r="M121">
            <v>156</v>
          </cell>
          <cell r="N121">
            <v>78.5</v>
          </cell>
          <cell r="O121">
            <v>19.518408941485863</v>
          </cell>
          <cell r="P121">
            <v>77.5</v>
          </cell>
          <cell r="Q121">
            <v>159</v>
          </cell>
          <cell r="R121">
            <v>19.081</v>
          </cell>
          <cell r="S121">
            <v>89.718656109128261</v>
          </cell>
          <cell r="T121">
            <v>-0.32357168961407545</v>
          </cell>
          <cell r="U121">
            <v>2</v>
          </cell>
          <cell r="V121">
            <v>-0.73285959440320092</v>
          </cell>
          <cell r="W121">
            <v>14.805412640262203</v>
          </cell>
          <cell r="X121">
            <v>0</v>
          </cell>
          <cell r="Y121">
            <v>9</v>
          </cell>
          <cell r="Z121">
            <v>5.0725530458590011</v>
          </cell>
          <cell r="AA121">
            <v>1</v>
          </cell>
          <cell r="AB121">
            <v>1</v>
          </cell>
          <cell r="AC121">
            <v>33</v>
          </cell>
          <cell r="AD121">
            <v>0</v>
          </cell>
          <cell r="AE121">
            <v>8</v>
          </cell>
        </row>
        <row r="122">
          <cell r="A122" t="str">
            <v>Igocas_37454</v>
          </cell>
          <cell r="B122" t="str">
            <v>Igor Costa Lucas</v>
          </cell>
          <cell r="C122">
            <v>0</v>
          </cell>
          <cell r="D122">
            <v>1</v>
          </cell>
          <cell r="E122">
            <v>2017</v>
          </cell>
          <cell r="F122">
            <v>2002</v>
          </cell>
          <cell r="G122">
            <v>14</v>
          </cell>
          <cell r="H122">
            <v>4</v>
          </cell>
          <cell r="I122">
            <v>14.57905544147844</v>
          </cell>
          <cell r="J122">
            <v>3</v>
          </cell>
          <cell r="K122">
            <v>178.83911958733657</v>
          </cell>
          <cell r="L122">
            <v>46.2</v>
          </cell>
          <cell r="M122">
            <v>166</v>
          </cell>
          <cell r="N122">
            <v>85.3</v>
          </cell>
          <cell r="O122">
            <v>16.765858615183628</v>
          </cell>
          <cell r="P122">
            <v>80.7</v>
          </cell>
          <cell r="Q122">
            <v>164</v>
          </cell>
          <cell r="R122">
            <v>11.657500000000001</v>
          </cell>
          <cell r="S122">
            <v>92.82085506965015</v>
          </cell>
          <cell r="T122">
            <v>5.7364953155884704E-2</v>
          </cell>
          <cell r="U122">
            <v>2</v>
          </cell>
          <cell r="V122">
            <v>0.28320381433482622</v>
          </cell>
          <cell r="W122">
            <v>14.295851627143614</v>
          </cell>
          <cell r="X122">
            <v>1</v>
          </cell>
          <cell r="Y122">
            <v>5</v>
          </cell>
          <cell r="Z122">
            <v>9.5790554414784399</v>
          </cell>
          <cell r="AA122">
            <v>2</v>
          </cell>
          <cell r="AB122">
            <v>2</v>
          </cell>
          <cell r="AC122">
            <v>34</v>
          </cell>
          <cell r="AD122">
            <v>1</v>
          </cell>
          <cell r="AE122">
            <v>8</v>
          </cell>
        </row>
        <row r="123">
          <cell r="A123" t="str">
            <v>Jeaior_37266</v>
          </cell>
          <cell r="B123" t="str">
            <v>JEAN N. GOMES C. JÚNIOR</v>
          </cell>
          <cell r="C123">
            <v>0</v>
          </cell>
          <cell r="D123">
            <v>1</v>
          </cell>
          <cell r="E123">
            <v>2017</v>
          </cell>
          <cell r="F123">
            <v>2002</v>
          </cell>
          <cell r="G123">
            <v>15</v>
          </cell>
          <cell r="H123">
            <v>3</v>
          </cell>
          <cell r="I123">
            <v>15.112936344969199</v>
          </cell>
          <cell r="J123">
            <v>1</v>
          </cell>
          <cell r="K123">
            <v>176.40407882082161</v>
          </cell>
          <cell r="L123">
            <v>53</v>
          </cell>
          <cell r="M123">
            <v>167</v>
          </cell>
          <cell r="N123">
            <v>84</v>
          </cell>
          <cell r="O123">
            <v>19.003908350962746</v>
          </cell>
          <cell r="P123">
            <v>83</v>
          </cell>
          <cell r="Q123">
            <v>169</v>
          </cell>
          <cell r="R123">
            <v>29.664999999999999</v>
          </cell>
          <cell r="S123">
            <v>94.368815077352323</v>
          </cell>
          <cell r="T123">
            <v>-6.1814150440553738E-2</v>
          </cell>
          <cell r="U123">
            <v>2</v>
          </cell>
          <cell r="V123">
            <v>0.45401099473004669</v>
          </cell>
          <cell r="W123">
            <v>14.658925350239153</v>
          </cell>
          <cell r="X123">
            <v>0</v>
          </cell>
          <cell r="Y123">
            <v>11</v>
          </cell>
          <cell r="Z123">
            <v>4.1129363449691994</v>
          </cell>
          <cell r="AA123">
            <v>3</v>
          </cell>
          <cell r="AB123">
            <v>2</v>
          </cell>
          <cell r="AC123">
            <v>13</v>
          </cell>
          <cell r="AD123">
            <v>0</v>
          </cell>
          <cell r="AE123">
            <v>5</v>
          </cell>
        </row>
        <row r="124">
          <cell r="A124" t="str">
            <v>Jholva_37224</v>
          </cell>
          <cell r="B124" t="str">
            <v>Jhonathan Henrique Teodoro da Silva</v>
          </cell>
          <cell r="C124">
            <v>1</v>
          </cell>
          <cell r="D124">
            <v>1</v>
          </cell>
          <cell r="E124">
            <v>2017</v>
          </cell>
          <cell r="F124">
            <v>2001</v>
          </cell>
          <cell r="G124">
            <v>15</v>
          </cell>
          <cell r="H124">
            <v>5</v>
          </cell>
          <cell r="I124">
            <v>15.208761122518823</v>
          </cell>
          <cell r="J124">
            <v>4</v>
          </cell>
          <cell r="K124">
            <v>171.62228270401488</v>
          </cell>
          <cell r="L124">
            <v>62.4</v>
          </cell>
          <cell r="M124">
            <v>171</v>
          </cell>
          <cell r="N124">
            <v>93</v>
          </cell>
          <cell r="O124">
            <v>21.339899456242946</v>
          </cell>
          <cell r="P124">
            <v>78</v>
          </cell>
          <cell r="Q124">
            <v>177</v>
          </cell>
          <cell r="R124">
            <v>9.673</v>
          </cell>
          <cell r="S124">
            <v>99.636091985956213</v>
          </cell>
          <cell r="T124">
            <v>1.3465486593465825</v>
          </cell>
          <cell r="U124">
            <v>3</v>
          </cell>
          <cell r="V124">
            <v>1.798389991310926</v>
          </cell>
          <cell r="W124">
            <v>13.410371131207896</v>
          </cell>
          <cell r="X124">
            <v>1</v>
          </cell>
          <cell r="Y124">
            <v>8</v>
          </cell>
          <cell r="Z124">
            <v>7.2087611225188226</v>
          </cell>
          <cell r="AA124">
            <v>2</v>
          </cell>
          <cell r="AB124">
            <v>2</v>
          </cell>
          <cell r="AC124">
            <v>31</v>
          </cell>
          <cell r="AD124">
            <v>0</v>
          </cell>
          <cell r="AE124">
            <v>9</v>
          </cell>
        </row>
        <row r="125">
          <cell r="A125" t="str">
            <v>Joaira_37377</v>
          </cell>
          <cell r="B125" t="str">
            <v>JOÃO FERNANDES DA SILVA OLIVEIRA</v>
          </cell>
          <cell r="C125">
            <v>0</v>
          </cell>
          <cell r="D125">
            <v>0</v>
          </cell>
          <cell r="E125">
            <v>2017</v>
          </cell>
          <cell r="F125">
            <v>2002</v>
          </cell>
          <cell r="G125">
            <v>14</v>
          </cell>
          <cell r="H125">
            <v>4</v>
          </cell>
          <cell r="I125">
            <v>14.809034907597535</v>
          </cell>
          <cell r="J125">
            <v>2</v>
          </cell>
          <cell r="K125">
            <v>175.46623821882656</v>
          </cell>
          <cell r="L125">
            <v>54.5</v>
          </cell>
          <cell r="M125">
            <v>168</v>
          </cell>
          <cell r="N125">
            <v>87.3</v>
          </cell>
          <cell r="O125">
            <v>19.309807256235832</v>
          </cell>
          <cell r="P125">
            <v>80.7</v>
          </cell>
          <cell r="Q125">
            <v>175</v>
          </cell>
          <cell r="R125">
            <v>6.1449999999999996</v>
          </cell>
          <cell r="S125">
            <v>95.555810584031818</v>
          </cell>
          <cell r="T125">
            <v>0.76774300883943458</v>
          </cell>
          <cell r="U125">
            <v>2</v>
          </cell>
          <cell r="V125">
            <v>0.75697054212144332</v>
          </cell>
          <cell r="W125">
            <v>14.052064365476092</v>
          </cell>
          <cell r="X125">
            <v>0</v>
          </cell>
          <cell r="Y125">
            <v>3</v>
          </cell>
          <cell r="Z125">
            <v>11.809034907597535</v>
          </cell>
          <cell r="AA125">
            <v>4</v>
          </cell>
          <cell r="AB125">
            <v>4</v>
          </cell>
          <cell r="AC125">
            <v>32</v>
          </cell>
          <cell r="AD125">
            <v>0</v>
          </cell>
          <cell r="AE125">
            <v>8</v>
          </cell>
        </row>
        <row r="126">
          <cell r="A126" t="str">
            <v>Joaira_37653</v>
          </cell>
          <cell r="B126" t="str">
            <v>João Marcos Moraes de Oliveira</v>
          </cell>
          <cell r="C126">
            <v>0</v>
          </cell>
          <cell r="D126">
            <v>0</v>
          </cell>
          <cell r="E126">
            <v>2017</v>
          </cell>
          <cell r="F126">
            <v>2003</v>
          </cell>
          <cell r="G126">
            <v>14</v>
          </cell>
          <cell r="H126">
            <v>5</v>
          </cell>
          <cell r="I126">
            <v>14.036960985626283</v>
          </cell>
          <cell r="J126">
            <v>1</v>
          </cell>
          <cell r="K126">
            <v>184.76583445893752</v>
          </cell>
          <cell r="L126">
            <v>69</v>
          </cell>
          <cell r="M126">
            <v>178</v>
          </cell>
          <cell r="N126">
            <v>90.5</v>
          </cell>
          <cell r="O126">
            <v>21.777553339224845</v>
          </cell>
          <cell r="P126">
            <v>87.5</v>
          </cell>
          <cell r="Q126">
            <v>180</v>
          </cell>
          <cell r="R126">
            <v>10.1875</v>
          </cell>
          <cell r="S126">
            <v>96.198969405091276</v>
          </cell>
          <cell r="T126">
            <v>1.3128710618917363</v>
          </cell>
          <cell r="U126">
            <v>3</v>
          </cell>
          <cell r="V126">
            <v>0.92112542243268947</v>
          </cell>
          <cell r="W126">
            <v>13.115835563193594</v>
          </cell>
          <cell r="X126">
            <v>1</v>
          </cell>
          <cell r="Y126">
            <v>7</v>
          </cell>
          <cell r="Z126">
            <v>7.0369609856262834</v>
          </cell>
          <cell r="AA126">
            <v>1</v>
          </cell>
          <cell r="AB126">
            <v>0</v>
          </cell>
          <cell r="AC126">
            <v>27</v>
          </cell>
          <cell r="AD126">
            <v>0</v>
          </cell>
          <cell r="AE126">
            <v>8</v>
          </cell>
        </row>
        <row r="127">
          <cell r="A127" t="str">
            <v>Joarto_36840</v>
          </cell>
          <cell r="B127" t="str">
            <v>João Pedro Vital Gilberto</v>
          </cell>
          <cell r="C127">
            <v>0</v>
          </cell>
          <cell r="D127">
            <v>1</v>
          </cell>
          <cell r="E127">
            <v>2017</v>
          </cell>
          <cell r="F127">
            <v>2000</v>
          </cell>
          <cell r="G127">
            <v>16</v>
          </cell>
          <cell r="H127">
            <v>5</v>
          </cell>
          <cell r="I127">
            <v>16.260095824777551</v>
          </cell>
          <cell r="J127">
            <v>4</v>
          </cell>
          <cell r="K127">
            <v>175.51310554198002</v>
          </cell>
          <cell r="L127">
            <v>64</v>
          </cell>
          <cell r="M127">
            <v>173</v>
          </cell>
          <cell r="N127">
            <v>87</v>
          </cell>
          <cell r="O127">
            <v>21.383941996057334</v>
          </cell>
          <cell r="P127">
            <v>86</v>
          </cell>
          <cell r="Q127">
            <v>178</v>
          </cell>
          <cell r="R127">
            <v>11.436999999999999</v>
          </cell>
          <cell r="S127">
            <v>98.54733783700577</v>
          </cell>
          <cell r="T127">
            <v>0.53776303948552284</v>
          </cell>
          <cell r="U127">
            <v>2</v>
          </cell>
          <cell r="V127">
            <v>1.5205048078115784</v>
          </cell>
          <cell r="W127">
            <v>14.739591016965973</v>
          </cell>
          <cell r="X127">
            <v>0</v>
          </cell>
          <cell r="Y127">
            <v>5</v>
          </cell>
          <cell r="Z127">
            <v>11.260095824777551</v>
          </cell>
          <cell r="AA127">
            <v>2</v>
          </cell>
          <cell r="AB127">
            <v>2</v>
          </cell>
          <cell r="AC127">
            <v>37</v>
          </cell>
          <cell r="AD127">
            <v>0</v>
          </cell>
          <cell r="AE127">
            <v>8</v>
          </cell>
        </row>
        <row r="128">
          <cell r="A128" t="str">
            <v>Joatos_37503</v>
          </cell>
          <cell r="B128" t="str">
            <v>JOÃO VICTOR MOREIRA DOS SANTOS</v>
          </cell>
          <cell r="C128">
            <v>0</v>
          </cell>
          <cell r="D128">
            <v>1</v>
          </cell>
          <cell r="E128">
            <v>2017</v>
          </cell>
          <cell r="F128">
            <v>2002</v>
          </cell>
          <cell r="G128">
            <v>14</v>
          </cell>
          <cell r="H128">
            <v>2</v>
          </cell>
          <cell r="I128">
            <v>14.444900752908966</v>
          </cell>
          <cell r="J128">
            <v>3</v>
          </cell>
          <cell r="K128">
            <v>185.34782788918639</v>
          </cell>
          <cell r="L128">
            <v>69.8</v>
          </cell>
          <cell r="M128">
            <v>183</v>
          </cell>
          <cell r="N128">
            <v>94</v>
          </cell>
          <cell r="O128">
            <v>20.842664755591386</v>
          </cell>
          <cell r="P128">
            <v>89</v>
          </cell>
          <cell r="Q128">
            <v>188</v>
          </cell>
          <cell r="R128">
            <v>10.849</v>
          </cell>
          <cell r="S128">
            <v>98.717033940335298</v>
          </cell>
          <cell r="T128">
            <v>1.9487459445291158</v>
          </cell>
          <cell r="U128">
            <v>3</v>
          </cell>
          <cell r="V128">
            <v>1.5638167280079871</v>
          </cell>
          <cell r="W128">
            <v>12.881084024900979</v>
          </cell>
          <cell r="X128">
            <v>1</v>
          </cell>
          <cell r="Y128">
            <v>7</v>
          </cell>
          <cell r="Z128">
            <v>7.4449007529089659</v>
          </cell>
          <cell r="AA128">
            <v>1</v>
          </cell>
          <cell r="AB128">
            <v>1</v>
          </cell>
          <cell r="AC128">
            <v>28</v>
          </cell>
          <cell r="AD128">
            <v>1</v>
          </cell>
          <cell r="AE128">
            <v>7</v>
          </cell>
        </row>
        <row r="129">
          <cell r="A129" t="str">
            <v>Joauza_36939</v>
          </cell>
          <cell r="B129" t="str">
            <v>João Vitor dos Santos Ferraz de Souza</v>
          </cell>
          <cell r="C129">
            <v>0</v>
          </cell>
          <cell r="D129">
            <v>0</v>
          </cell>
          <cell r="E129">
            <v>2017</v>
          </cell>
          <cell r="F129">
            <v>2001</v>
          </cell>
          <cell r="G129">
            <v>15</v>
          </cell>
          <cell r="H129">
            <v>5</v>
          </cell>
          <cell r="I129">
            <v>15.991786447638603</v>
          </cell>
          <cell r="J129">
            <v>1</v>
          </cell>
          <cell r="K129">
            <v>175.57250201280075</v>
          </cell>
          <cell r="L129">
            <v>73.5</v>
          </cell>
          <cell r="M129">
            <v>180</v>
          </cell>
          <cell r="N129">
            <v>94.5</v>
          </cell>
          <cell r="O129">
            <v>22.685185185185183</v>
          </cell>
          <cell r="P129">
            <v>85.5</v>
          </cell>
          <cell r="Q129">
            <v>185</v>
          </cell>
          <cell r="R129">
            <v>6.9535</v>
          </cell>
          <cell r="S129">
            <v>102.45972110399958</v>
          </cell>
          <cell r="T129">
            <v>1.951577372809542</v>
          </cell>
          <cell r="U129">
            <v>3</v>
          </cell>
          <cell r="V129">
            <v>2.5190712363449688</v>
          </cell>
          <cell r="W129">
            <v>13.472715211293634</v>
          </cell>
          <cell r="X129">
            <v>0</v>
          </cell>
          <cell r="Y129">
            <v>9</v>
          </cell>
          <cell r="Z129">
            <v>6.9917864476386029</v>
          </cell>
          <cell r="AA129">
            <v>2</v>
          </cell>
          <cell r="AB129">
            <v>2</v>
          </cell>
          <cell r="AC129">
            <v>35</v>
          </cell>
          <cell r="AD129">
            <v>0</v>
          </cell>
          <cell r="AE129">
            <v>9</v>
          </cell>
        </row>
        <row r="130">
          <cell r="A130" t="str">
            <v>Joslva_36848</v>
          </cell>
          <cell r="B130" t="str">
            <v>Josias Thadeu da Silva</v>
          </cell>
          <cell r="C130">
            <v>0</v>
          </cell>
          <cell r="D130">
            <v>0</v>
          </cell>
          <cell r="E130">
            <v>2017</v>
          </cell>
          <cell r="F130">
            <v>2000</v>
          </cell>
          <cell r="G130">
            <v>16</v>
          </cell>
          <cell r="H130">
            <v>2</v>
          </cell>
          <cell r="I130">
            <v>16.238193018480494</v>
          </cell>
          <cell r="J130">
            <v>4</v>
          </cell>
          <cell r="K130">
            <v>171.08466417889343</v>
          </cell>
          <cell r="L130">
            <v>55.9</v>
          </cell>
          <cell r="M130">
            <v>169</v>
          </cell>
          <cell r="N130">
            <v>88</v>
          </cell>
          <cell r="O130">
            <v>19.572143832498863</v>
          </cell>
          <cell r="P130">
            <v>81</v>
          </cell>
          <cell r="Q130">
            <v>172</v>
          </cell>
          <cell r="R130">
            <v>6.1449999999999996</v>
          </cell>
          <cell r="S130">
            <v>98.766470900063055</v>
          </cell>
          <cell r="T130">
            <v>0.6186239483627497</v>
          </cell>
          <cell r="U130">
            <v>2</v>
          </cell>
          <cell r="V130">
            <v>1.57643463503396</v>
          </cell>
          <cell r="W130">
            <v>14.661758383446534</v>
          </cell>
          <cell r="X130">
            <v>0</v>
          </cell>
          <cell r="Y130">
            <v>7</v>
          </cell>
          <cell r="Z130">
            <v>9.2381930184804943</v>
          </cell>
          <cell r="AA130">
            <v>1</v>
          </cell>
          <cell r="AB130">
            <v>1</v>
          </cell>
          <cell r="AC130">
            <v>33</v>
          </cell>
          <cell r="AD130">
            <v>1</v>
          </cell>
          <cell r="AE130">
            <v>8</v>
          </cell>
        </row>
        <row r="131">
          <cell r="A131" t="str">
            <v>Leaino_37857</v>
          </cell>
          <cell r="B131" t="str">
            <v>Leandro Gustavo Oliveira Clementino</v>
          </cell>
          <cell r="C131">
            <v>0</v>
          </cell>
          <cell r="D131">
            <v>0</v>
          </cell>
          <cell r="E131">
            <v>2017</v>
          </cell>
          <cell r="F131">
            <v>2003</v>
          </cell>
          <cell r="G131">
            <v>13</v>
          </cell>
          <cell r="H131">
            <v>3</v>
          </cell>
          <cell r="I131">
            <v>13.478439425051334</v>
          </cell>
          <cell r="J131">
            <v>3</v>
          </cell>
          <cell r="K131">
            <v>189.44934773660526</v>
          </cell>
          <cell r="L131">
            <v>62.8</v>
          </cell>
          <cell r="M131">
            <v>182</v>
          </cell>
          <cell r="N131">
            <v>93</v>
          </cell>
          <cell r="O131">
            <v>18.95906291510687</v>
          </cell>
          <cell r="P131">
            <v>89</v>
          </cell>
          <cell r="Q131">
            <v>187</v>
          </cell>
          <cell r="R131">
            <v>9.0849999999999991</v>
          </cell>
          <cell r="S131">
            <v>95.906951793074029</v>
          </cell>
          <cell r="T131">
            <v>2.8433615208854421</v>
          </cell>
          <cell r="U131">
            <v>3</v>
          </cell>
          <cell r="V131">
            <v>0.84659310696120993</v>
          </cell>
          <cell r="W131">
            <v>12.631846318090124</v>
          </cell>
          <cell r="X131">
            <v>1</v>
          </cell>
          <cell r="Y131">
            <v>8</v>
          </cell>
          <cell r="Z131">
            <v>5.4784394250513344</v>
          </cell>
          <cell r="AA131">
            <v>2</v>
          </cell>
          <cell r="AB131">
            <v>1</v>
          </cell>
          <cell r="AC131">
            <v>27</v>
          </cell>
          <cell r="AD131">
            <v>1</v>
          </cell>
          <cell r="AE131">
            <v>8</v>
          </cell>
        </row>
        <row r="132">
          <cell r="A132" t="str">
            <v>Leelva_37393</v>
          </cell>
          <cell r="B132" t="str">
            <v>LEENYLER LAUDIEL OLIVEIRA DA SILVA</v>
          </cell>
          <cell r="C132">
            <v>1</v>
          </cell>
          <cell r="D132">
            <v>1</v>
          </cell>
          <cell r="E132">
            <v>2017</v>
          </cell>
          <cell r="F132">
            <v>2002</v>
          </cell>
          <cell r="G132">
            <v>14</v>
          </cell>
          <cell r="H132">
            <v>1</v>
          </cell>
          <cell r="I132">
            <v>14.765229295003422</v>
          </cell>
          <cell r="J132">
            <v>2</v>
          </cell>
          <cell r="K132">
            <v>182.83092943190752</v>
          </cell>
          <cell r="L132">
            <v>62.2</v>
          </cell>
          <cell r="M132">
            <v>171</v>
          </cell>
          <cell r="N132">
            <v>82</v>
          </cell>
          <cell r="O132">
            <v>21.271502342601146</v>
          </cell>
          <cell r="P132">
            <v>89</v>
          </cell>
          <cell r="Q132">
            <v>178</v>
          </cell>
          <cell r="R132">
            <v>12</v>
          </cell>
          <cell r="S132">
            <v>93.081327817597938</v>
          </cell>
          <cell r="T132">
            <v>0.12502021236310218</v>
          </cell>
          <cell r="U132">
            <v>2</v>
          </cell>
          <cell r="V132">
            <v>0.12540270995352931</v>
          </cell>
          <cell r="W132">
            <v>14.639826585049892</v>
          </cell>
          <cell r="X132">
            <v>0</v>
          </cell>
          <cell r="Y132">
            <v>6</v>
          </cell>
          <cell r="Z132">
            <v>8.7652292950034223</v>
          </cell>
          <cell r="AA132">
            <v>2</v>
          </cell>
          <cell r="AB132">
            <v>0</v>
          </cell>
          <cell r="AC132">
            <v>34</v>
          </cell>
          <cell r="AD132">
            <v>1</v>
          </cell>
          <cell r="AE132">
            <v>7</v>
          </cell>
        </row>
        <row r="133">
          <cell r="A133" t="str">
            <v>Lenino_37099</v>
          </cell>
          <cell r="B133" t="str">
            <v>Lenon Oliveira Toledo Marcelino</v>
          </cell>
          <cell r="C133">
            <v>0</v>
          </cell>
          <cell r="D133">
            <v>1</v>
          </cell>
          <cell r="E133">
            <v>2017</v>
          </cell>
          <cell r="F133">
            <v>2001</v>
          </cell>
          <cell r="G133">
            <v>15</v>
          </cell>
          <cell r="H133">
            <v>2</v>
          </cell>
          <cell r="I133">
            <v>15.550992470910336</v>
          </cell>
          <cell r="J133">
            <v>3</v>
          </cell>
          <cell r="K133">
            <v>173.0629585288892</v>
          </cell>
          <cell r="L133">
            <v>56.3</v>
          </cell>
          <cell r="M133">
            <v>168</v>
          </cell>
          <cell r="N133">
            <v>87.1</v>
          </cell>
          <cell r="O133">
            <v>19.947562358276645</v>
          </cell>
          <cell r="P133">
            <v>80.900000000000006</v>
          </cell>
          <cell r="Q133">
            <v>171</v>
          </cell>
          <cell r="R133">
            <v>11.878</v>
          </cell>
          <cell r="S133">
            <v>96.986334208994521</v>
          </cell>
          <cell r="T133">
            <v>0.29798616585937177</v>
          </cell>
          <cell r="U133">
            <v>2</v>
          </cell>
          <cell r="V133">
            <v>1.1220863218464827</v>
          </cell>
          <cell r="W133">
            <v>14.428906149063852</v>
          </cell>
          <cell r="X133">
            <v>1</v>
          </cell>
          <cell r="Y133">
            <v>13</v>
          </cell>
          <cell r="Z133">
            <v>2.5509924709103355</v>
          </cell>
          <cell r="AA133">
            <v>2</v>
          </cell>
          <cell r="AB133">
            <v>2</v>
          </cell>
          <cell r="AC133">
            <v>28</v>
          </cell>
          <cell r="AD133">
            <v>1</v>
          </cell>
          <cell r="AE133">
            <v>7</v>
          </cell>
        </row>
        <row r="134">
          <cell r="A134" t="str">
            <v>Leoano_36611</v>
          </cell>
          <cell r="B134" t="str">
            <v>LEONARDO JUBILATO DE OLIVEIRA TARCITANO</v>
          </cell>
          <cell r="C134">
            <v>0</v>
          </cell>
          <cell r="D134">
            <v>0</v>
          </cell>
          <cell r="E134">
            <v>2017</v>
          </cell>
          <cell r="F134">
            <v>2000</v>
          </cell>
          <cell r="G134">
            <v>16</v>
          </cell>
          <cell r="H134">
            <v>2</v>
          </cell>
          <cell r="I134">
            <v>16.887063655030801</v>
          </cell>
          <cell r="J134">
            <v>1</v>
          </cell>
          <cell r="K134">
            <v>178.07887804848011</v>
          </cell>
          <cell r="L134">
            <v>87.7</v>
          </cell>
          <cell r="M134">
            <v>187</v>
          </cell>
          <cell r="N134">
            <v>94.4</v>
          </cell>
          <cell r="O134">
            <v>25.079356001029481</v>
          </cell>
          <cell r="P134">
            <v>92.6</v>
          </cell>
          <cell r="Q134">
            <v>193</v>
          </cell>
          <cell r="R134">
            <v>14.4505</v>
          </cell>
          <cell r="S134">
            <v>104.77065345001064</v>
          </cell>
          <cell r="T134">
            <v>3.2172893632125654</v>
          </cell>
          <cell r="U134">
            <v>3</v>
          </cell>
          <cell r="V134">
            <v>3.1088957248623359</v>
          </cell>
          <cell r="W134">
            <v>13.778167930168465</v>
          </cell>
          <cell r="X134">
            <v>0</v>
          </cell>
          <cell r="Y134">
            <v>3</v>
          </cell>
          <cell r="Z134">
            <v>13.887063655030801</v>
          </cell>
          <cell r="AA134">
            <v>2</v>
          </cell>
          <cell r="AB134">
            <v>0</v>
          </cell>
          <cell r="AC134">
            <v>27</v>
          </cell>
          <cell r="AD134">
            <v>0</v>
          </cell>
          <cell r="AE134">
            <v>6</v>
          </cell>
        </row>
        <row r="135">
          <cell r="A135" t="str">
            <v>Leoida_36178</v>
          </cell>
          <cell r="B135" t="str">
            <v>Leonardo Quim Almeida</v>
          </cell>
          <cell r="C135">
            <v>0</v>
          </cell>
          <cell r="D135">
            <v>0</v>
          </cell>
          <cell r="E135">
            <v>2017</v>
          </cell>
          <cell r="F135">
            <v>1999</v>
          </cell>
          <cell r="G135">
            <v>17</v>
          </cell>
          <cell r="H135">
            <v>2</v>
          </cell>
          <cell r="I135">
            <v>18.072553045858999</v>
          </cell>
          <cell r="J135">
            <v>1</v>
          </cell>
          <cell r="K135">
            <v>162.33047330756284</v>
          </cell>
          <cell r="L135">
            <v>55.5</v>
          </cell>
          <cell r="M135">
            <v>167</v>
          </cell>
          <cell r="N135">
            <v>88.6</v>
          </cell>
          <cell r="O135">
            <v>19.900319122234574</v>
          </cell>
          <cell r="P135">
            <v>78.400000000000006</v>
          </cell>
          <cell r="Q135">
            <v>160</v>
          </cell>
          <cell r="R135">
            <v>7.1005000000000003</v>
          </cell>
          <cell r="S135">
            <v>102.79612376792645</v>
          </cell>
          <cell r="T135">
            <v>3.4813106613133113</v>
          </cell>
          <cell r="U135">
            <v>3</v>
          </cell>
          <cell r="V135">
            <v>2.604932048985821</v>
          </cell>
          <cell r="W135">
            <v>15.467620996873178</v>
          </cell>
          <cell r="X135">
            <v>0</v>
          </cell>
          <cell r="Y135">
            <v>14</v>
          </cell>
          <cell r="Z135">
            <v>4.0725530458589994</v>
          </cell>
          <cell r="AA135">
            <v>2</v>
          </cell>
          <cell r="AB135">
            <v>2</v>
          </cell>
          <cell r="AC135">
            <v>19</v>
          </cell>
          <cell r="AD135">
            <v>0</v>
          </cell>
          <cell r="AE135">
            <v>7</v>
          </cell>
        </row>
        <row r="136">
          <cell r="A136" t="str">
            <v>Leoira_37659</v>
          </cell>
          <cell r="B136" t="str">
            <v>Leonardo Goncalves Pereira</v>
          </cell>
          <cell r="C136">
            <v>0</v>
          </cell>
          <cell r="D136">
            <v>1</v>
          </cell>
          <cell r="E136">
            <v>2017</v>
          </cell>
          <cell r="F136">
            <v>2003</v>
          </cell>
          <cell r="G136">
            <v>14</v>
          </cell>
          <cell r="H136">
            <v>4</v>
          </cell>
          <cell r="I136">
            <v>14.017796030116358</v>
          </cell>
          <cell r="J136">
            <v>1</v>
          </cell>
          <cell r="K136">
            <v>173.15684745369165</v>
          </cell>
          <cell r="L136">
            <v>49.3</v>
          </cell>
          <cell r="M136">
            <v>158</v>
          </cell>
          <cell r="N136">
            <v>80</v>
          </cell>
          <cell r="O136">
            <v>19.748437750360516</v>
          </cell>
          <cell r="P136">
            <v>78</v>
          </cell>
          <cell r="Q136">
            <v>153</v>
          </cell>
          <cell r="R136">
            <v>14.744499999999999</v>
          </cell>
          <cell r="S136">
            <v>90.407058573612872</v>
          </cell>
          <cell r="T136">
            <v>-0.14973268343109292</v>
          </cell>
          <cell r="U136">
            <v>2</v>
          </cell>
          <cell r="V136">
            <v>-0.55715707666848524</v>
          </cell>
          <cell r="W136">
            <v>14.574953106784843</v>
          </cell>
          <cell r="X136">
            <v>1</v>
          </cell>
          <cell r="Y136">
            <v>6</v>
          </cell>
          <cell r="Z136">
            <v>8.017796030116358</v>
          </cell>
          <cell r="AA136">
            <v>3</v>
          </cell>
          <cell r="AB136">
            <v>2</v>
          </cell>
          <cell r="AC136">
            <v>23</v>
          </cell>
          <cell r="AD136">
            <v>1</v>
          </cell>
          <cell r="AE136">
            <v>9</v>
          </cell>
        </row>
        <row r="137">
          <cell r="A137" t="str">
            <v>Lucnde_36908</v>
          </cell>
          <cell r="B137" t="str">
            <v>Lucas Rodrigues Rezende</v>
          </cell>
          <cell r="C137">
            <v>1</v>
          </cell>
          <cell r="D137">
            <v>0</v>
          </cell>
          <cell r="E137">
            <v>2017</v>
          </cell>
          <cell r="F137">
            <v>2001</v>
          </cell>
          <cell r="G137">
            <v>16</v>
          </cell>
          <cell r="H137">
            <v>4</v>
          </cell>
          <cell r="I137">
            <v>16.073921971252567</v>
          </cell>
          <cell r="J137">
            <v>1</v>
          </cell>
          <cell r="K137">
            <v>194.62028544521087</v>
          </cell>
          <cell r="L137">
            <v>69.400000000000006</v>
          </cell>
          <cell r="M137">
            <v>176</v>
          </cell>
          <cell r="N137">
            <v>71.5</v>
          </cell>
          <cell r="O137">
            <v>22.404442148760332</v>
          </cell>
          <cell r="P137">
            <v>104.5</v>
          </cell>
          <cell r="Q137">
            <v>175</v>
          </cell>
          <cell r="R137">
            <v>12.686500000000001</v>
          </cell>
          <cell r="S137">
            <v>89.420292360675646</v>
          </cell>
          <cell r="T137">
            <v>-2.8301504204148924</v>
          </cell>
          <cell r="U137">
            <v>1</v>
          </cell>
          <cell r="V137">
            <v>-0.8090116486279626</v>
          </cell>
          <cell r="W137">
            <v>16.882933619880529</v>
          </cell>
          <cell r="X137">
            <v>0</v>
          </cell>
          <cell r="Y137">
            <v>8</v>
          </cell>
          <cell r="Z137">
            <v>8.0739219712525667</v>
          </cell>
          <cell r="AA137">
            <v>2</v>
          </cell>
          <cell r="AB137">
            <v>2</v>
          </cell>
          <cell r="AC137">
            <v>32</v>
          </cell>
          <cell r="AD137">
            <v>1</v>
          </cell>
          <cell r="AE137">
            <v>8</v>
          </cell>
        </row>
        <row r="138">
          <cell r="A138" t="str">
            <v>Lucnso_37027</v>
          </cell>
          <cell r="B138" t="str">
            <v>Lucas Evaristo Afonso</v>
          </cell>
          <cell r="C138">
            <v>1</v>
          </cell>
          <cell r="D138">
            <v>1</v>
          </cell>
          <cell r="E138">
            <v>2017</v>
          </cell>
          <cell r="F138">
            <v>2001</v>
          </cell>
          <cell r="G138">
            <v>15</v>
          </cell>
          <cell r="H138">
            <v>5</v>
          </cell>
          <cell r="I138">
            <v>15.748117727583846</v>
          </cell>
          <cell r="J138">
            <v>2</v>
          </cell>
          <cell r="K138">
            <v>171.92100563686631</v>
          </cell>
          <cell r="L138">
            <v>61</v>
          </cell>
          <cell r="M138">
            <v>167</v>
          </cell>
          <cell r="N138">
            <v>86</v>
          </cell>
          <cell r="O138">
            <v>21.872422819032593</v>
          </cell>
          <cell r="P138">
            <v>81</v>
          </cell>
          <cell r="Q138">
            <v>185</v>
          </cell>
          <cell r="R138">
            <v>9.3789999999999996</v>
          </cell>
          <cell r="S138">
            <v>97.053290037804601</v>
          </cell>
          <cell r="T138">
            <v>0.31821451293190356</v>
          </cell>
          <cell r="U138">
            <v>2</v>
          </cell>
          <cell r="V138">
            <v>1.1391756094447656</v>
          </cell>
          <cell r="W138">
            <v>14.60894211813908</v>
          </cell>
          <cell r="X138">
            <v>1</v>
          </cell>
          <cell r="Y138">
            <v>8</v>
          </cell>
          <cell r="Z138">
            <v>7.7481177275838462</v>
          </cell>
          <cell r="AA138">
            <v>4</v>
          </cell>
          <cell r="AB138">
            <v>4</v>
          </cell>
          <cell r="AC138">
            <v>33</v>
          </cell>
          <cell r="AD138">
            <v>1</v>
          </cell>
          <cell r="AE138">
            <v>10</v>
          </cell>
        </row>
        <row r="139">
          <cell r="A139" t="str">
            <v>Lucoes_36532</v>
          </cell>
          <cell r="B139" t="str">
            <v>Lucas Bravo Soares Simões</v>
          </cell>
          <cell r="C139">
            <v>0</v>
          </cell>
          <cell r="D139">
            <v>0</v>
          </cell>
          <cell r="E139">
            <v>2017</v>
          </cell>
          <cell r="F139">
            <v>2000</v>
          </cell>
          <cell r="G139">
            <v>17</v>
          </cell>
          <cell r="H139">
            <v>5</v>
          </cell>
          <cell r="I139">
            <v>17.103353867214238</v>
          </cell>
          <cell r="J139">
            <v>1</v>
          </cell>
          <cell r="K139">
            <v>170.46981995902647</v>
          </cell>
          <cell r="L139">
            <v>58.6</v>
          </cell>
          <cell r="M139">
            <v>169</v>
          </cell>
          <cell r="N139">
            <v>85.5</v>
          </cell>
          <cell r="O139">
            <v>20.517488883442461</v>
          </cell>
          <cell r="P139">
            <v>83.5</v>
          </cell>
          <cell r="Q139">
            <v>169</v>
          </cell>
          <cell r="R139">
            <v>9.0114999999999998</v>
          </cell>
          <cell r="S139">
            <v>99.130284047913335</v>
          </cell>
          <cell r="T139">
            <v>0.23796087266666358</v>
          </cell>
          <cell r="U139">
            <v>2</v>
          </cell>
          <cell r="V139">
            <v>1.6692914874714977</v>
          </cell>
          <cell r="W139">
            <v>15.434062379742741</v>
          </cell>
          <cell r="X139">
            <v>0</v>
          </cell>
          <cell r="Y139">
            <v>10</v>
          </cell>
          <cell r="Z139">
            <v>7.1033538672142384</v>
          </cell>
          <cell r="AA139">
            <v>2</v>
          </cell>
          <cell r="AB139">
            <v>2</v>
          </cell>
          <cell r="AC139">
            <v>32</v>
          </cell>
          <cell r="AD139">
            <v>1</v>
          </cell>
          <cell r="AE139">
            <v>8</v>
          </cell>
        </row>
        <row r="140">
          <cell r="A140" t="str">
            <v>Lucruz_37630</v>
          </cell>
          <cell r="B140" t="str">
            <v>Lucas Bastos Cruz</v>
          </cell>
          <cell r="C140">
            <v>0</v>
          </cell>
          <cell r="D140">
            <v>1</v>
          </cell>
          <cell r="E140">
            <v>2017</v>
          </cell>
          <cell r="F140">
            <v>2003</v>
          </cell>
          <cell r="G140">
            <v>14</v>
          </cell>
          <cell r="H140">
            <v>3</v>
          </cell>
          <cell r="I140">
            <v>14.099931553730322</v>
          </cell>
          <cell r="J140">
            <v>1</v>
          </cell>
          <cell r="K140">
            <v>181.35601644761118</v>
          </cell>
          <cell r="L140">
            <v>59.2</v>
          </cell>
          <cell r="M140">
            <v>173</v>
          </cell>
          <cell r="N140">
            <v>89</v>
          </cell>
          <cell r="O140">
            <v>19.780146346353035</v>
          </cell>
          <cell r="P140">
            <v>84</v>
          </cell>
          <cell r="Q140">
            <v>177</v>
          </cell>
          <cell r="R140">
            <v>10.407999999999999</v>
          </cell>
          <cell r="S140">
            <v>95.169932689242088</v>
          </cell>
          <cell r="T140">
            <v>1.0530133053641637</v>
          </cell>
          <cell r="U140">
            <v>3</v>
          </cell>
          <cell r="V140">
            <v>0.65848205442625807</v>
          </cell>
          <cell r="W140">
            <v>13.441449499304063</v>
          </cell>
          <cell r="X140">
            <v>0</v>
          </cell>
          <cell r="Y140">
            <v>9</v>
          </cell>
          <cell r="Z140">
            <v>5.0999315537303218</v>
          </cell>
          <cell r="AA140">
            <v>1</v>
          </cell>
          <cell r="AB140">
            <v>0</v>
          </cell>
          <cell r="AC140">
            <v>32</v>
          </cell>
          <cell r="AD140">
            <v>0</v>
          </cell>
          <cell r="AE140">
            <v>7</v>
          </cell>
        </row>
        <row r="141">
          <cell r="A141" t="str">
            <v>Luctos_36893</v>
          </cell>
          <cell r="B141" t="str">
            <v>Lucas Ribeiro dos Santos</v>
          </cell>
          <cell r="C141">
            <v>1</v>
          </cell>
          <cell r="D141">
            <v>1</v>
          </cell>
          <cell r="E141">
            <v>2017</v>
          </cell>
          <cell r="F141">
            <v>2001</v>
          </cell>
          <cell r="G141">
            <v>16</v>
          </cell>
          <cell r="H141">
            <v>2</v>
          </cell>
          <cell r="I141">
            <v>16.114989733059549</v>
          </cell>
          <cell r="J141">
            <v>1</v>
          </cell>
          <cell r="K141">
            <v>175.41831007791549</v>
          </cell>
          <cell r="L141">
            <v>56.2</v>
          </cell>
          <cell r="M141">
            <v>175</v>
          </cell>
          <cell r="N141">
            <v>90.5</v>
          </cell>
          <cell r="O141">
            <v>18.351020408163265</v>
          </cell>
          <cell r="P141">
            <v>84.5</v>
          </cell>
          <cell r="Q141">
            <v>175</v>
          </cell>
          <cell r="R141">
            <v>8.7175000000000011</v>
          </cell>
          <cell r="S141">
            <v>99.76096566976257</v>
          </cell>
          <cell r="T141">
            <v>0.98559618810426797</v>
          </cell>
          <cell r="U141">
            <v>2</v>
          </cell>
          <cell r="V141">
            <v>1.8302617840129067</v>
          </cell>
          <cell r="W141">
            <v>14.284727949046642</v>
          </cell>
          <cell r="X141">
            <v>1</v>
          </cell>
          <cell r="Y141">
            <v>7</v>
          </cell>
          <cell r="Z141">
            <v>9.1149897330595486</v>
          </cell>
          <cell r="AA141">
            <v>2</v>
          </cell>
          <cell r="AB141">
            <v>2</v>
          </cell>
          <cell r="AC141">
            <v>28</v>
          </cell>
          <cell r="AD141">
            <v>1</v>
          </cell>
          <cell r="AE141">
            <v>10</v>
          </cell>
        </row>
        <row r="142">
          <cell r="A142" t="str">
            <v>Luctos_37452</v>
          </cell>
          <cell r="B142" t="str">
            <v>Lucas Thiago dos Santos</v>
          </cell>
          <cell r="C142">
            <v>1</v>
          </cell>
          <cell r="D142">
            <v>1</v>
          </cell>
          <cell r="E142">
            <v>2017</v>
          </cell>
          <cell r="F142">
            <v>2002</v>
          </cell>
          <cell r="G142">
            <v>14</v>
          </cell>
          <cell r="H142">
            <v>2</v>
          </cell>
          <cell r="I142">
            <v>14.584531143052704</v>
          </cell>
          <cell r="J142">
            <v>3</v>
          </cell>
          <cell r="K142">
            <v>178.26907574509289</v>
          </cell>
          <cell r="L142">
            <v>58.4</v>
          </cell>
          <cell r="M142">
            <v>170</v>
          </cell>
          <cell r="N142">
            <v>87</v>
          </cell>
          <cell r="O142">
            <v>20.207612456747405</v>
          </cell>
          <cell r="P142">
            <v>83</v>
          </cell>
          <cell r="Q142">
            <v>174</v>
          </cell>
          <cell r="R142">
            <v>11.3635</v>
          </cell>
          <cell r="S142">
            <v>95.135837797004186</v>
          </cell>
          <cell r="T142">
            <v>0.6586591680530367</v>
          </cell>
          <cell r="U142">
            <v>2</v>
          </cell>
          <cell r="V142">
            <v>0.64977993797962696</v>
          </cell>
          <cell r="W142">
            <v>13.934751205073077</v>
          </cell>
          <cell r="X142">
            <v>0</v>
          </cell>
          <cell r="Y142">
            <v>7</v>
          </cell>
          <cell r="Z142">
            <v>7.584531143052704</v>
          </cell>
          <cell r="AA142">
            <v>2</v>
          </cell>
          <cell r="AB142">
            <v>1</v>
          </cell>
          <cell r="AC142">
            <v>33</v>
          </cell>
          <cell r="AD142">
            <v>1</v>
          </cell>
          <cell r="AE142">
            <v>6</v>
          </cell>
        </row>
        <row r="143">
          <cell r="A143" t="str">
            <v>Luieis_37887</v>
          </cell>
          <cell r="B143" t="str">
            <v>Luiz Felipe de Almeida Reis</v>
          </cell>
          <cell r="C143">
            <v>1</v>
          </cell>
          <cell r="D143">
            <v>0</v>
          </cell>
          <cell r="E143">
            <v>2017</v>
          </cell>
          <cell r="F143">
            <v>2003</v>
          </cell>
          <cell r="G143">
            <v>13</v>
          </cell>
          <cell r="H143">
            <v>4</v>
          </cell>
          <cell r="I143">
            <v>13.393566050650239</v>
          </cell>
          <cell r="J143">
            <v>3</v>
          </cell>
          <cell r="K143">
            <v>172.57216681385495</v>
          </cell>
          <cell r="L143">
            <v>46.6</v>
          </cell>
          <cell r="M143">
            <v>155</v>
          </cell>
          <cell r="N143">
            <v>78.8</v>
          </cell>
          <cell r="O143">
            <v>19.396462018730489</v>
          </cell>
          <cell r="P143">
            <v>76.2</v>
          </cell>
          <cell r="Q143">
            <v>160</v>
          </cell>
          <cell r="R143">
            <v>14.23</v>
          </cell>
          <cell r="S143">
            <v>88.663118184609701</v>
          </cell>
          <cell r="T143">
            <v>0.44474112073169125</v>
          </cell>
          <cell r="U143">
            <v>2</v>
          </cell>
          <cell r="V143">
            <v>-1.0022669258270307</v>
          </cell>
          <cell r="W143">
            <v>14.395832976477269</v>
          </cell>
          <cell r="X143">
            <v>0</v>
          </cell>
          <cell r="Y143">
            <v>5</v>
          </cell>
          <cell r="Z143">
            <v>8.3935660506502394</v>
          </cell>
          <cell r="AA143">
            <v>4</v>
          </cell>
          <cell r="AB143">
            <v>4</v>
          </cell>
          <cell r="AC143">
            <v>35</v>
          </cell>
          <cell r="AD143">
            <v>1</v>
          </cell>
          <cell r="AE143">
            <v>8</v>
          </cell>
        </row>
        <row r="144">
          <cell r="A144" t="str">
            <v>Luielo_37755</v>
          </cell>
          <cell r="B144" t="str">
            <v>Luiz Felipe de Melo</v>
          </cell>
          <cell r="C144">
            <v>0</v>
          </cell>
          <cell r="D144">
            <v>0</v>
          </cell>
          <cell r="E144">
            <v>2017</v>
          </cell>
          <cell r="F144">
            <v>2003</v>
          </cell>
          <cell r="G144">
            <v>13</v>
          </cell>
          <cell r="H144">
            <v>2</v>
          </cell>
          <cell r="I144">
            <v>13.757700205338809</v>
          </cell>
          <cell r="J144">
            <v>2</v>
          </cell>
          <cell r="K144">
            <v>177.13776304568026</v>
          </cell>
          <cell r="L144">
            <v>48.1</v>
          </cell>
          <cell r="M144">
            <v>166</v>
          </cell>
          <cell r="N144">
            <v>87.5</v>
          </cell>
          <cell r="O144">
            <v>17.455363623167369</v>
          </cell>
          <cell r="P144">
            <v>78.5</v>
          </cell>
          <cell r="Q144">
            <v>173</v>
          </cell>
          <cell r="R144">
            <v>7.1740000000000004</v>
          </cell>
          <cell r="S144">
            <v>93.290504189349235</v>
          </cell>
          <cell r="T144">
            <v>1.1401972519185537</v>
          </cell>
          <cell r="U144">
            <v>3</v>
          </cell>
          <cell r="V144">
            <v>0.17879126833824033</v>
          </cell>
          <cell r="W144">
            <v>13.578908937000568</v>
          </cell>
          <cell r="X144">
            <v>1</v>
          </cell>
          <cell r="Y144">
            <v>10</v>
          </cell>
          <cell r="Z144">
            <v>3.7577002053388089</v>
          </cell>
          <cell r="AA144">
            <v>2</v>
          </cell>
          <cell r="AB144">
            <v>0</v>
          </cell>
          <cell r="AC144">
            <v>31</v>
          </cell>
          <cell r="AD144">
            <v>0</v>
          </cell>
          <cell r="AE144">
            <v>7</v>
          </cell>
        </row>
        <row r="145">
          <cell r="A145" t="str">
            <v>Luiira_37204</v>
          </cell>
          <cell r="B145" t="str">
            <v>Luiz Felipe da Silva Pereira</v>
          </cell>
          <cell r="C145">
            <v>0</v>
          </cell>
          <cell r="D145">
            <v>1</v>
          </cell>
          <cell r="E145">
            <v>2017</v>
          </cell>
          <cell r="F145">
            <v>2001</v>
          </cell>
          <cell r="G145">
            <v>15</v>
          </cell>
          <cell r="H145">
            <v>2</v>
          </cell>
          <cell r="I145">
            <v>15.266255989048597</v>
          </cell>
          <cell r="J145">
            <v>4</v>
          </cell>
          <cell r="K145">
            <v>175.03205101390759</v>
          </cell>
          <cell r="L145">
            <v>55.5</v>
          </cell>
          <cell r="M145">
            <v>168</v>
          </cell>
          <cell r="N145">
            <v>86</v>
          </cell>
          <cell r="O145">
            <v>19.664115646258505</v>
          </cell>
          <cell r="P145">
            <v>82</v>
          </cell>
          <cell r="Q145">
            <v>172</v>
          </cell>
          <cell r="R145">
            <v>8.6440000000000001</v>
          </cell>
          <cell r="S145">
            <v>95.814255348864535</v>
          </cell>
          <cell r="T145">
            <v>0.32466720557875411</v>
          </cell>
          <cell r="U145">
            <v>2</v>
          </cell>
          <cell r="V145">
            <v>0.82293398388579109</v>
          </cell>
          <cell r="W145">
            <v>14.443322005162806</v>
          </cell>
          <cell r="X145">
            <v>0</v>
          </cell>
          <cell r="Y145">
            <v>8</v>
          </cell>
          <cell r="Z145">
            <v>7.2662559890485969</v>
          </cell>
          <cell r="AA145">
            <v>0</v>
          </cell>
          <cell r="AB145">
            <v>0</v>
          </cell>
          <cell r="AC145">
            <v>23</v>
          </cell>
          <cell r="AD145">
            <v>1</v>
          </cell>
          <cell r="AE145">
            <v>7</v>
          </cell>
        </row>
        <row r="146">
          <cell r="A146" t="str">
            <v>Luiira_37840</v>
          </cell>
          <cell r="B146" t="str">
            <v>LUIZ ANTONIO SILVA FERREIRA</v>
          </cell>
          <cell r="C146">
            <v>0</v>
          </cell>
          <cell r="D146">
            <v>0</v>
          </cell>
          <cell r="E146">
            <v>2017</v>
          </cell>
          <cell r="F146">
            <v>2003</v>
          </cell>
          <cell r="G146">
            <v>13</v>
          </cell>
          <cell r="H146">
            <v>1</v>
          </cell>
          <cell r="I146">
            <v>13.522245037645447</v>
          </cell>
          <cell r="J146">
            <v>3</v>
          </cell>
          <cell r="K146">
            <v>182.2585444861987</v>
          </cell>
          <cell r="L146">
            <v>59.4</v>
          </cell>
          <cell r="M146">
            <v>171</v>
          </cell>
          <cell r="N146">
            <v>87.6</v>
          </cell>
          <cell r="O146">
            <v>20.313942751615883</v>
          </cell>
          <cell r="P146">
            <v>83.4</v>
          </cell>
          <cell r="Q146">
            <v>175</v>
          </cell>
          <cell r="R146">
            <v>8.5704999999999991</v>
          </cell>
          <cell r="S146">
            <v>93.416055856024144</v>
          </cell>
          <cell r="T146">
            <v>1.1753657860011613</v>
          </cell>
          <cell r="U146">
            <v>3</v>
          </cell>
          <cell r="V146">
            <v>0.21083610414092468</v>
          </cell>
          <cell r="W146">
            <v>13.311408933504524</v>
          </cell>
          <cell r="X146">
            <v>0</v>
          </cell>
          <cell r="Y146">
            <v>8</v>
          </cell>
          <cell r="Z146">
            <v>5.5222450376454475</v>
          </cell>
          <cell r="AA146">
            <v>1</v>
          </cell>
          <cell r="AB146">
            <v>0</v>
          </cell>
          <cell r="AC146">
            <v>34</v>
          </cell>
          <cell r="AD146">
            <v>0</v>
          </cell>
          <cell r="AE146">
            <v>10</v>
          </cell>
        </row>
        <row r="147">
          <cell r="A147" t="str">
            <v>Luiira_37840</v>
          </cell>
          <cell r="B147" t="str">
            <v>LUIZ ANTONIO SILVA FERREIRA</v>
          </cell>
          <cell r="C147">
            <v>0</v>
          </cell>
          <cell r="D147">
            <v>0</v>
          </cell>
          <cell r="E147">
            <v>2017</v>
          </cell>
          <cell r="F147">
            <v>2003</v>
          </cell>
          <cell r="G147">
            <v>13</v>
          </cell>
          <cell r="H147">
            <v>1</v>
          </cell>
          <cell r="I147">
            <v>13.541409993155373</v>
          </cell>
          <cell r="J147">
            <v>3</v>
          </cell>
          <cell r="K147">
            <v>182.64765439477969</v>
          </cell>
          <cell r="L147">
            <v>59.7</v>
          </cell>
          <cell r="M147">
            <v>171</v>
          </cell>
          <cell r="N147">
            <v>87</v>
          </cell>
          <cell r="O147">
            <v>20.416538422078592</v>
          </cell>
          <cell r="P147">
            <v>84</v>
          </cell>
          <cell r="Q147">
            <v>179</v>
          </cell>
          <cell r="R147">
            <v>12</v>
          </cell>
          <cell r="S147">
            <v>93.188506201883229</v>
          </cell>
          <cell r="T147">
            <v>1.1116263870821372</v>
          </cell>
          <cell r="U147">
            <v>3</v>
          </cell>
          <cell r="V147">
            <v>0.15275809134334661</v>
          </cell>
          <cell r="W147">
            <v>13.388651901812025</v>
          </cell>
          <cell r="X147">
            <v>0</v>
          </cell>
          <cell r="Y147">
            <v>6</v>
          </cell>
          <cell r="Z147">
            <v>7.5414099931553729</v>
          </cell>
          <cell r="AA147">
            <v>2</v>
          </cell>
          <cell r="AB147">
            <v>0</v>
          </cell>
          <cell r="AC147">
            <v>32</v>
          </cell>
          <cell r="AD147">
            <v>0</v>
          </cell>
          <cell r="AE147">
            <v>8</v>
          </cell>
        </row>
        <row r="148">
          <cell r="A148" t="str">
            <v>Luioni_37875</v>
          </cell>
          <cell r="B148" t="str">
            <v>Luigi de Almeida Albertoni</v>
          </cell>
          <cell r="C148">
            <v>0</v>
          </cell>
          <cell r="D148">
            <v>0</v>
          </cell>
          <cell r="E148">
            <v>2017</v>
          </cell>
          <cell r="F148">
            <v>2003</v>
          </cell>
          <cell r="G148">
            <v>13</v>
          </cell>
          <cell r="H148">
            <v>4</v>
          </cell>
          <cell r="I148">
            <v>13.429158110882957</v>
          </cell>
          <cell r="J148">
            <v>3</v>
          </cell>
          <cell r="K148">
            <v>180.73147920480062</v>
          </cell>
          <cell r="L148">
            <v>52.1</v>
          </cell>
          <cell r="M148">
            <v>169</v>
          </cell>
          <cell r="N148">
            <v>88</v>
          </cell>
          <cell r="O148">
            <v>18.241658205244917</v>
          </cell>
          <cell r="P148">
            <v>81</v>
          </cell>
          <cell r="Q148">
            <v>168</v>
          </cell>
          <cell r="R148">
            <v>12.025</v>
          </cell>
          <cell r="S148">
            <v>93.058296328520342</v>
          </cell>
          <cell r="T148">
            <v>1.9000981220266056</v>
          </cell>
          <cell r="U148">
            <v>3</v>
          </cell>
          <cell r="V148">
            <v>0.11952433091381764</v>
          </cell>
          <cell r="W148">
            <v>13.30963377996914</v>
          </cell>
          <cell r="X148">
            <v>0</v>
          </cell>
          <cell r="Y148">
            <v>4</v>
          </cell>
          <cell r="Z148">
            <v>9.4291581108829572</v>
          </cell>
          <cell r="AA148">
            <v>3</v>
          </cell>
          <cell r="AB148">
            <v>3</v>
          </cell>
          <cell r="AC148">
            <v>35</v>
          </cell>
          <cell r="AD148">
            <v>0</v>
          </cell>
          <cell r="AE148">
            <v>9</v>
          </cell>
        </row>
        <row r="149">
          <cell r="A149" t="str">
            <v>Luires_36618</v>
          </cell>
          <cell r="B149" t="str">
            <v>Luis Guilherme da Fonseca Pires</v>
          </cell>
          <cell r="C149">
            <v>0</v>
          </cell>
          <cell r="D149">
            <v>0</v>
          </cell>
          <cell r="E149">
            <v>2017</v>
          </cell>
          <cell r="F149">
            <v>2000</v>
          </cell>
          <cell r="G149">
            <v>16</v>
          </cell>
          <cell r="H149">
            <v>4</v>
          </cell>
          <cell r="I149">
            <v>16.867898699520875</v>
          </cell>
          <cell r="J149">
            <v>2</v>
          </cell>
          <cell r="K149">
            <v>172.24369653631297</v>
          </cell>
          <cell r="L149">
            <v>62.3</v>
          </cell>
          <cell r="M149">
            <v>176</v>
          </cell>
          <cell r="N149">
            <v>91.5</v>
          </cell>
          <cell r="O149">
            <v>20.112345041322314</v>
          </cell>
          <cell r="P149">
            <v>84.5</v>
          </cell>
          <cell r="Q149">
            <v>181</v>
          </cell>
          <cell r="R149">
            <v>11.584</v>
          </cell>
          <cell r="S149">
            <v>102.13426333164035</v>
          </cell>
          <cell r="T149">
            <v>1.9737091186982791</v>
          </cell>
          <cell r="U149">
            <v>3</v>
          </cell>
          <cell r="V149">
            <v>2.4360039131292384</v>
          </cell>
          <cell r="W149">
            <v>14.431894786391638</v>
          </cell>
          <cell r="X149">
            <v>1</v>
          </cell>
          <cell r="Y149">
            <v>6</v>
          </cell>
          <cell r="Z149">
            <v>10.867898699520875</v>
          </cell>
          <cell r="AA149">
            <v>2</v>
          </cell>
          <cell r="AB149">
            <v>2</v>
          </cell>
          <cell r="AC149">
            <v>30</v>
          </cell>
          <cell r="AD149">
            <v>1</v>
          </cell>
          <cell r="AE149">
            <v>8</v>
          </cell>
        </row>
        <row r="150">
          <cell r="A150" t="str">
            <v>Mailva_37391</v>
          </cell>
          <cell r="B150" t="str">
            <v>Maikol Camilo da Silva</v>
          </cell>
          <cell r="C150">
            <v>0</v>
          </cell>
          <cell r="D150">
            <v>0</v>
          </cell>
          <cell r="E150">
            <v>2017</v>
          </cell>
          <cell r="F150">
            <v>2002</v>
          </cell>
          <cell r="G150">
            <v>14</v>
          </cell>
          <cell r="I150">
            <v>14.754277891854894</v>
          </cell>
          <cell r="J150">
            <v>2</v>
          </cell>
          <cell r="K150">
            <v>174.59722925061106</v>
          </cell>
          <cell r="L150">
            <v>77.8</v>
          </cell>
          <cell r="M150">
            <v>166</v>
          </cell>
          <cell r="N150">
            <v>83.5</v>
          </cell>
          <cell r="O150">
            <v>28.233415590071129</v>
          </cell>
          <cell r="P150">
            <v>82.5</v>
          </cell>
          <cell r="Q150">
            <v>168</v>
          </cell>
          <cell r="R150">
            <v>37.015000000000001</v>
          </cell>
          <cell r="S150">
            <v>94.82094623457165</v>
          </cell>
          <cell r="T150">
            <v>0.57686915183679377</v>
          </cell>
          <cell r="U150">
            <v>2</v>
          </cell>
          <cell r="V150">
            <v>0.5694094524174711</v>
          </cell>
          <cell r="W150">
            <v>14.184868439437423</v>
          </cell>
          <cell r="X150">
            <v>1</v>
          </cell>
          <cell r="Y150">
            <v>8</v>
          </cell>
          <cell r="Z150">
            <v>6.754277891854894</v>
          </cell>
          <cell r="AA150">
            <v>2</v>
          </cell>
          <cell r="AB150">
            <v>1</v>
          </cell>
          <cell r="AC150">
            <v>24</v>
          </cell>
          <cell r="AD150">
            <v>1</v>
          </cell>
          <cell r="AE150">
            <v>6</v>
          </cell>
        </row>
        <row r="151">
          <cell r="A151" t="str">
            <v>Marpos_36588</v>
          </cell>
          <cell r="B151" t="str">
            <v>Marcos Gabriel Souza Campos</v>
          </cell>
          <cell r="C151">
            <v>0</v>
          </cell>
          <cell r="D151">
            <v>0</v>
          </cell>
          <cell r="E151">
            <v>2017</v>
          </cell>
          <cell r="F151">
            <v>2000</v>
          </cell>
          <cell r="G151">
            <v>16</v>
          </cell>
          <cell r="H151">
            <v>4</v>
          </cell>
          <cell r="I151">
            <v>16.950034223134839</v>
          </cell>
          <cell r="J151">
            <v>1</v>
          </cell>
          <cell r="K151">
            <v>172.5999145954606</v>
          </cell>
          <cell r="L151">
            <v>81.2</v>
          </cell>
          <cell r="M151">
            <v>184</v>
          </cell>
          <cell r="N151">
            <v>97</v>
          </cell>
          <cell r="O151">
            <v>23.983931947069944</v>
          </cell>
          <cell r="P151">
            <v>87</v>
          </cell>
          <cell r="Q151">
            <v>185</v>
          </cell>
          <cell r="R151">
            <v>7.2474999999999996</v>
          </cell>
          <cell r="S151">
            <v>106.19569858942359</v>
          </cell>
          <cell r="T151">
            <v>3.8894804667092369</v>
          </cell>
          <cell r="U151">
            <v>3</v>
          </cell>
          <cell r="V151">
            <v>3.4726132183316967</v>
          </cell>
          <cell r="W151">
            <v>13.477421004803142</v>
          </cell>
          <cell r="X151">
            <v>0</v>
          </cell>
          <cell r="Y151">
            <v>6</v>
          </cell>
          <cell r="Z151">
            <v>10.950034223134839</v>
          </cell>
          <cell r="AA151">
            <v>1</v>
          </cell>
          <cell r="AB151">
            <v>1</v>
          </cell>
          <cell r="AC151">
            <v>32</v>
          </cell>
          <cell r="AD151">
            <v>0</v>
          </cell>
          <cell r="AE151">
            <v>8</v>
          </cell>
        </row>
        <row r="152">
          <cell r="A152" t="str">
            <v>Matade_37764</v>
          </cell>
          <cell r="B152" t="str">
            <v>Matheus Virginio Rodrigues de Andrade</v>
          </cell>
          <cell r="C152">
            <v>0</v>
          </cell>
          <cell r="D152">
            <v>0</v>
          </cell>
          <cell r="E152">
            <v>2017</v>
          </cell>
          <cell r="F152">
            <v>2003</v>
          </cell>
          <cell r="G152">
            <v>13</v>
          </cell>
          <cell r="H152">
            <v>4</v>
          </cell>
          <cell r="I152">
            <v>13.730321697467488</v>
          </cell>
          <cell r="J152">
            <v>2</v>
          </cell>
          <cell r="K152">
            <v>178.47544583581976</v>
          </cell>
          <cell r="L152">
            <v>48</v>
          </cell>
          <cell r="M152">
            <v>165</v>
          </cell>
          <cell r="N152">
            <v>84.5</v>
          </cell>
          <cell r="O152">
            <v>17.630853994490359</v>
          </cell>
          <cell r="P152">
            <v>80.5</v>
          </cell>
          <cell r="Q152">
            <v>164</v>
          </cell>
          <cell r="R152">
            <v>10.702</v>
          </cell>
          <cell r="S152">
            <v>91.833063129806206</v>
          </cell>
          <cell r="T152">
            <v>0.73195045652834934</v>
          </cell>
          <cell r="U152">
            <v>2</v>
          </cell>
          <cell r="V152">
            <v>-0.19319470908468672</v>
          </cell>
          <cell r="W152">
            <v>13.923516406552174</v>
          </cell>
          <cell r="X152">
            <v>0</v>
          </cell>
          <cell r="Y152">
            <v>7</v>
          </cell>
          <cell r="Z152">
            <v>6.7303216974674882</v>
          </cell>
          <cell r="AA152">
            <v>3</v>
          </cell>
          <cell r="AB152">
            <v>1</v>
          </cell>
          <cell r="AC152">
            <v>36</v>
          </cell>
          <cell r="AD152">
            <v>1</v>
          </cell>
          <cell r="AE152">
            <v>7</v>
          </cell>
        </row>
        <row r="153">
          <cell r="A153" t="str">
            <v>Matira_36682</v>
          </cell>
          <cell r="B153" t="str">
            <v>Matheus Wilian de Oliveira</v>
          </cell>
          <cell r="C153">
            <v>0</v>
          </cell>
          <cell r="D153">
            <v>0</v>
          </cell>
          <cell r="E153">
            <v>2017</v>
          </cell>
          <cell r="F153">
            <v>2000</v>
          </cell>
          <cell r="G153">
            <v>16</v>
          </cell>
          <cell r="H153">
            <v>3</v>
          </cell>
          <cell r="I153">
            <v>16.695414099931554</v>
          </cell>
          <cell r="J153">
            <v>2</v>
          </cell>
          <cell r="K153">
            <v>177.3483430515131</v>
          </cell>
          <cell r="L153">
            <v>80.3</v>
          </cell>
          <cell r="M153">
            <v>185</v>
          </cell>
          <cell r="N153">
            <v>94.5</v>
          </cell>
          <cell r="O153">
            <v>23.462381300219135</v>
          </cell>
          <cell r="P153">
            <v>90.5</v>
          </cell>
          <cell r="Q153">
            <v>182</v>
          </cell>
          <cell r="R153">
            <v>14.965</v>
          </cell>
          <cell r="S153">
            <v>104.13603078296589</v>
          </cell>
          <cell r="T153">
            <v>2.9179390485688144</v>
          </cell>
          <cell r="U153">
            <v>3</v>
          </cell>
          <cell r="V153">
            <v>2.9469195464435662</v>
          </cell>
          <cell r="W153">
            <v>13.748494553487987</v>
          </cell>
          <cell r="X153">
            <v>0</v>
          </cell>
          <cell r="Y153">
            <v>7</v>
          </cell>
          <cell r="Z153">
            <v>9.6954140999315541</v>
          </cell>
          <cell r="AA153">
            <v>2</v>
          </cell>
          <cell r="AB153">
            <v>2</v>
          </cell>
          <cell r="AC153">
            <v>28</v>
          </cell>
          <cell r="AD153">
            <v>1</v>
          </cell>
          <cell r="AE153">
            <v>8</v>
          </cell>
        </row>
        <row r="154">
          <cell r="A154" t="str">
            <v>Matira_37403</v>
          </cell>
          <cell r="B154" t="str">
            <v>Matheus Henrique S. S. de Oliveira</v>
          </cell>
          <cell r="C154">
            <v>0</v>
          </cell>
          <cell r="D154">
            <v>1</v>
          </cell>
          <cell r="E154">
            <v>2017</v>
          </cell>
          <cell r="F154">
            <v>2002</v>
          </cell>
          <cell r="G154">
            <v>14</v>
          </cell>
          <cell r="H154">
            <v>2</v>
          </cell>
          <cell r="I154">
            <v>14.721423682409309</v>
          </cell>
          <cell r="J154">
            <v>2</v>
          </cell>
          <cell r="K154">
            <v>175.61695700923266</v>
          </cell>
          <cell r="L154">
            <v>49.4</v>
          </cell>
          <cell r="M154">
            <v>168</v>
          </cell>
          <cell r="N154">
            <v>88</v>
          </cell>
          <cell r="O154">
            <v>17.502834467120184</v>
          </cell>
          <cell r="P154">
            <v>80</v>
          </cell>
          <cell r="Q154">
            <v>165</v>
          </cell>
          <cell r="R154">
            <v>6.88</v>
          </cell>
          <cell r="S154">
            <v>95.466097018313889</v>
          </cell>
          <cell r="T154">
            <v>0.74444078397763491</v>
          </cell>
          <cell r="U154">
            <v>2</v>
          </cell>
          <cell r="V154">
            <v>0.73407274586877957</v>
          </cell>
          <cell r="W154">
            <v>13.98735093654053</v>
          </cell>
          <cell r="X154">
            <v>0</v>
          </cell>
          <cell r="Y154">
            <v>10</v>
          </cell>
          <cell r="Z154">
            <v>4.7214236824093092</v>
          </cell>
          <cell r="AA154">
            <v>2</v>
          </cell>
          <cell r="AB154">
            <v>1</v>
          </cell>
          <cell r="AC154">
            <v>26</v>
          </cell>
          <cell r="AD154">
            <v>1</v>
          </cell>
          <cell r="AE154">
            <v>7</v>
          </cell>
        </row>
        <row r="155">
          <cell r="A155" t="str">
            <v>Matmes_36587</v>
          </cell>
          <cell r="B155" t="str">
            <v>Matheus Santa'ana Gomes</v>
          </cell>
          <cell r="C155">
            <v>0</v>
          </cell>
          <cell r="D155">
            <v>0</v>
          </cell>
          <cell r="E155">
            <v>2017</v>
          </cell>
          <cell r="F155">
            <v>2000</v>
          </cell>
          <cell r="G155">
            <v>16</v>
          </cell>
          <cell r="H155">
            <v>2</v>
          </cell>
          <cell r="I155">
            <v>16.95277207392197</v>
          </cell>
          <cell r="J155">
            <v>1</v>
          </cell>
          <cell r="K155">
            <v>177.75037058500615</v>
          </cell>
          <cell r="L155">
            <v>60.6</v>
          </cell>
          <cell r="M155">
            <v>175</v>
          </cell>
          <cell r="N155">
            <v>85</v>
          </cell>
          <cell r="O155">
            <v>19.787755102040816</v>
          </cell>
          <cell r="P155">
            <v>90</v>
          </cell>
          <cell r="Q155">
            <v>180</v>
          </cell>
          <cell r="R155">
            <v>12.2455</v>
          </cell>
          <cell r="S155">
            <v>98.428359665710772</v>
          </cell>
          <cell r="T155">
            <v>0.2256413517503629</v>
          </cell>
          <cell r="U155">
            <v>2</v>
          </cell>
          <cell r="V155">
            <v>1.4901377400997369</v>
          </cell>
          <cell r="W155">
            <v>15.462634333822233</v>
          </cell>
          <cell r="X155">
            <v>1</v>
          </cell>
          <cell r="Y155">
            <v>7</v>
          </cell>
          <cell r="Z155">
            <v>9.9527720739219703</v>
          </cell>
          <cell r="AA155">
            <v>2</v>
          </cell>
          <cell r="AB155">
            <v>1</v>
          </cell>
          <cell r="AC155">
            <v>23</v>
          </cell>
          <cell r="AD155">
            <v>0</v>
          </cell>
          <cell r="AE155">
            <v>8</v>
          </cell>
        </row>
        <row r="156">
          <cell r="A156" t="str">
            <v>Matpos_36539</v>
          </cell>
          <cell r="B156" t="str">
            <v>Matheus Delphino Pereira Campos</v>
          </cell>
          <cell r="C156">
            <v>1</v>
          </cell>
          <cell r="D156">
            <v>0</v>
          </cell>
          <cell r="E156">
            <v>2017</v>
          </cell>
          <cell r="F156">
            <v>2000</v>
          </cell>
          <cell r="G156">
            <v>17</v>
          </cell>
          <cell r="H156">
            <v>4</v>
          </cell>
          <cell r="I156">
            <v>17.086926762491444</v>
          </cell>
          <cell r="J156">
            <v>1</v>
          </cell>
          <cell r="K156">
            <v>166.52999858545996</v>
          </cell>
          <cell r="L156">
            <v>71.5</v>
          </cell>
          <cell r="M156">
            <v>176</v>
          </cell>
          <cell r="N156">
            <v>95.5</v>
          </cell>
          <cell r="O156">
            <v>23.082386363636363</v>
          </cell>
          <cell r="P156">
            <v>80.5</v>
          </cell>
          <cell r="Q156">
            <v>178</v>
          </cell>
          <cell r="R156">
            <v>8.7910000000000004</v>
          </cell>
          <cell r="S156">
            <v>105.38068262189775</v>
          </cell>
          <cell r="T156">
            <v>4.6088689663620572</v>
          </cell>
          <cell r="U156">
            <v>3</v>
          </cell>
          <cell r="V156">
            <v>3.2645948498973301</v>
          </cell>
          <cell r="W156">
            <v>13.822331912594114</v>
          </cell>
          <cell r="X156">
            <v>1</v>
          </cell>
          <cell r="Y156">
            <v>14</v>
          </cell>
          <cell r="Z156">
            <v>3.0869267624914443</v>
          </cell>
          <cell r="AA156">
            <v>4</v>
          </cell>
          <cell r="AB156">
            <v>2</v>
          </cell>
          <cell r="AC156">
            <v>37</v>
          </cell>
          <cell r="AD156">
            <v>0</v>
          </cell>
          <cell r="AE156">
            <v>8</v>
          </cell>
        </row>
        <row r="157">
          <cell r="A157" t="str">
            <v>Matrdo_36527</v>
          </cell>
          <cell r="B157" t="str">
            <v>MATHEUS PEIXOTO DE SOUZA EDUARDO</v>
          </cell>
          <cell r="C157">
            <v>0</v>
          </cell>
          <cell r="D157">
            <v>1</v>
          </cell>
          <cell r="E157">
            <v>2017</v>
          </cell>
          <cell r="F157">
            <v>2000</v>
          </cell>
          <cell r="G157">
            <v>17</v>
          </cell>
          <cell r="I157">
            <v>17.138945927446954</v>
          </cell>
          <cell r="J157">
            <v>1</v>
          </cell>
          <cell r="K157">
            <v>170.4277046023916</v>
          </cell>
          <cell r="L157">
            <v>70.7</v>
          </cell>
          <cell r="M157">
            <v>179.5</v>
          </cell>
          <cell r="N157">
            <v>95</v>
          </cell>
          <cell r="O157">
            <v>21.942722356282154</v>
          </cell>
          <cell r="P157">
            <v>84.5</v>
          </cell>
          <cell r="Q157">
            <v>184</v>
          </cell>
          <cell r="R157">
            <v>12.025</v>
          </cell>
          <cell r="S157">
            <v>105.05420356412725</v>
          </cell>
          <cell r="T157">
            <v>4.3805619329561143</v>
          </cell>
          <cell r="U157">
            <v>3</v>
          </cell>
          <cell r="V157">
            <v>3.1812668616965909</v>
          </cell>
          <cell r="W157">
            <v>13.957679065750364</v>
          </cell>
          <cell r="X157">
            <v>0</v>
          </cell>
          <cell r="Y157">
            <v>8</v>
          </cell>
          <cell r="Z157">
            <v>9.1389459274469544</v>
          </cell>
          <cell r="AA157">
            <v>0</v>
          </cell>
          <cell r="AB157">
            <v>0</v>
          </cell>
          <cell r="AC157">
            <v>30</v>
          </cell>
          <cell r="AD157">
            <v>0</v>
          </cell>
          <cell r="AE157">
            <v>6</v>
          </cell>
        </row>
        <row r="158">
          <cell r="A158" t="str">
            <v>Matues_37266</v>
          </cell>
          <cell r="B158" t="str">
            <v>Matheus da Silva Rodrigues</v>
          </cell>
          <cell r="C158">
            <v>0</v>
          </cell>
          <cell r="D158">
            <v>1</v>
          </cell>
          <cell r="E158">
            <v>2017</v>
          </cell>
          <cell r="F158">
            <v>2002</v>
          </cell>
          <cell r="G158">
            <v>15</v>
          </cell>
          <cell r="H158">
            <v>4</v>
          </cell>
          <cell r="I158">
            <v>15.096509240246407</v>
          </cell>
          <cell r="J158">
            <v>1</v>
          </cell>
          <cell r="K158">
            <v>169.70413648962048</v>
          </cell>
          <cell r="L158">
            <v>40.200000000000003</v>
          </cell>
          <cell r="M158">
            <v>154</v>
          </cell>
          <cell r="N158">
            <v>76</v>
          </cell>
          <cell r="O158">
            <v>16.950581885646823</v>
          </cell>
          <cell r="P158">
            <v>78</v>
          </cell>
          <cell r="Q158">
            <v>158</v>
          </cell>
          <cell r="R158">
            <v>12.76</v>
          </cell>
          <cell r="S158">
            <v>89.802508772973709</v>
          </cell>
          <cell r="T158">
            <v>-1.2827516649802899</v>
          </cell>
          <cell r="U158">
            <v>1</v>
          </cell>
          <cell r="V158">
            <v>-0.71145768938905074</v>
          </cell>
          <cell r="W158">
            <v>15.807966929635457</v>
          </cell>
          <cell r="X158">
            <v>0</v>
          </cell>
          <cell r="Y158">
            <v>7</v>
          </cell>
          <cell r="Z158">
            <v>8.0965092402464069</v>
          </cell>
          <cell r="AA158">
            <v>2</v>
          </cell>
          <cell r="AB158">
            <v>1</v>
          </cell>
          <cell r="AC158">
            <v>27</v>
          </cell>
          <cell r="AD158">
            <v>0</v>
          </cell>
          <cell r="AE158">
            <v>8</v>
          </cell>
        </row>
        <row r="159">
          <cell r="A159" t="str">
            <v>Maxlva_37023</v>
          </cell>
          <cell r="B159" t="str">
            <v>Max Alves da Silva</v>
          </cell>
          <cell r="C159">
            <v>1</v>
          </cell>
          <cell r="D159">
            <v>1</v>
          </cell>
          <cell r="E159">
            <v>2017</v>
          </cell>
          <cell r="F159">
            <v>2001</v>
          </cell>
          <cell r="G159">
            <v>15</v>
          </cell>
          <cell r="H159">
            <v>4</v>
          </cell>
          <cell r="I159">
            <v>15.759069130732374</v>
          </cell>
          <cell r="J159">
            <v>2</v>
          </cell>
          <cell r="K159">
            <v>178.51547073649871</v>
          </cell>
          <cell r="L159">
            <v>60.1</v>
          </cell>
          <cell r="M159">
            <v>177</v>
          </cell>
          <cell r="N159">
            <v>90.4</v>
          </cell>
          <cell r="O159">
            <v>19.183504101631076</v>
          </cell>
          <cell r="P159">
            <v>86.6</v>
          </cell>
          <cell r="Q159">
            <v>176</v>
          </cell>
          <cell r="R159">
            <v>9.5260000000000016</v>
          </cell>
          <cell r="S159">
            <v>99.143801843786036</v>
          </cell>
          <cell r="T159">
            <v>0.94978907667251855</v>
          </cell>
          <cell r="U159">
            <v>2</v>
          </cell>
          <cell r="V159">
            <v>1.672741665080661</v>
          </cell>
          <cell r="W159">
            <v>14.086327465651713</v>
          </cell>
          <cell r="X159">
            <v>1</v>
          </cell>
          <cell r="Y159">
            <v>7</v>
          </cell>
          <cell r="Z159">
            <v>8.7590691307323745</v>
          </cell>
          <cell r="AA159">
            <v>2</v>
          </cell>
          <cell r="AB159">
            <v>2</v>
          </cell>
          <cell r="AC159">
            <v>23</v>
          </cell>
          <cell r="AD159">
            <v>0</v>
          </cell>
          <cell r="AE159">
            <v>9</v>
          </cell>
        </row>
        <row r="160">
          <cell r="A160" t="str">
            <v>Natros_37954</v>
          </cell>
          <cell r="B160" t="str">
            <v>NATAN MENDONÇA MEDEIROS</v>
          </cell>
          <cell r="C160">
            <v>0</v>
          </cell>
          <cell r="D160">
            <v>0</v>
          </cell>
          <cell r="E160">
            <v>2017</v>
          </cell>
          <cell r="F160">
            <v>2003</v>
          </cell>
          <cell r="G160">
            <v>13</v>
          </cell>
          <cell r="H160">
            <v>5</v>
          </cell>
          <cell r="I160">
            <v>13.232032854209445</v>
          </cell>
          <cell r="J160">
            <v>4</v>
          </cell>
          <cell r="K160">
            <v>185.22333958846971</v>
          </cell>
          <cell r="L160">
            <v>51.8</v>
          </cell>
          <cell r="M160">
            <v>170</v>
          </cell>
          <cell r="N160">
            <v>84.5</v>
          </cell>
          <cell r="O160">
            <v>17.923875432525953</v>
          </cell>
          <cell r="P160">
            <v>85.5</v>
          </cell>
          <cell r="Q160">
            <v>167</v>
          </cell>
          <cell r="R160">
            <v>5.851</v>
          </cell>
          <cell r="S160">
            <v>91.045094359723706</v>
          </cell>
          <cell r="T160">
            <v>1.2334749535508982</v>
          </cell>
          <cell r="U160">
            <v>3</v>
          </cell>
          <cell r="V160">
            <v>-0.39430976015219332</v>
          </cell>
          <cell r="W160">
            <v>13.626342614361638</v>
          </cell>
          <cell r="X160">
            <v>0</v>
          </cell>
          <cell r="Y160">
            <v>8</v>
          </cell>
          <cell r="Z160">
            <v>5.2320328542094447</v>
          </cell>
          <cell r="AA160">
            <v>2</v>
          </cell>
          <cell r="AB160">
            <v>0</v>
          </cell>
          <cell r="AC160">
            <v>30</v>
          </cell>
          <cell r="AD160">
            <v>0</v>
          </cell>
          <cell r="AE160">
            <v>8</v>
          </cell>
        </row>
        <row r="161">
          <cell r="A161" t="str">
            <v>Nictos_37595</v>
          </cell>
          <cell r="B161" t="str">
            <v>NICOLAS LUIS DOS SANTOS</v>
          </cell>
          <cell r="C161">
            <v>0</v>
          </cell>
          <cell r="D161">
            <v>1</v>
          </cell>
          <cell r="E161">
            <v>2017</v>
          </cell>
          <cell r="F161">
            <v>2002</v>
          </cell>
          <cell r="G161">
            <v>14</v>
          </cell>
          <cell r="H161">
            <v>4</v>
          </cell>
          <cell r="I161">
            <v>14.212183436002737</v>
          </cell>
          <cell r="J161">
            <v>4</v>
          </cell>
          <cell r="K161">
            <v>178.89907258704886</v>
          </cell>
          <cell r="L161">
            <v>72.900000000000006</v>
          </cell>
          <cell r="M161">
            <v>173</v>
          </cell>
          <cell r="N161">
            <v>90</v>
          </cell>
          <cell r="O161">
            <v>24.35764642988406</v>
          </cell>
          <cell r="P161">
            <v>83</v>
          </cell>
          <cell r="Q161">
            <v>179</v>
          </cell>
          <cell r="R161">
            <v>12</v>
          </cell>
          <cell r="S161">
            <v>96.590131452572905</v>
          </cell>
          <cell r="T161">
            <v>1.4116493567103294</v>
          </cell>
          <cell r="U161">
            <v>3</v>
          </cell>
          <cell r="V161">
            <v>1.0209625963687867</v>
          </cell>
          <cell r="W161">
            <v>13.191220839633951</v>
          </cell>
          <cell r="X161">
            <v>0</v>
          </cell>
          <cell r="Y161">
            <v>6</v>
          </cell>
          <cell r="Z161">
            <v>8.2121834360027375</v>
          </cell>
          <cell r="AA161">
            <v>1</v>
          </cell>
          <cell r="AB161">
            <v>1</v>
          </cell>
          <cell r="AC161">
            <v>22</v>
          </cell>
          <cell r="AD161">
            <v>1</v>
          </cell>
          <cell r="AE161">
            <v>9</v>
          </cell>
        </row>
        <row r="162">
          <cell r="A162" t="str">
            <v>Oscmes_37205</v>
          </cell>
          <cell r="B162" t="str">
            <v>Oscar Pereira Gomes</v>
          </cell>
          <cell r="C162">
            <v>0</v>
          </cell>
          <cell r="D162">
            <v>0</v>
          </cell>
          <cell r="E162">
            <v>2017</v>
          </cell>
          <cell r="F162">
            <v>2001</v>
          </cell>
          <cell r="G162">
            <v>15</v>
          </cell>
          <cell r="H162">
            <v>2</v>
          </cell>
          <cell r="I162">
            <v>15.260780287474333</v>
          </cell>
          <cell r="J162">
            <v>4</v>
          </cell>
          <cell r="K162">
            <v>178.75942225124237</v>
          </cell>
          <cell r="L162">
            <v>52.4</v>
          </cell>
          <cell r="M162">
            <v>172</v>
          </cell>
          <cell r="N162">
            <v>87</v>
          </cell>
          <cell r="O162">
            <v>17.712276906435914</v>
          </cell>
          <cell r="P162">
            <v>85</v>
          </cell>
          <cell r="Q162">
            <v>173</v>
          </cell>
          <cell r="R162">
            <v>6.5125000000000002</v>
          </cell>
          <cell r="S162">
            <v>96.070103342300939</v>
          </cell>
          <cell r="T162">
            <v>0.39307575997351463</v>
          </cell>
          <cell r="U162">
            <v>2</v>
          </cell>
          <cell r="V162">
            <v>0.88823464581443001</v>
          </cell>
          <cell r="W162">
            <v>14.372545641659903</v>
          </cell>
          <cell r="X162">
            <v>1</v>
          </cell>
          <cell r="Y162">
            <v>8</v>
          </cell>
          <cell r="Z162">
            <v>7.2607802874743328</v>
          </cell>
          <cell r="AA162">
            <v>2</v>
          </cell>
          <cell r="AB162">
            <v>0</v>
          </cell>
          <cell r="AC162">
            <v>29</v>
          </cell>
          <cell r="AD162">
            <v>1</v>
          </cell>
          <cell r="AE162">
            <v>6</v>
          </cell>
        </row>
        <row r="163">
          <cell r="A163" t="str">
            <v>Patira_36543</v>
          </cell>
          <cell r="B163" t="str">
            <v>Patrick Soares de Oliveira</v>
          </cell>
          <cell r="C163">
            <v>0</v>
          </cell>
          <cell r="D163">
            <v>0</v>
          </cell>
          <cell r="E163">
            <v>2017</v>
          </cell>
          <cell r="F163">
            <v>2000</v>
          </cell>
          <cell r="G163">
            <v>17</v>
          </cell>
          <cell r="H163">
            <v>3</v>
          </cell>
          <cell r="I163">
            <v>17.073237508555785</v>
          </cell>
          <cell r="J163">
            <v>1</v>
          </cell>
          <cell r="K163">
            <v>166.97337300118289</v>
          </cell>
          <cell r="L163">
            <v>68.400000000000006</v>
          </cell>
          <cell r="M163">
            <v>175</v>
          </cell>
          <cell r="N163">
            <v>94.4</v>
          </cell>
          <cell r="O163">
            <v>22.334693877551022</v>
          </cell>
          <cell r="P163">
            <v>80.599999999999994</v>
          </cell>
          <cell r="Q163">
            <v>177</v>
          </cell>
          <cell r="R163">
            <v>7.5414999999999992</v>
          </cell>
          <cell r="S163">
            <v>104.58664399932407</v>
          </cell>
          <cell r="T163">
            <v>4.0535972023245188</v>
          </cell>
          <cell r="U163">
            <v>3</v>
          </cell>
          <cell r="V163">
            <v>3.061930576652391</v>
          </cell>
          <cell r="W163">
            <v>14.011306931903395</v>
          </cell>
          <cell r="X163">
            <v>0</v>
          </cell>
          <cell r="Y163">
            <v>11</v>
          </cell>
          <cell r="Z163">
            <v>6.0732375085557848</v>
          </cell>
          <cell r="AA163">
            <v>2</v>
          </cell>
          <cell r="AB163">
            <v>1</v>
          </cell>
          <cell r="AC163">
            <v>33</v>
          </cell>
          <cell r="AD163">
            <v>0</v>
          </cell>
          <cell r="AE163">
            <v>8</v>
          </cell>
        </row>
        <row r="164">
          <cell r="A164" t="str">
            <v>Pedino_37054</v>
          </cell>
          <cell r="B164" t="str">
            <v>Pedro Augusto Pimentel de Jesus Justino</v>
          </cell>
          <cell r="C164">
            <v>0</v>
          </cell>
          <cell r="D164">
            <v>0</v>
          </cell>
          <cell r="E164">
            <v>2017</v>
          </cell>
          <cell r="F164">
            <v>2001</v>
          </cell>
          <cell r="G164">
            <v>15</v>
          </cell>
          <cell r="H164">
            <v>1</v>
          </cell>
          <cell r="I164">
            <v>15.674195756331279</v>
          </cell>
          <cell r="J164">
            <v>2</v>
          </cell>
          <cell r="K164">
            <v>178.0293357642785</v>
          </cell>
          <cell r="L164">
            <v>69.400000000000006</v>
          </cell>
          <cell r="M164">
            <v>174</v>
          </cell>
          <cell r="N164">
            <v>87</v>
          </cell>
          <cell r="O164">
            <v>22.922446822565728</v>
          </cell>
          <cell r="P164">
            <v>87</v>
          </cell>
          <cell r="Q164">
            <v>175</v>
          </cell>
          <cell r="R164">
            <v>9.3789999999999996</v>
          </cell>
          <cell r="S164">
            <v>97.684289790644542</v>
          </cell>
          <cell r="T164">
            <v>0.50884887934880407</v>
          </cell>
          <cell r="U164">
            <v>2</v>
          </cell>
          <cell r="V164">
            <v>1.3002271032783403</v>
          </cell>
          <cell r="W164">
            <v>14.373968653052939</v>
          </cell>
          <cell r="X164">
            <v>0</v>
          </cell>
          <cell r="Y164">
            <v>8</v>
          </cell>
          <cell r="Z164">
            <v>7.6741957563312795</v>
          </cell>
          <cell r="AA164">
            <v>2</v>
          </cell>
          <cell r="AB164">
            <v>2</v>
          </cell>
          <cell r="AC164">
            <v>36</v>
          </cell>
          <cell r="AD164">
            <v>1</v>
          </cell>
          <cell r="AE164">
            <v>8</v>
          </cell>
        </row>
        <row r="165">
          <cell r="A165" t="str">
            <v>Pednto_37684</v>
          </cell>
          <cell r="B165" t="str">
            <v xml:space="preserve">Pedro Henrique Andrés Nascimento </v>
          </cell>
          <cell r="C165">
            <v>0</v>
          </cell>
          <cell r="D165">
            <v>0</v>
          </cell>
          <cell r="E165">
            <v>2017</v>
          </cell>
          <cell r="F165">
            <v>2003</v>
          </cell>
          <cell r="G165">
            <v>13</v>
          </cell>
          <cell r="H165">
            <v>4</v>
          </cell>
          <cell r="I165">
            <v>13.952087611225188</v>
          </cell>
          <cell r="J165">
            <v>1</v>
          </cell>
          <cell r="K165">
            <v>175.92388200290415</v>
          </cell>
          <cell r="L165">
            <v>55.6</v>
          </cell>
          <cell r="M165">
            <v>165</v>
          </cell>
          <cell r="N165">
            <v>86</v>
          </cell>
          <cell r="O165">
            <v>20.422405876951334</v>
          </cell>
          <cell r="P165">
            <v>79</v>
          </cell>
          <cell r="Q165">
            <v>159</v>
          </cell>
          <cell r="R165">
            <v>9.2319999999999993</v>
          </cell>
          <cell r="S165">
            <v>93.379465452785368</v>
          </cell>
          <cell r="T165">
            <v>1.1651163733292351</v>
          </cell>
          <cell r="U165">
            <v>3</v>
          </cell>
          <cell r="V165">
            <v>0.20149705277829622</v>
          </cell>
          <cell r="W165">
            <v>13.750590558446891</v>
          </cell>
          <cell r="X165">
            <v>0</v>
          </cell>
          <cell r="Y165">
            <v>7</v>
          </cell>
          <cell r="Z165">
            <v>6.9520876112251884</v>
          </cell>
          <cell r="AA165">
            <v>2</v>
          </cell>
          <cell r="AB165">
            <v>2</v>
          </cell>
          <cell r="AC165">
            <v>33</v>
          </cell>
          <cell r="AD165">
            <v>1</v>
          </cell>
          <cell r="AE165">
            <v>8</v>
          </cell>
        </row>
        <row r="166">
          <cell r="A166" t="str">
            <v>Rafira_37259</v>
          </cell>
          <cell r="B166" t="str">
            <v>Rafael dos Santos Moreira</v>
          </cell>
          <cell r="C166">
            <v>0</v>
          </cell>
          <cell r="D166">
            <v>1</v>
          </cell>
          <cell r="E166">
            <v>2017</v>
          </cell>
          <cell r="F166">
            <v>2002</v>
          </cell>
          <cell r="G166">
            <v>15</v>
          </cell>
          <cell r="H166">
            <v>2</v>
          </cell>
          <cell r="I166">
            <v>15.112936344969199</v>
          </cell>
          <cell r="J166">
            <v>1</v>
          </cell>
          <cell r="K166">
            <v>181.72060124755839</v>
          </cell>
          <cell r="L166">
            <v>57.4</v>
          </cell>
          <cell r="M166">
            <v>180</v>
          </cell>
          <cell r="N166">
            <v>90</v>
          </cell>
          <cell r="O166">
            <v>17.716049382716047</v>
          </cell>
          <cell r="P166">
            <v>90</v>
          </cell>
          <cell r="Q166">
            <v>181</v>
          </cell>
          <cell r="R166">
            <v>10.334499999999998</v>
          </cell>
          <cell r="S166">
            <v>99.053161151929928</v>
          </cell>
          <cell r="T166">
            <v>1.1906847999812655</v>
          </cell>
          <cell r="U166">
            <v>3</v>
          </cell>
          <cell r="V166">
            <v>1.24136553045859</v>
          </cell>
          <cell r="W166">
            <v>13.871570814510608</v>
          </cell>
          <cell r="X166">
            <v>1</v>
          </cell>
          <cell r="Y166">
            <v>6</v>
          </cell>
          <cell r="Z166">
            <v>9.1129363449691994</v>
          </cell>
          <cell r="AA166">
            <v>1</v>
          </cell>
          <cell r="AB166">
            <v>1</v>
          </cell>
          <cell r="AC166">
            <v>32</v>
          </cell>
          <cell r="AD166">
            <v>0</v>
          </cell>
          <cell r="AE166">
            <v>7</v>
          </cell>
        </row>
        <row r="167">
          <cell r="A167" t="str">
            <v>Rafuza_37848</v>
          </cell>
          <cell r="B167" t="str">
            <v>Rafael Mendonça  de Souza</v>
          </cell>
          <cell r="C167">
            <v>0</v>
          </cell>
          <cell r="D167">
            <v>1</v>
          </cell>
          <cell r="E167">
            <v>2017</v>
          </cell>
          <cell r="F167">
            <v>2003</v>
          </cell>
          <cell r="G167">
            <v>13</v>
          </cell>
          <cell r="H167">
            <v>5</v>
          </cell>
          <cell r="I167">
            <v>13.503080082135524</v>
          </cell>
          <cell r="J167">
            <v>3</v>
          </cell>
          <cell r="K167">
            <v>175.45686286385478</v>
          </cell>
          <cell r="L167">
            <v>52.4</v>
          </cell>
          <cell r="M167">
            <v>160</v>
          </cell>
          <cell r="N167">
            <v>81.5</v>
          </cell>
          <cell r="O167">
            <v>20.468749999999996</v>
          </cell>
          <cell r="P167">
            <v>78.5</v>
          </cell>
          <cell r="Q167">
            <v>161</v>
          </cell>
          <cell r="R167">
            <v>22.315000000000001</v>
          </cell>
          <cell r="S167">
            <v>90.339460710090762</v>
          </cell>
          <cell r="T167">
            <v>0.31357442859685247</v>
          </cell>
          <cell r="U167">
            <v>2</v>
          </cell>
          <cell r="V167">
            <v>-0.57441023223819443</v>
          </cell>
          <cell r="W167">
            <v>14.077490314373719</v>
          </cell>
          <cell r="X167">
            <v>0</v>
          </cell>
          <cell r="Y167">
            <v>7</v>
          </cell>
          <cell r="Z167">
            <v>6.5030800821355239</v>
          </cell>
          <cell r="AA167">
            <v>1</v>
          </cell>
          <cell r="AB167">
            <v>0</v>
          </cell>
          <cell r="AC167">
            <v>29</v>
          </cell>
          <cell r="AD167">
            <v>1</v>
          </cell>
          <cell r="AE167">
            <v>6</v>
          </cell>
        </row>
        <row r="168">
          <cell r="A168" t="str">
            <v>Rhuola_37287</v>
          </cell>
          <cell r="B168" t="str">
            <v>Rhuan N. Marçola</v>
          </cell>
          <cell r="C168">
            <v>0</v>
          </cell>
          <cell r="D168">
            <v>0</v>
          </cell>
          <cell r="E168">
            <v>2017</v>
          </cell>
          <cell r="F168">
            <v>2002</v>
          </cell>
          <cell r="G168">
            <v>15</v>
          </cell>
          <cell r="H168">
            <v>2</v>
          </cell>
          <cell r="I168">
            <v>15.039014373716633</v>
          </cell>
          <cell r="J168">
            <v>1</v>
          </cell>
          <cell r="K168">
            <v>177.78960999192017</v>
          </cell>
          <cell r="L168">
            <v>53.4</v>
          </cell>
          <cell r="M168">
            <v>176</v>
          </cell>
          <cell r="N168">
            <v>93.5</v>
          </cell>
          <cell r="O168">
            <v>17.239152892561982</v>
          </cell>
          <cell r="P168">
            <v>82.5</v>
          </cell>
          <cell r="Q168">
            <v>169</v>
          </cell>
          <cell r="R168">
            <v>8.7175000000000011</v>
          </cell>
          <cell r="S168">
            <v>98.983176140954441</v>
          </cell>
          <cell r="T168">
            <v>1.1719722302017237</v>
          </cell>
          <cell r="U168">
            <v>3</v>
          </cell>
          <cell r="V168">
            <v>1.6317448037147639</v>
          </cell>
          <cell r="W168">
            <v>13.407269570001869</v>
          </cell>
          <cell r="X168">
            <v>0</v>
          </cell>
          <cell r="Y168">
            <v>6</v>
          </cell>
          <cell r="Z168">
            <v>9.0390143737166326</v>
          </cell>
          <cell r="AA168">
            <v>1</v>
          </cell>
          <cell r="AB168">
            <v>1</v>
          </cell>
          <cell r="AC168">
            <v>36</v>
          </cell>
          <cell r="AD168">
            <v>0</v>
          </cell>
          <cell r="AE168">
            <v>6</v>
          </cell>
        </row>
        <row r="169">
          <cell r="A169" t="str">
            <v>Rhyida_42787</v>
          </cell>
          <cell r="B169" t="str">
            <v>RHYAN SILVA ALMEIDA</v>
          </cell>
          <cell r="C169">
            <v>0</v>
          </cell>
          <cell r="D169">
            <v>0</v>
          </cell>
          <cell r="E169">
            <v>2017</v>
          </cell>
          <cell r="F169">
            <v>2002</v>
          </cell>
          <cell r="G169">
            <v>15</v>
          </cell>
          <cell r="H169">
            <v>4</v>
          </cell>
          <cell r="I169">
            <v>15.000684462696784</v>
          </cell>
          <cell r="J169">
            <v>1</v>
          </cell>
          <cell r="K169">
            <v>170.62414483759954</v>
          </cell>
          <cell r="L169">
            <v>37.700000000000003</v>
          </cell>
          <cell r="M169">
            <v>153</v>
          </cell>
          <cell r="N169">
            <v>74</v>
          </cell>
          <cell r="O169">
            <v>16.104916912298691</v>
          </cell>
          <cell r="P169">
            <v>79</v>
          </cell>
          <cell r="Q169">
            <v>148</v>
          </cell>
          <cell r="R169">
            <v>7.9089999999999989</v>
          </cell>
          <cell r="S169">
            <v>88.480951086536251</v>
          </cell>
          <cell r="T169">
            <v>-1.6361093351507334</v>
          </cell>
          <cell r="U169">
            <v>1</v>
          </cell>
          <cell r="V169">
            <v>-1.048761846213311</v>
          </cell>
          <cell r="W169">
            <v>16.049446308910095</v>
          </cell>
          <cell r="X169">
            <v>1</v>
          </cell>
          <cell r="Y169">
            <v>6</v>
          </cell>
          <cell r="Z169">
            <v>9.0006844626967837</v>
          </cell>
          <cell r="AA169">
            <v>1</v>
          </cell>
          <cell r="AB169">
            <v>0</v>
          </cell>
          <cell r="AC169">
            <v>28</v>
          </cell>
          <cell r="AD169">
            <v>0</v>
          </cell>
          <cell r="AE169">
            <v>7</v>
          </cell>
        </row>
        <row r="170">
          <cell r="A170" t="str">
            <v>Rodsis_37211</v>
          </cell>
          <cell r="B170" t="str">
            <v>Rodney Emanuel de Jesus Assis</v>
          </cell>
          <cell r="C170">
            <v>1</v>
          </cell>
          <cell r="D170">
            <v>1</v>
          </cell>
          <cell r="E170">
            <v>2017</v>
          </cell>
          <cell r="F170">
            <v>2001</v>
          </cell>
          <cell r="G170">
            <v>15</v>
          </cell>
          <cell r="H170">
            <v>4</v>
          </cell>
          <cell r="I170">
            <v>15.24435318275154</v>
          </cell>
          <cell r="J170">
            <v>4</v>
          </cell>
          <cell r="K170">
            <v>175.09080448359674</v>
          </cell>
          <cell r="L170">
            <v>50.9</v>
          </cell>
          <cell r="M170">
            <v>166</v>
          </cell>
          <cell r="N170">
            <v>84</v>
          </cell>
          <cell r="O170">
            <v>18.471476266511832</v>
          </cell>
          <cell r="P170">
            <v>82</v>
          </cell>
          <cell r="Q170">
            <v>172</v>
          </cell>
          <cell r="R170">
            <v>6.88</v>
          </cell>
          <cell r="S170">
            <v>94.523611756869428</v>
          </cell>
          <cell r="T170">
            <v>-2.0424663938654015E-2</v>
          </cell>
          <cell r="U170">
            <v>2</v>
          </cell>
          <cell r="V170">
            <v>0.49352010129388135</v>
          </cell>
          <cell r="W170">
            <v>14.750833081457658</v>
          </cell>
          <cell r="X170">
            <v>0</v>
          </cell>
          <cell r="Y170">
            <v>4</v>
          </cell>
          <cell r="Z170">
            <v>11.24435318275154</v>
          </cell>
          <cell r="AA170">
            <v>2</v>
          </cell>
          <cell r="AB170">
            <v>2</v>
          </cell>
          <cell r="AC170">
            <v>31</v>
          </cell>
          <cell r="AD170">
            <v>1</v>
          </cell>
          <cell r="AE170">
            <v>8</v>
          </cell>
        </row>
        <row r="171">
          <cell r="A171" t="str">
            <v>Ryasis_37809</v>
          </cell>
          <cell r="B171" t="str">
            <v>RYAN AUGUSTO SILVA DE ASSIS</v>
          </cell>
          <cell r="C171">
            <v>0</v>
          </cell>
          <cell r="D171">
            <v>0</v>
          </cell>
          <cell r="E171">
            <v>2017</v>
          </cell>
          <cell r="F171">
            <v>2003</v>
          </cell>
          <cell r="G171">
            <v>13</v>
          </cell>
          <cell r="H171">
            <v>5</v>
          </cell>
          <cell r="I171">
            <v>13.629021218343601</v>
          </cell>
          <cell r="J171">
            <v>3</v>
          </cell>
          <cell r="K171">
            <v>176.06729483542932</v>
          </cell>
          <cell r="L171">
            <v>49.7</v>
          </cell>
          <cell r="M171">
            <v>162</v>
          </cell>
          <cell r="N171">
            <v>83.5</v>
          </cell>
          <cell r="O171">
            <v>18.937661941777165</v>
          </cell>
          <cell r="P171">
            <v>78.5</v>
          </cell>
          <cell r="Q171">
            <v>164</v>
          </cell>
          <cell r="R171">
            <v>13.053999999999998</v>
          </cell>
          <cell r="S171">
            <v>91.316484669488077</v>
          </cell>
          <cell r="T171">
            <v>0.58725060769974169</v>
          </cell>
          <cell r="U171">
            <v>2</v>
          </cell>
          <cell r="V171">
            <v>-0.3250421976804323</v>
          </cell>
          <cell r="W171">
            <v>13.954063416024033</v>
          </cell>
          <cell r="X171">
            <v>1</v>
          </cell>
          <cell r="Y171">
            <v>8</v>
          </cell>
          <cell r="Z171">
            <v>5.6290212183436008</v>
          </cell>
          <cell r="AA171">
            <v>3</v>
          </cell>
          <cell r="AB171">
            <v>0</v>
          </cell>
          <cell r="AC171">
            <v>30</v>
          </cell>
          <cell r="AD171">
            <v>1</v>
          </cell>
          <cell r="AE171">
            <v>6</v>
          </cell>
        </row>
        <row r="172">
          <cell r="A172" t="str">
            <v>Sercha_37485</v>
          </cell>
          <cell r="B172" t="str">
            <v>Sérgio Guilherme Linhares Rocha</v>
          </cell>
          <cell r="C172">
            <v>0</v>
          </cell>
          <cell r="D172">
            <v>0</v>
          </cell>
          <cell r="E172">
            <v>2017</v>
          </cell>
          <cell r="F172">
            <v>2002</v>
          </cell>
          <cell r="G172">
            <v>14</v>
          </cell>
          <cell r="H172">
            <v>1</v>
          </cell>
          <cell r="I172">
            <v>14.496919917864476</v>
          </cell>
          <cell r="J172">
            <v>3</v>
          </cell>
          <cell r="K172">
            <v>188.18446593230684</v>
          </cell>
          <cell r="L172">
            <v>69</v>
          </cell>
          <cell r="M172">
            <v>190</v>
          </cell>
          <cell r="N172">
            <v>98.5</v>
          </cell>
          <cell r="O172">
            <v>19.113573407202217</v>
          </cell>
          <cell r="P172">
            <v>91.5</v>
          </cell>
          <cell r="Q172">
            <v>195</v>
          </cell>
          <cell r="R172">
            <v>23.785</v>
          </cell>
          <cell r="S172">
            <v>100.9555442461543</v>
          </cell>
          <cell r="T172">
            <v>2.5140263247864403</v>
          </cell>
          <cell r="U172">
            <v>3</v>
          </cell>
          <cell r="V172">
            <v>2.1351567754349938</v>
          </cell>
          <cell r="W172">
            <v>12.361763142429481</v>
          </cell>
          <cell r="X172">
            <v>0</v>
          </cell>
          <cell r="Y172">
            <v>4</v>
          </cell>
          <cell r="Z172">
            <v>10.496919917864476</v>
          </cell>
          <cell r="AA172">
            <v>1</v>
          </cell>
          <cell r="AB172">
            <v>1</v>
          </cell>
          <cell r="AC172">
            <v>34</v>
          </cell>
          <cell r="AD172">
            <v>1</v>
          </cell>
          <cell r="AE172">
            <v>6</v>
          </cell>
        </row>
        <row r="173">
          <cell r="A173" t="str">
            <v>Thalva_37262</v>
          </cell>
          <cell r="B173" t="str">
            <v>Thauan Douglas Nascimento da Silva</v>
          </cell>
          <cell r="C173">
            <v>0</v>
          </cell>
          <cell r="D173">
            <v>0</v>
          </cell>
          <cell r="E173">
            <v>2017</v>
          </cell>
          <cell r="F173">
            <v>2002</v>
          </cell>
          <cell r="G173">
            <v>15</v>
          </cell>
          <cell r="H173">
            <v>2</v>
          </cell>
          <cell r="I173">
            <v>15.104722792607802</v>
          </cell>
          <cell r="J173">
            <v>1</v>
          </cell>
          <cell r="K173">
            <v>174.25584083103141</v>
          </cell>
          <cell r="L173">
            <v>62.4</v>
          </cell>
          <cell r="M173">
            <v>169</v>
          </cell>
          <cell r="N173">
            <v>88</v>
          </cell>
          <cell r="O173">
            <v>21.847974510696407</v>
          </cell>
          <cell r="P173">
            <v>81</v>
          </cell>
          <cell r="Q173">
            <v>172</v>
          </cell>
          <cell r="R173">
            <v>8.2029999999999994</v>
          </cell>
          <cell r="S173">
            <v>96.890035011224015</v>
          </cell>
          <cell r="T173">
            <v>0.61230882653048668</v>
          </cell>
          <cell r="U173">
            <v>2</v>
          </cell>
          <cell r="V173">
            <v>1.097507659832571</v>
          </cell>
          <cell r="W173">
            <v>14.007215132775231</v>
          </cell>
          <cell r="X173">
            <v>1</v>
          </cell>
          <cell r="Y173">
            <v>4</v>
          </cell>
          <cell r="Z173">
            <v>11.104722792607802</v>
          </cell>
          <cell r="AA173">
            <v>2</v>
          </cell>
          <cell r="AB173">
            <v>2</v>
          </cell>
          <cell r="AC173">
            <v>30</v>
          </cell>
          <cell r="AD173">
            <v>1</v>
          </cell>
          <cell r="AE173">
            <v>8</v>
          </cell>
        </row>
        <row r="174">
          <cell r="A174" t="str">
            <v>Thitos_37450</v>
          </cell>
          <cell r="B174" t="str">
            <v>Thiago Wenderson Barbosa dos Santos</v>
          </cell>
          <cell r="C174">
            <v>0</v>
          </cell>
          <cell r="D174">
            <v>0</v>
          </cell>
          <cell r="E174">
            <v>2017</v>
          </cell>
          <cell r="F174">
            <v>2002</v>
          </cell>
          <cell r="G174">
            <v>14</v>
          </cell>
          <cell r="H174">
            <v>2</v>
          </cell>
          <cell r="I174">
            <v>14.590006844626968</v>
          </cell>
          <cell r="J174">
            <v>3</v>
          </cell>
          <cell r="K174">
            <v>162.95312049917328</v>
          </cell>
          <cell r="L174">
            <v>42.5</v>
          </cell>
          <cell r="M174">
            <v>154</v>
          </cell>
          <cell r="N174">
            <v>76</v>
          </cell>
          <cell r="O174">
            <v>17.920391297014675</v>
          </cell>
          <cell r="P174">
            <v>78</v>
          </cell>
          <cell r="Q174">
            <v>162</v>
          </cell>
          <cell r="R174">
            <v>9.0114999999999981</v>
          </cell>
          <cell r="S174">
            <v>94.505707855273187</v>
          </cell>
          <cell r="T174">
            <v>0.49498905331771226</v>
          </cell>
          <cell r="U174">
            <v>2</v>
          </cell>
          <cell r="V174">
            <v>-0.8893000866085321</v>
          </cell>
          <cell r="W174">
            <v>15.4793069312355</v>
          </cell>
          <cell r="X174">
            <v>1</v>
          </cell>
          <cell r="Y174">
            <v>12</v>
          </cell>
          <cell r="Z174">
            <v>2.5900068446269682</v>
          </cell>
          <cell r="AA174">
            <v>0</v>
          </cell>
          <cell r="AB174">
            <v>0</v>
          </cell>
          <cell r="AC174">
            <v>29</v>
          </cell>
          <cell r="AD174">
            <v>1</v>
          </cell>
          <cell r="AE174">
            <v>8</v>
          </cell>
        </row>
        <row r="175">
          <cell r="A175" t="str">
            <v>Thiuza_37055</v>
          </cell>
          <cell r="B175" t="str">
            <v>Thiago Ferreira Souza</v>
          </cell>
          <cell r="C175">
            <v>0</v>
          </cell>
          <cell r="D175">
            <v>0</v>
          </cell>
          <cell r="E175">
            <v>2017</v>
          </cell>
          <cell r="F175">
            <v>2001</v>
          </cell>
          <cell r="G175">
            <v>15</v>
          </cell>
          <cell r="H175">
            <v>3</v>
          </cell>
          <cell r="I175">
            <v>15.671457905544148</v>
          </cell>
          <cell r="J175">
            <v>2</v>
          </cell>
          <cell r="K175">
            <v>176.63014679150956</v>
          </cell>
          <cell r="L175">
            <v>75.3</v>
          </cell>
          <cell r="M175">
            <v>180</v>
          </cell>
          <cell r="N175">
            <v>94.5</v>
          </cell>
          <cell r="O175">
            <v>23.240740740740737</v>
          </cell>
          <cell r="P175">
            <v>85.5</v>
          </cell>
          <cell r="Q175">
            <v>176</v>
          </cell>
          <cell r="R175">
            <v>10.702</v>
          </cell>
          <cell r="S175">
            <v>101.87214067138358</v>
          </cell>
          <cell r="T175">
            <v>1.7740606257956424</v>
          </cell>
          <cell r="U175">
            <v>3</v>
          </cell>
          <cell r="V175">
            <v>2.3691017537987671</v>
          </cell>
          <cell r="W175">
            <v>13.302356151745382</v>
          </cell>
          <cell r="X175">
            <v>0</v>
          </cell>
          <cell r="Y175">
            <v>8</v>
          </cell>
          <cell r="Z175">
            <v>7.6714579055441483</v>
          </cell>
          <cell r="AA175">
            <v>2</v>
          </cell>
          <cell r="AB175">
            <v>2</v>
          </cell>
          <cell r="AC175">
            <v>38</v>
          </cell>
          <cell r="AD175">
            <v>0</v>
          </cell>
          <cell r="AE175">
            <v>8</v>
          </cell>
        </row>
        <row r="176">
          <cell r="A176" t="str">
            <v>Vicboa_36973</v>
          </cell>
          <cell r="B176" t="str">
            <v>Victor Lanna de Oliveira Lisboa</v>
          </cell>
          <cell r="C176">
            <v>0</v>
          </cell>
          <cell r="D176">
            <v>0</v>
          </cell>
          <cell r="E176">
            <v>2017</v>
          </cell>
          <cell r="F176">
            <v>2001</v>
          </cell>
          <cell r="G176">
            <v>15</v>
          </cell>
          <cell r="H176">
            <v>4</v>
          </cell>
          <cell r="I176">
            <v>15.898699520876113</v>
          </cell>
          <cell r="J176">
            <v>1</v>
          </cell>
          <cell r="K176">
            <v>172.08889381888574</v>
          </cell>
          <cell r="L176">
            <v>51.9</v>
          </cell>
          <cell r="M176">
            <v>166</v>
          </cell>
          <cell r="N176">
            <v>85</v>
          </cell>
          <cell r="O176">
            <v>18.834373639134853</v>
          </cell>
          <cell r="P176">
            <v>81</v>
          </cell>
          <cell r="Q176">
            <v>176</v>
          </cell>
          <cell r="R176">
            <v>12.539499999999999</v>
          </cell>
          <cell r="S176">
            <v>96.331991675370034</v>
          </cell>
          <cell r="T176">
            <v>0.10029959980967795</v>
          </cell>
          <cell r="U176">
            <v>2</v>
          </cell>
          <cell r="V176">
            <v>0.95507699728688855</v>
          </cell>
          <cell r="W176">
            <v>14.943622523589225</v>
          </cell>
          <cell r="X176">
            <v>1</v>
          </cell>
          <cell r="Y176">
            <v>6</v>
          </cell>
          <cell r="Z176">
            <v>9.8986995208761126</v>
          </cell>
          <cell r="AA176">
            <v>2</v>
          </cell>
          <cell r="AB176">
            <v>1</v>
          </cell>
          <cell r="AC176">
            <v>27</v>
          </cell>
          <cell r="AD176">
            <v>0</v>
          </cell>
          <cell r="AE176">
            <v>7</v>
          </cell>
        </row>
        <row r="177">
          <cell r="A177" t="str">
            <v>Viclva_37282</v>
          </cell>
          <cell r="B177" t="str">
            <v>VICTOR HUGO MAIA DA SILVA</v>
          </cell>
          <cell r="C177">
            <v>0</v>
          </cell>
          <cell r="D177">
            <v>1</v>
          </cell>
          <cell r="E177">
            <v>2017</v>
          </cell>
          <cell r="F177">
            <v>2002</v>
          </cell>
          <cell r="G177">
            <v>15</v>
          </cell>
          <cell r="H177">
            <v>4</v>
          </cell>
          <cell r="I177">
            <v>15.049965776865161</v>
          </cell>
          <cell r="J177">
            <v>1</v>
          </cell>
          <cell r="K177">
            <v>180.11699769461131</v>
          </cell>
          <cell r="L177">
            <v>59</v>
          </cell>
          <cell r="M177">
            <v>172</v>
          </cell>
          <cell r="N177">
            <v>85.6</v>
          </cell>
          <cell r="O177">
            <v>19.943212547322879</v>
          </cell>
          <cell r="P177">
            <v>86.4</v>
          </cell>
          <cell r="Q177">
            <v>181</v>
          </cell>
          <cell r="R177">
            <v>6.8064999999999998</v>
          </cell>
          <cell r="S177">
            <v>95.280815293830628</v>
          </cell>
          <cell r="T177">
            <v>0.18203617482102499</v>
          </cell>
          <cell r="U177">
            <v>2</v>
          </cell>
          <cell r="V177">
            <v>0.68678287234064017</v>
          </cell>
          <cell r="W177">
            <v>14.363182904524521</v>
          </cell>
          <cell r="X177">
            <v>0</v>
          </cell>
          <cell r="Y177">
            <v>8</v>
          </cell>
          <cell r="Z177">
            <v>7.0499657768651609</v>
          </cell>
          <cell r="AA177">
            <v>3</v>
          </cell>
          <cell r="AB177">
            <v>2</v>
          </cell>
          <cell r="AC177">
            <v>29</v>
          </cell>
          <cell r="AD177">
            <v>1</v>
          </cell>
          <cell r="AE177">
            <v>7</v>
          </cell>
        </row>
        <row r="178">
          <cell r="A178" t="str">
            <v>Vicmes_36668</v>
          </cell>
          <cell r="B178" t="str">
            <v>Victor Hugo de Souza Gomes</v>
          </cell>
          <cell r="C178">
            <v>0</v>
          </cell>
          <cell r="D178">
            <v>0</v>
          </cell>
          <cell r="E178">
            <v>2017</v>
          </cell>
          <cell r="F178">
            <v>2000</v>
          </cell>
          <cell r="G178">
            <v>16</v>
          </cell>
          <cell r="H178">
            <v>5</v>
          </cell>
          <cell r="I178">
            <v>16.73100616016427</v>
          </cell>
          <cell r="J178">
            <v>2</v>
          </cell>
          <cell r="K178">
            <v>171.77079029980325</v>
          </cell>
          <cell r="L178">
            <v>71.7</v>
          </cell>
          <cell r="M178">
            <v>173</v>
          </cell>
          <cell r="N178">
            <v>88.5</v>
          </cell>
          <cell r="O178">
            <v>23.956697517457982</v>
          </cell>
          <cell r="P178">
            <v>84.5</v>
          </cell>
          <cell r="Q178">
            <v>177</v>
          </cell>
          <cell r="R178">
            <v>7.1005000000000003</v>
          </cell>
          <cell r="S178">
            <v>100.71052583826402</v>
          </cell>
          <cell r="T178">
            <v>1.3021348293698187</v>
          </cell>
          <cell r="U178">
            <v>3</v>
          </cell>
          <cell r="V178">
            <v>2.072620173114859</v>
          </cell>
          <cell r="W178">
            <v>14.65838598704941</v>
          </cell>
          <cell r="X178">
            <v>0</v>
          </cell>
          <cell r="Y178">
            <v>9</v>
          </cell>
          <cell r="Z178">
            <v>7.7310061601642701</v>
          </cell>
          <cell r="AA178">
            <v>2</v>
          </cell>
          <cell r="AB178">
            <v>1</v>
          </cell>
          <cell r="AC178">
            <v>26</v>
          </cell>
          <cell r="AD178">
            <v>0</v>
          </cell>
          <cell r="AE178">
            <v>8</v>
          </cell>
        </row>
        <row r="179">
          <cell r="A179" t="str">
            <v>Vinila_36727</v>
          </cell>
          <cell r="B179" t="str">
            <v>Vinícius Silva Marcaccini Ávila</v>
          </cell>
          <cell r="C179">
            <v>0</v>
          </cell>
          <cell r="D179">
            <v>0</v>
          </cell>
          <cell r="E179">
            <v>2017</v>
          </cell>
          <cell r="F179">
            <v>2000</v>
          </cell>
          <cell r="G179">
            <v>16</v>
          </cell>
          <cell r="H179">
            <v>3</v>
          </cell>
          <cell r="I179">
            <v>16.569472963723477</v>
          </cell>
          <cell r="J179">
            <v>3</v>
          </cell>
          <cell r="K179">
            <v>177.69695550780872</v>
          </cell>
          <cell r="L179">
            <v>64.599999999999994</v>
          </cell>
          <cell r="M179">
            <v>177</v>
          </cell>
          <cell r="N179">
            <v>88</v>
          </cell>
          <cell r="O179">
            <v>20.619872961154197</v>
          </cell>
          <cell r="P179">
            <v>89</v>
          </cell>
          <cell r="Q179">
            <v>177</v>
          </cell>
          <cell r="R179">
            <v>10.114000000000001</v>
          </cell>
          <cell r="S179">
            <v>99.606239826096768</v>
          </cell>
          <cell r="T179">
            <v>0.78124520098904027</v>
          </cell>
          <cell r="U179">
            <v>2</v>
          </cell>
          <cell r="V179">
            <v>1.7907707570435858</v>
          </cell>
          <cell r="W179">
            <v>14.778702206679892</v>
          </cell>
          <cell r="X179">
            <v>1</v>
          </cell>
          <cell r="Y179">
            <v>7</v>
          </cell>
          <cell r="Z179">
            <v>9.5694729637234772</v>
          </cell>
          <cell r="AA179">
            <v>1</v>
          </cell>
          <cell r="AB179">
            <v>0</v>
          </cell>
          <cell r="AC179">
            <v>19</v>
          </cell>
          <cell r="AD179">
            <v>0</v>
          </cell>
          <cell r="AE179">
            <v>8</v>
          </cell>
        </row>
        <row r="180">
          <cell r="A180" t="str">
            <v>Vinpes_37608</v>
          </cell>
          <cell r="B180" t="str">
            <v>Vinícius Mota Lopes</v>
          </cell>
          <cell r="C180">
            <v>1</v>
          </cell>
          <cell r="D180">
            <v>1</v>
          </cell>
          <cell r="E180">
            <v>2017</v>
          </cell>
          <cell r="F180">
            <v>2002</v>
          </cell>
          <cell r="G180">
            <v>14</v>
          </cell>
          <cell r="H180">
            <v>4</v>
          </cell>
          <cell r="I180">
            <v>14.157426420260096</v>
          </cell>
          <cell r="J180">
            <v>4</v>
          </cell>
          <cell r="K180">
            <v>163.29539382092645</v>
          </cell>
          <cell r="L180">
            <v>38.799999999999997</v>
          </cell>
          <cell r="M180">
            <v>146</v>
          </cell>
          <cell r="N180">
            <v>75.5</v>
          </cell>
          <cell r="O180">
            <v>18.202289360105087</v>
          </cell>
          <cell r="P180">
            <v>70.5</v>
          </cell>
          <cell r="Q180">
            <v>151</v>
          </cell>
          <cell r="R180">
            <v>9.4525000000000006</v>
          </cell>
          <cell r="S180">
            <v>88.153839848680505</v>
          </cell>
          <cell r="T180">
            <v>-0.71872731093926645</v>
          </cell>
          <cell r="U180">
            <v>2</v>
          </cell>
          <cell r="V180">
            <v>-1.1322511871667944</v>
          </cell>
          <cell r="W180">
            <v>15.28967760742689</v>
          </cell>
          <cell r="X180">
            <v>0</v>
          </cell>
          <cell r="Y180">
            <v>8</v>
          </cell>
          <cell r="Z180">
            <v>6.1574264202600961</v>
          </cell>
          <cell r="AA180">
            <v>2</v>
          </cell>
          <cell r="AB180">
            <v>2</v>
          </cell>
          <cell r="AC180">
            <v>34</v>
          </cell>
          <cell r="AD180">
            <v>0</v>
          </cell>
          <cell r="AE180">
            <v>8</v>
          </cell>
        </row>
        <row r="181">
          <cell r="A181" t="str">
            <v>Vinron_37625</v>
          </cell>
          <cell r="B181" t="str">
            <v>Vinicius Furtado Giron</v>
          </cell>
          <cell r="C181">
            <v>0</v>
          </cell>
          <cell r="D181">
            <v>1</v>
          </cell>
          <cell r="E181">
            <v>2017</v>
          </cell>
          <cell r="F181">
            <v>2003</v>
          </cell>
          <cell r="G181">
            <v>14</v>
          </cell>
          <cell r="H181">
            <v>5</v>
          </cell>
          <cell r="I181">
            <v>14.113620807665983</v>
          </cell>
          <cell r="J181">
            <v>1</v>
          </cell>
          <cell r="K181">
            <v>171.32810474923687</v>
          </cell>
          <cell r="L181">
            <v>49.2</v>
          </cell>
          <cell r="M181">
            <v>159</v>
          </cell>
          <cell r="N181">
            <v>83.5</v>
          </cell>
          <cell r="O181">
            <v>19.46125548831138</v>
          </cell>
          <cell r="P181">
            <v>75.5</v>
          </cell>
          <cell r="Q181">
            <v>162</v>
          </cell>
          <cell r="R181">
            <v>12.171999999999999</v>
          </cell>
          <cell r="S181">
            <v>92.246475000479961</v>
          </cell>
          <cell r="T181">
            <v>0.31476641426261648</v>
          </cell>
          <cell r="U181">
            <v>2</v>
          </cell>
          <cell r="V181">
            <v>-8.7678662460449974E-2</v>
          </cell>
          <cell r="W181">
            <v>14.201299470126433</v>
          </cell>
          <cell r="X181">
            <v>0</v>
          </cell>
          <cell r="Y181">
            <v>7</v>
          </cell>
          <cell r="Z181">
            <v>7.113620807665983</v>
          </cell>
          <cell r="AA181">
            <v>2</v>
          </cell>
          <cell r="AB181">
            <v>0</v>
          </cell>
          <cell r="AC181">
            <v>27</v>
          </cell>
          <cell r="AD181">
            <v>1</v>
          </cell>
          <cell r="AE181">
            <v>9</v>
          </cell>
        </row>
        <row r="182">
          <cell r="A182" t="str">
            <v>Vinuza_37456</v>
          </cell>
          <cell r="B182" t="str">
            <v>Vinicius Gabriel Canedo de Souza</v>
          </cell>
          <cell r="C182">
            <v>1</v>
          </cell>
          <cell r="D182">
            <v>1</v>
          </cell>
          <cell r="E182">
            <v>2017</v>
          </cell>
          <cell r="F182">
            <v>2002</v>
          </cell>
          <cell r="G182">
            <v>14</v>
          </cell>
          <cell r="H182">
            <v>5</v>
          </cell>
          <cell r="I182">
            <v>14.576317590691307</v>
          </cell>
          <cell r="J182">
            <v>3</v>
          </cell>
          <cell r="K182">
            <v>176.13353082248287</v>
          </cell>
          <cell r="L182">
            <v>53.8</v>
          </cell>
          <cell r="M182">
            <v>168</v>
          </cell>
          <cell r="N182">
            <v>84.5</v>
          </cell>
          <cell r="O182">
            <v>19.061791383219955</v>
          </cell>
          <cell r="P182">
            <v>83.5</v>
          </cell>
          <cell r="Q182">
            <v>173</v>
          </cell>
          <cell r="R182">
            <v>8.35</v>
          </cell>
          <cell r="S182">
            <v>95.382179199779799</v>
          </cell>
          <cell r="T182">
            <v>0.7226439479947544</v>
          </cell>
          <cell r="U182">
            <v>2</v>
          </cell>
          <cell r="V182">
            <v>0.27254686904272807</v>
          </cell>
          <cell r="W182">
            <v>14.303770721648579</v>
          </cell>
          <cell r="X182">
            <v>0</v>
          </cell>
          <cell r="Y182">
            <v>5</v>
          </cell>
          <cell r="Z182">
            <v>9.5763175906913069</v>
          </cell>
          <cell r="AA182">
            <v>2</v>
          </cell>
          <cell r="AB182">
            <v>2</v>
          </cell>
          <cell r="AC182">
            <v>37</v>
          </cell>
          <cell r="AD182">
            <v>0</v>
          </cell>
          <cell r="AE182">
            <v>10</v>
          </cell>
        </row>
        <row r="183">
          <cell r="A183" t="str">
            <v>Vitira_37297</v>
          </cell>
          <cell r="B183" t="str">
            <v>Vitor silva de Oliveira</v>
          </cell>
          <cell r="C183">
            <v>0</v>
          </cell>
          <cell r="D183">
            <v>0</v>
          </cell>
          <cell r="E183">
            <v>2017</v>
          </cell>
          <cell r="F183">
            <v>2002</v>
          </cell>
          <cell r="G183">
            <v>15</v>
          </cell>
          <cell r="H183">
            <v>2</v>
          </cell>
          <cell r="I183">
            <v>15.008898015058179</v>
          </cell>
          <cell r="J183">
            <v>1</v>
          </cell>
          <cell r="K183">
            <v>172.01557446999294</v>
          </cell>
          <cell r="L183">
            <v>59.2</v>
          </cell>
          <cell r="M183">
            <v>164</v>
          </cell>
          <cell r="N183">
            <v>85</v>
          </cell>
          <cell r="O183">
            <v>22.010707911957173</v>
          </cell>
          <cell r="P183">
            <v>79</v>
          </cell>
          <cell r="Q183">
            <v>172</v>
          </cell>
          <cell r="R183">
            <v>11.143000000000001</v>
          </cell>
          <cell r="S183">
            <v>95.112454591467724</v>
          </cell>
          <cell r="T183">
            <v>0.13701994424270852</v>
          </cell>
          <cell r="U183">
            <v>2</v>
          </cell>
          <cell r="V183">
            <v>0.64381178955276175</v>
          </cell>
          <cell r="W183">
            <v>14.365086225505417</v>
          </cell>
          <cell r="X183">
            <v>1</v>
          </cell>
          <cell r="Y183">
            <v>11</v>
          </cell>
          <cell r="Z183">
            <v>4.008898015058179</v>
          </cell>
          <cell r="AA183">
            <v>3</v>
          </cell>
          <cell r="AB183">
            <v>1</v>
          </cell>
          <cell r="AC183">
            <v>26</v>
          </cell>
          <cell r="AD183">
            <v>0</v>
          </cell>
          <cell r="AE183">
            <v>7</v>
          </cell>
        </row>
        <row r="184">
          <cell r="A184" t="str">
            <v>Wasior_36582</v>
          </cell>
          <cell r="B184" t="str">
            <v>WASHINGTON LUIS MARTINS COSTA JÚNIOR</v>
          </cell>
          <cell r="C184">
            <v>0</v>
          </cell>
          <cell r="D184">
            <v>0</v>
          </cell>
          <cell r="E184">
            <v>2017</v>
          </cell>
          <cell r="F184">
            <v>2000</v>
          </cell>
          <cell r="G184">
            <v>16</v>
          </cell>
          <cell r="H184">
            <v>4</v>
          </cell>
          <cell r="I184">
            <v>16.966461327857633</v>
          </cell>
          <cell r="J184">
            <v>1</v>
          </cell>
          <cell r="K184">
            <v>174.29221180130784</v>
          </cell>
          <cell r="L184">
            <v>67.7</v>
          </cell>
          <cell r="M184">
            <v>176</v>
          </cell>
          <cell r="N184">
            <v>88.7</v>
          </cell>
          <cell r="O184">
            <v>21.855630165289259</v>
          </cell>
          <cell r="P184">
            <v>87.3</v>
          </cell>
          <cell r="Q184">
            <v>182</v>
          </cell>
          <cell r="R184">
            <v>7.7619999999999996</v>
          </cell>
          <cell r="S184">
            <v>100.97033420380237</v>
          </cell>
          <cell r="T184">
            <v>1.424685945189794</v>
          </cell>
          <cell r="U184">
            <v>3</v>
          </cell>
          <cell r="V184">
            <v>2.1389316497708926</v>
          </cell>
          <cell r="W184">
            <v>14.827529678086741</v>
          </cell>
          <cell r="X184">
            <v>1</v>
          </cell>
          <cell r="Y184">
            <v>14</v>
          </cell>
          <cell r="Z184">
            <v>2.9664613278576333</v>
          </cell>
          <cell r="AA184">
            <v>2</v>
          </cell>
          <cell r="AB184">
            <v>0</v>
          </cell>
          <cell r="AC184">
            <v>25</v>
          </cell>
          <cell r="AD184">
            <v>0</v>
          </cell>
          <cell r="AE184">
            <v>6</v>
          </cell>
        </row>
        <row r="185">
          <cell r="A185" t="str">
            <v>Wesirp_37965</v>
          </cell>
          <cell r="B185" t="str">
            <v>WESLEY DANIEL DE ALMEIDA RIBEIRO</v>
          </cell>
          <cell r="C185">
            <v>0</v>
          </cell>
          <cell r="D185">
            <v>0</v>
          </cell>
          <cell r="E185">
            <v>2017</v>
          </cell>
          <cell r="F185">
            <v>2003</v>
          </cell>
          <cell r="G185">
            <v>13</v>
          </cell>
          <cell r="H185">
            <v>2</v>
          </cell>
          <cell r="I185">
            <v>13.201916495550993</v>
          </cell>
          <cell r="J185">
            <v>4</v>
          </cell>
          <cell r="K185">
            <v>163.72614278470067</v>
          </cell>
          <cell r="L185">
            <v>33.299999999999997</v>
          </cell>
          <cell r="M185">
            <v>143</v>
          </cell>
          <cell r="N185">
            <v>73.8</v>
          </cell>
          <cell r="O185">
            <v>16.284414885813487</v>
          </cell>
          <cell r="P185">
            <v>69.2</v>
          </cell>
          <cell r="Q185">
            <v>145</v>
          </cell>
          <cell r="R185">
            <v>10.555</v>
          </cell>
          <cell r="S185">
            <v>85.506193856852676</v>
          </cell>
          <cell r="T185">
            <v>-0.60059806064480714</v>
          </cell>
          <cell r="U185">
            <v>2</v>
          </cell>
          <cell r="V185">
            <v>-1.8080158609360202</v>
          </cell>
          <cell r="W185">
            <v>15.009932356487013</v>
          </cell>
          <cell r="X185">
            <v>1</v>
          </cell>
          <cell r="Y185">
            <v>8</v>
          </cell>
          <cell r="Z185">
            <v>5.2019164955509929</v>
          </cell>
          <cell r="AA185">
            <v>0</v>
          </cell>
          <cell r="AB185">
            <v>0</v>
          </cell>
          <cell r="AC185">
            <v>30</v>
          </cell>
          <cell r="AD185">
            <v>1</v>
          </cell>
          <cell r="AE185">
            <v>6</v>
          </cell>
        </row>
        <row r="186">
          <cell r="A186" t="str">
            <v>Weslva_36631</v>
          </cell>
          <cell r="B186" t="str">
            <v>WESLEY HUDSON DA SILVA</v>
          </cell>
          <cell r="C186">
            <v>1</v>
          </cell>
          <cell r="D186">
            <v>0</v>
          </cell>
          <cell r="E186">
            <v>2017</v>
          </cell>
          <cell r="F186">
            <v>2000</v>
          </cell>
          <cell r="G186">
            <v>16</v>
          </cell>
          <cell r="H186">
            <v>4</v>
          </cell>
          <cell r="I186">
            <v>16.832306639288159</v>
          </cell>
          <cell r="J186">
            <v>2</v>
          </cell>
          <cell r="K186">
            <v>176.83480582594993</v>
          </cell>
          <cell r="L186">
            <v>64.5</v>
          </cell>
          <cell r="M186">
            <v>178</v>
          </cell>
          <cell r="N186">
            <v>89</v>
          </cell>
          <cell r="O186">
            <v>20.357278121449312</v>
          </cell>
          <cell r="P186">
            <v>89</v>
          </cell>
          <cell r="Q186">
            <v>189</v>
          </cell>
          <cell r="R186">
            <v>7.2474999999999996</v>
          </cell>
          <cell r="S186">
            <v>100.65460346856746</v>
          </cell>
          <cell r="T186">
            <v>1.2757563530978564</v>
          </cell>
          <cell r="U186">
            <v>3</v>
          </cell>
          <cell r="V186">
            <v>2.058346980236716</v>
          </cell>
          <cell r="W186">
            <v>14.773959659051442</v>
          </cell>
          <cell r="X186">
            <v>1</v>
          </cell>
          <cell r="Y186">
            <v>6</v>
          </cell>
          <cell r="Z186">
            <v>10.832306639288159</v>
          </cell>
          <cell r="AA186">
            <v>0</v>
          </cell>
          <cell r="AB186">
            <v>0</v>
          </cell>
          <cell r="AC186">
            <v>32</v>
          </cell>
          <cell r="AD186">
            <v>0</v>
          </cell>
          <cell r="AE186">
            <v>6</v>
          </cell>
        </row>
        <row r="187">
          <cell r="A187" t="str">
            <v>Yagari_36989</v>
          </cell>
          <cell r="B187" t="str">
            <v>Yago dos reis Cavallari</v>
          </cell>
          <cell r="C187">
            <v>0</v>
          </cell>
          <cell r="D187">
            <v>1</v>
          </cell>
          <cell r="E187">
            <v>2017</v>
          </cell>
          <cell r="F187">
            <v>2001</v>
          </cell>
          <cell r="G187">
            <v>15</v>
          </cell>
          <cell r="H187">
            <v>1</v>
          </cell>
          <cell r="I187">
            <v>15.852156057494867</v>
          </cell>
          <cell r="J187">
            <v>2</v>
          </cell>
          <cell r="K187">
            <v>172.70101133656664</v>
          </cell>
          <cell r="L187">
            <v>72.099999999999994</v>
          </cell>
          <cell r="M187">
            <v>172</v>
          </cell>
          <cell r="N187">
            <v>89.5</v>
          </cell>
          <cell r="O187">
            <v>24.371281773931855</v>
          </cell>
          <cell r="P187">
            <v>82.5</v>
          </cell>
          <cell r="Q187">
            <v>178</v>
          </cell>
          <cell r="R187">
            <v>13.348000000000001</v>
          </cell>
          <cell r="S187">
            <v>99.592435269437999</v>
          </cell>
          <cell r="T187">
            <v>1.0853278759631417</v>
          </cell>
          <cell r="U187">
            <v>3</v>
          </cell>
          <cell r="V187">
            <v>1.7872473888305231</v>
          </cell>
          <cell r="W187">
            <v>14.064908668664344</v>
          </cell>
          <cell r="X187">
            <v>1</v>
          </cell>
          <cell r="Y187">
            <v>10</v>
          </cell>
          <cell r="Z187">
            <v>5.8521560574948666</v>
          </cell>
          <cell r="AA187">
            <v>2</v>
          </cell>
          <cell r="AB187">
            <v>2</v>
          </cell>
          <cell r="AC187">
            <v>31</v>
          </cell>
          <cell r="AD187">
            <v>1</v>
          </cell>
          <cell r="AE187">
            <v>7</v>
          </cell>
        </row>
        <row r="188">
          <cell r="A188" t="str">
            <v>Yaglva_36873</v>
          </cell>
          <cell r="B188" t="str">
            <v>Yago Vitor da Silva</v>
          </cell>
          <cell r="C188">
            <v>1</v>
          </cell>
          <cell r="D188">
            <v>1</v>
          </cell>
          <cell r="E188">
            <v>2017</v>
          </cell>
          <cell r="F188">
            <v>2000</v>
          </cell>
          <cell r="G188">
            <v>16</v>
          </cell>
          <cell r="H188">
            <v>5</v>
          </cell>
          <cell r="I188">
            <v>16.16974674880219</v>
          </cell>
          <cell r="J188">
            <v>4</v>
          </cell>
          <cell r="K188">
            <v>172.87088510749334</v>
          </cell>
          <cell r="L188">
            <v>65.400000000000006</v>
          </cell>
          <cell r="M188">
            <v>174</v>
          </cell>
          <cell r="N188">
            <v>91</v>
          </cell>
          <cell r="O188">
            <v>21.601268331351566</v>
          </cell>
          <cell r="P188">
            <v>83</v>
          </cell>
          <cell r="Q188">
            <v>180</v>
          </cell>
          <cell r="R188">
            <v>7.9824999999999999</v>
          </cell>
          <cell r="S188">
            <v>100.64891660488888</v>
          </cell>
          <cell r="T188">
            <v>1.3132533597375935</v>
          </cell>
          <cell r="U188">
            <v>3</v>
          </cell>
          <cell r="V188">
            <v>2.0568955091599981</v>
          </cell>
          <cell r="W188">
            <v>14.112851239642191</v>
          </cell>
          <cell r="X188">
            <v>1</v>
          </cell>
          <cell r="Y188">
            <v>8</v>
          </cell>
          <cell r="Z188">
            <v>8.16974674880219</v>
          </cell>
          <cell r="AA188">
            <v>2</v>
          </cell>
          <cell r="AB188">
            <v>1</v>
          </cell>
          <cell r="AC188">
            <v>31</v>
          </cell>
          <cell r="AD188">
            <v>0</v>
          </cell>
          <cell r="AE188">
            <v>9</v>
          </cell>
        </row>
        <row r="189">
          <cell r="A189" t="str">
            <v>Yanira_37269</v>
          </cell>
          <cell r="B189" t="str">
            <v>Yan Vieira</v>
          </cell>
          <cell r="C189">
            <v>1</v>
          </cell>
          <cell r="D189">
            <v>1</v>
          </cell>
          <cell r="E189">
            <v>2017</v>
          </cell>
          <cell r="F189">
            <v>2002</v>
          </cell>
          <cell r="G189">
            <v>15</v>
          </cell>
          <cell r="H189">
            <v>5</v>
          </cell>
          <cell r="I189">
            <v>15.085557837097879</v>
          </cell>
          <cell r="J189">
            <v>1</v>
          </cell>
          <cell r="K189">
            <v>179.20507665956404</v>
          </cell>
          <cell r="L189">
            <v>56.8</v>
          </cell>
          <cell r="M189">
            <v>173</v>
          </cell>
          <cell r="N189">
            <v>87.9</v>
          </cell>
          <cell r="O189">
            <v>18.978248521500884</v>
          </cell>
          <cell r="P189">
            <v>85.1</v>
          </cell>
          <cell r="Q189">
            <v>181</v>
          </cell>
          <cell r="R189">
            <v>8.1295000000000002</v>
          </cell>
          <cell r="S189">
            <v>96.413250485801129</v>
          </cell>
          <cell r="T189">
            <v>0.48482633310190759</v>
          </cell>
          <cell r="U189">
            <v>2</v>
          </cell>
          <cell r="V189">
            <v>0.97581686722846539</v>
          </cell>
          <cell r="W189">
            <v>14.109740969869414</v>
          </cell>
          <cell r="X189">
            <v>1</v>
          </cell>
          <cell r="Y189">
            <v>4</v>
          </cell>
          <cell r="Z189">
            <v>11.085557837097879</v>
          </cell>
          <cell r="AA189">
            <v>3</v>
          </cell>
          <cell r="AB189">
            <v>2</v>
          </cell>
          <cell r="AC189">
            <v>15</v>
          </cell>
          <cell r="AD189">
            <v>0</v>
          </cell>
          <cell r="AE189">
            <v>8</v>
          </cell>
        </row>
        <row r="190">
          <cell r="A190" t="str">
            <v>Yuriro_36955</v>
          </cell>
          <cell r="B190" t="str">
            <v>Yuri Gouvêa Germano da Silva Dutra Ribeiro</v>
          </cell>
          <cell r="C190">
            <v>0</v>
          </cell>
          <cell r="D190">
            <v>1</v>
          </cell>
          <cell r="E190">
            <v>2017</v>
          </cell>
          <cell r="F190">
            <v>2001</v>
          </cell>
          <cell r="G190">
            <v>15</v>
          </cell>
          <cell r="H190">
            <v>3</v>
          </cell>
          <cell r="I190">
            <v>15.945242984257359</v>
          </cell>
          <cell r="J190">
            <v>1</v>
          </cell>
          <cell r="K190">
            <v>178.68426693600935</v>
          </cell>
          <cell r="L190">
            <v>78.7</v>
          </cell>
          <cell r="M190">
            <v>179</v>
          </cell>
          <cell r="N190">
            <v>90</v>
          </cell>
          <cell r="O190">
            <v>24.562279579289036</v>
          </cell>
          <cell r="P190">
            <v>89</v>
          </cell>
          <cell r="Q190">
            <v>189</v>
          </cell>
          <cell r="R190">
            <v>17.463999999999999</v>
          </cell>
          <cell r="S190">
            <v>100.17638718658695</v>
          </cell>
          <cell r="T190">
            <v>1.2617483947392598</v>
          </cell>
          <cell r="U190">
            <v>3</v>
          </cell>
          <cell r="V190">
            <v>1.9362907571686945</v>
          </cell>
          <cell r="W190">
            <v>14.008952227088663</v>
          </cell>
          <cell r="X190">
            <v>0</v>
          </cell>
          <cell r="Y190">
            <v>5</v>
          </cell>
          <cell r="Z190">
            <v>10.945242984257359</v>
          </cell>
          <cell r="AA190">
            <v>2</v>
          </cell>
          <cell r="AB190">
            <v>2</v>
          </cell>
          <cell r="AC190">
            <v>16</v>
          </cell>
          <cell r="AD190">
            <v>0</v>
          </cell>
          <cell r="AE190">
            <v>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6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5.75" x14ac:dyDescent="0.25"/>
  <cols>
    <col min="1" max="1" width="15.5703125" style="16" bestFit="1" customWidth="1"/>
    <col min="2" max="2" width="46.5703125" style="16" bestFit="1" customWidth="1"/>
    <col min="3" max="3" width="20" style="16" bestFit="1" customWidth="1"/>
    <col min="4" max="4" width="16.28515625" style="12" bestFit="1" customWidth="1"/>
    <col min="5" max="5" width="31.7109375" style="12" bestFit="1" customWidth="1"/>
    <col min="6" max="6" width="20.42578125" style="12" bestFit="1" customWidth="1"/>
    <col min="7" max="7" width="15.85546875" style="12" bestFit="1" customWidth="1"/>
    <col min="8" max="8" width="29.7109375" style="12" bestFit="1" customWidth="1"/>
    <col min="9" max="9" width="20.28515625" style="12" bestFit="1" customWidth="1"/>
    <col min="10" max="10" width="22.5703125" style="12" bestFit="1" customWidth="1"/>
    <col min="11" max="11" width="11" style="12" bestFit="1" customWidth="1"/>
    <col min="12" max="12" width="13.5703125" style="12" bestFit="1" customWidth="1"/>
    <col min="13" max="13" width="17" style="12" bestFit="1" customWidth="1"/>
    <col min="14" max="14" width="20.7109375" bestFit="1" customWidth="1"/>
    <col min="15" max="15" width="25.140625" bestFit="1" customWidth="1"/>
    <col min="16" max="16" width="14.7109375" bestFit="1" customWidth="1"/>
    <col min="17" max="17" width="28.42578125" bestFit="1" customWidth="1"/>
    <col min="18" max="18" width="12.85546875" style="12" bestFit="1" customWidth="1"/>
    <col min="19" max="19" width="15.42578125" style="12" bestFit="1" customWidth="1"/>
    <col min="20" max="20" width="14" style="12" bestFit="1" customWidth="1"/>
    <col min="21" max="21" width="21.5703125" style="12" bestFit="1" customWidth="1"/>
    <col min="22" max="22" width="25.7109375" style="12" bestFit="1" customWidth="1"/>
    <col min="23" max="23" width="28.42578125" style="12" bestFit="1" customWidth="1"/>
    <col min="24" max="24" width="22.28515625" style="12" bestFit="1" customWidth="1"/>
    <col min="25" max="25" width="14.7109375" style="12" bestFit="1" customWidth="1"/>
    <col min="26" max="26" width="20.85546875" style="12" bestFit="1" customWidth="1"/>
    <col min="27" max="27" width="18.85546875" style="12" bestFit="1" customWidth="1"/>
    <col min="28" max="28" width="18.5703125" style="12" bestFit="1" customWidth="1"/>
    <col min="29" max="29" width="22.7109375" style="12" bestFit="1" customWidth="1"/>
    <col min="30" max="30" width="16.140625" style="12" bestFit="1" customWidth="1"/>
    <col min="31" max="31" width="28.5703125" bestFit="1" customWidth="1"/>
    <col min="32" max="32" width="16.140625" style="12" bestFit="1" customWidth="1"/>
    <col min="33" max="33" width="17.85546875" style="12" bestFit="1" customWidth="1"/>
    <col min="34" max="34" width="20.28515625" style="12" bestFit="1" customWidth="1"/>
    <col min="35" max="35" width="20.5703125" style="12" bestFit="1" customWidth="1"/>
    <col min="36" max="36" width="17.140625" style="12" bestFit="1" customWidth="1"/>
    <col min="37" max="37" width="23.140625" style="12" bestFit="1" customWidth="1"/>
    <col min="38" max="38" width="24.42578125" style="12" bestFit="1" customWidth="1"/>
    <col min="39" max="39" width="16" style="12" bestFit="1" customWidth="1"/>
    <col min="40" max="41" width="13.85546875" style="12" bestFit="1" customWidth="1"/>
    <col min="42" max="42" width="18.7109375" style="12" bestFit="1" customWidth="1"/>
    <col min="43" max="43" width="17.7109375" style="12" bestFit="1" customWidth="1"/>
    <col min="44" max="16384" width="9.140625" style="12"/>
  </cols>
  <sheetData>
    <row r="1" spans="1:43" s="7" customFormat="1" ht="18.75" customHeight="1" x14ac:dyDescent="0.25">
      <c r="A1" s="2" t="s">
        <v>0</v>
      </c>
      <c r="B1" s="2" t="s">
        <v>150</v>
      </c>
      <c r="C1" s="2" t="s">
        <v>334</v>
      </c>
      <c r="D1" s="5" t="s">
        <v>285</v>
      </c>
      <c r="E1" s="22" t="s">
        <v>303</v>
      </c>
      <c r="F1" s="22" t="s">
        <v>333</v>
      </c>
      <c r="G1" s="20" t="s">
        <v>286</v>
      </c>
      <c r="H1" s="24" t="s">
        <v>320</v>
      </c>
      <c r="I1" s="2" t="s">
        <v>1</v>
      </c>
      <c r="J1" s="2" t="s">
        <v>2</v>
      </c>
      <c r="K1" s="2" t="s">
        <v>299</v>
      </c>
      <c r="L1" s="2" t="s">
        <v>288</v>
      </c>
      <c r="M1" s="2" t="s">
        <v>289</v>
      </c>
      <c r="N1" s="21" t="s">
        <v>298</v>
      </c>
      <c r="O1" s="21" t="s">
        <v>302</v>
      </c>
      <c r="P1" s="21" t="s">
        <v>293</v>
      </c>
      <c r="Q1" s="23" t="s">
        <v>284</v>
      </c>
      <c r="R1" s="23" t="s">
        <v>3</v>
      </c>
      <c r="S1" s="23" t="s">
        <v>4</v>
      </c>
      <c r="T1" s="23" t="s">
        <v>5</v>
      </c>
      <c r="U1" s="23" t="s">
        <v>6</v>
      </c>
      <c r="V1" s="23" t="s">
        <v>7</v>
      </c>
      <c r="W1" s="23" t="s">
        <v>8</v>
      </c>
      <c r="X1" s="23" t="s">
        <v>9</v>
      </c>
      <c r="Y1" s="23" t="s">
        <v>10</v>
      </c>
      <c r="Z1" s="20" t="s">
        <v>291</v>
      </c>
      <c r="AA1" s="20" t="s">
        <v>11</v>
      </c>
      <c r="AB1" s="20" t="s">
        <v>292</v>
      </c>
      <c r="AC1" s="3" t="s">
        <v>301</v>
      </c>
      <c r="AD1" s="3" t="s">
        <v>14</v>
      </c>
      <c r="AE1" s="3" t="s">
        <v>300</v>
      </c>
      <c r="AF1" s="3" t="s">
        <v>15</v>
      </c>
      <c r="AG1" s="4" t="s">
        <v>16</v>
      </c>
      <c r="AH1" s="4" t="s">
        <v>295</v>
      </c>
      <c r="AI1" s="4" t="s">
        <v>294</v>
      </c>
      <c r="AJ1" s="4" t="s">
        <v>17</v>
      </c>
      <c r="AK1" s="4" t="s">
        <v>296</v>
      </c>
      <c r="AL1" s="4" t="s">
        <v>297</v>
      </c>
      <c r="AM1" s="4" t="s">
        <v>18</v>
      </c>
      <c r="AN1" s="6" t="s">
        <v>13</v>
      </c>
      <c r="AO1" s="6" t="s">
        <v>287</v>
      </c>
      <c r="AP1" s="1" t="s">
        <v>290</v>
      </c>
      <c r="AQ1" s="1" t="s">
        <v>12</v>
      </c>
    </row>
    <row r="2" spans="1:43" s="17" customFormat="1" x14ac:dyDescent="0.25">
      <c r="A2" s="13" t="s">
        <v>19</v>
      </c>
      <c r="B2" s="13" t="s">
        <v>152</v>
      </c>
      <c r="C2" s="11">
        <v>4</v>
      </c>
      <c r="D2" s="8">
        <v>0</v>
      </c>
      <c r="E2" s="14">
        <v>50.989570793209921</v>
      </c>
      <c r="F2" s="14">
        <f t="shared" ref="F2:F33" si="0">IF(E2&gt;=70,1,0)</f>
        <v>0</v>
      </c>
      <c r="G2" s="8">
        <v>0</v>
      </c>
      <c r="H2" s="8">
        <v>0</v>
      </c>
      <c r="I2" s="9">
        <v>2017</v>
      </c>
      <c r="J2" s="9">
        <v>2002</v>
      </c>
      <c r="K2" s="14">
        <v>14.658453114305271</v>
      </c>
      <c r="L2" s="15">
        <v>0</v>
      </c>
      <c r="M2" s="8">
        <v>0</v>
      </c>
      <c r="N2" s="18">
        <v>87.976326394882676</v>
      </c>
      <c r="O2" s="19">
        <v>-1.2009541831473554</v>
      </c>
      <c r="P2" s="18">
        <v>15.836011461706326</v>
      </c>
      <c r="Q2" s="8">
        <v>70</v>
      </c>
      <c r="R2" s="10">
        <v>89.435022633314475</v>
      </c>
      <c r="S2" s="10">
        <v>80.23374568773076</v>
      </c>
      <c r="T2" s="10">
        <v>88.099989254479922</v>
      </c>
      <c r="U2" s="10">
        <v>90.319951541438968</v>
      </c>
      <c r="V2" s="10">
        <v>5.9379940594793084</v>
      </c>
      <c r="W2" s="10">
        <v>85.99289099112309</v>
      </c>
      <c r="X2" s="10">
        <v>88.099989254479922</v>
      </c>
      <c r="Y2" s="10">
        <v>88.493032977829174</v>
      </c>
      <c r="Z2" s="10">
        <v>71.566115095367593</v>
      </c>
      <c r="AA2" s="10">
        <v>52.790317018052114</v>
      </c>
      <c r="AB2" s="8">
        <f>VLOOKUP(A2,[1]BDADOS2015_2017!$A$98:$AE$190,30,FALSE)</f>
        <v>0</v>
      </c>
      <c r="AC2" s="10">
        <v>1.5777607391090527</v>
      </c>
      <c r="AD2" s="10">
        <v>3.7537980348516697</v>
      </c>
      <c r="AE2" s="18">
        <v>171.39622061582952</v>
      </c>
      <c r="AF2" s="18">
        <v>17.360878033862463</v>
      </c>
      <c r="AG2" s="10">
        <v>10.934855242569185</v>
      </c>
      <c r="AH2" s="10">
        <v>71.566115095367593</v>
      </c>
      <c r="AI2" s="10">
        <v>74.857110490468997</v>
      </c>
      <c r="AJ2" s="10">
        <v>76.114793191001326</v>
      </c>
      <c r="AK2" s="10">
        <v>22.964999716479056</v>
      </c>
      <c r="AL2" s="10">
        <v>4.9471468033648165</v>
      </c>
      <c r="AM2" s="10">
        <v>17.105612630848185</v>
      </c>
      <c r="AN2" s="10">
        <v>41.293557735178531</v>
      </c>
      <c r="AO2" s="10">
        <v>82.121362038562822</v>
      </c>
      <c r="AP2" s="10">
        <v>47.209682981947886</v>
      </c>
      <c r="AQ2" s="11">
        <v>60</v>
      </c>
    </row>
    <row r="3" spans="1:43" s="17" customFormat="1" x14ac:dyDescent="0.25">
      <c r="A3" s="13" t="s">
        <v>20</v>
      </c>
      <c r="B3" s="13" t="s">
        <v>153</v>
      </c>
      <c r="C3" s="11">
        <v>5</v>
      </c>
      <c r="D3" s="8">
        <v>0</v>
      </c>
      <c r="E3" s="14">
        <v>50.085654753875403</v>
      </c>
      <c r="F3" s="14">
        <f t="shared" si="0"/>
        <v>0</v>
      </c>
      <c r="G3" s="8">
        <v>0</v>
      </c>
      <c r="H3" s="8">
        <v>1</v>
      </c>
      <c r="I3" s="9">
        <v>2017</v>
      </c>
      <c r="J3" s="9">
        <v>2003</v>
      </c>
      <c r="K3" s="14">
        <v>13.913757700205339</v>
      </c>
      <c r="L3" s="15">
        <v>1</v>
      </c>
      <c r="M3" s="8">
        <v>0</v>
      </c>
      <c r="N3" s="18">
        <v>94.146360723358441</v>
      </c>
      <c r="O3" s="19">
        <v>1.3799329757306562</v>
      </c>
      <c r="P3" s="18">
        <v>13.516524233294048</v>
      </c>
      <c r="Q3" s="8">
        <v>80</v>
      </c>
      <c r="R3" s="10">
        <v>45.620468745768328</v>
      </c>
      <c r="S3" s="10">
        <v>69.146246127401312</v>
      </c>
      <c r="T3" s="10">
        <v>31.561369651622257</v>
      </c>
      <c r="U3" s="10">
        <v>61.791142218895267</v>
      </c>
      <c r="V3" s="10">
        <v>98.29969773523672</v>
      </c>
      <c r="W3" s="10">
        <v>34.826827346401757</v>
      </c>
      <c r="X3" s="10">
        <v>88.099989254479922</v>
      </c>
      <c r="Y3" s="10">
        <v>81.32670569628273</v>
      </c>
      <c r="Z3" s="10">
        <v>57.925970943910301</v>
      </c>
      <c r="AA3" s="10">
        <v>8.6914961947085061</v>
      </c>
      <c r="AB3" s="8">
        <f>VLOOKUP(A3,[1]BDADOS2015_2017!$A$98:$AE$190,30,FALSE)</f>
        <v>0</v>
      </c>
      <c r="AC3" s="10">
        <v>72.574688224992641</v>
      </c>
      <c r="AD3" s="10">
        <v>82.121362038562822</v>
      </c>
      <c r="AE3" s="18">
        <v>178.89265037752423</v>
      </c>
      <c r="AF3" s="18">
        <v>8.534345082196694</v>
      </c>
      <c r="AG3" s="10">
        <v>35.942356678200866</v>
      </c>
      <c r="AH3" s="10">
        <v>15.865525393145717</v>
      </c>
      <c r="AI3" s="10">
        <v>92.219615947345375</v>
      </c>
      <c r="AJ3" s="10">
        <v>83.891294048916905</v>
      </c>
      <c r="AK3" s="10">
        <v>64.430875480054681</v>
      </c>
      <c r="AL3" s="10">
        <v>24.825223045357049</v>
      </c>
      <c r="AM3" s="10">
        <v>10.027256795444202</v>
      </c>
      <c r="AN3" s="10">
        <v>63.307173603602806</v>
      </c>
      <c r="AO3" s="10">
        <v>90.490208220476092</v>
      </c>
      <c r="AP3" s="10">
        <v>25.142889509531003</v>
      </c>
      <c r="AQ3" s="11">
        <v>60</v>
      </c>
    </row>
    <row r="4" spans="1:43" s="17" customFormat="1" x14ac:dyDescent="0.25">
      <c r="A4" s="13" t="s">
        <v>21</v>
      </c>
      <c r="B4" s="13" t="s">
        <v>154</v>
      </c>
      <c r="C4" s="11">
        <v>5</v>
      </c>
      <c r="D4" s="8">
        <v>0</v>
      </c>
      <c r="E4" s="14">
        <v>44.474729667503894</v>
      </c>
      <c r="F4" s="14">
        <f t="shared" si="0"/>
        <v>0</v>
      </c>
      <c r="G4" s="8">
        <v>0</v>
      </c>
      <c r="H4" s="8">
        <v>0</v>
      </c>
      <c r="I4" s="9">
        <v>2015</v>
      </c>
      <c r="J4" s="9">
        <v>1999</v>
      </c>
      <c r="K4" s="14">
        <v>15.874058863791923</v>
      </c>
      <c r="L4" s="15">
        <v>0</v>
      </c>
      <c r="M4" s="8">
        <v>0</v>
      </c>
      <c r="N4" s="18">
        <v>98.676784660201491</v>
      </c>
      <c r="O4" s="19">
        <v>0.8086962719641968</v>
      </c>
      <c r="P4" s="18">
        <v>14.32051505057051</v>
      </c>
      <c r="Q4" s="8">
        <v>70</v>
      </c>
      <c r="R4" s="10">
        <v>89.435022633314475</v>
      </c>
      <c r="S4" s="10">
        <v>93.821982328818819</v>
      </c>
      <c r="T4" s="10">
        <v>31.561369651622257</v>
      </c>
      <c r="U4" s="10">
        <v>78.814460141660334</v>
      </c>
      <c r="V4" s="10">
        <v>61.026124755579723</v>
      </c>
      <c r="W4" s="10">
        <v>72.240467524653511</v>
      </c>
      <c r="X4" s="10">
        <v>88.099989254479922</v>
      </c>
      <c r="Y4" s="10">
        <v>90.490208220476092</v>
      </c>
      <c r="Z4" s="10">
        <v>50.797831371690208</v>
      </c>
      <c r="AA4" s="10">
        <v>96.855723701924731</v>
      </c>
      <c r="AB4" s="8">
        <f>VLOOKUP(A4,[1]BDADOS2015_2017!$A$3:$AE$97,30,FALSE)</f>
        <v>0</v>
      </c>
      <c r="AC4" s="10">
        <v>65.542174161032435</v>
      </c>
      <c r="AD4" s="10">
        <v>90.490208220476092</v>
      </c>
      <c r="AE4" s="18">
        <v>184.40825191843328</v>
      </c>
      <c r="AF4" s="18">
        <v>33.359782059545765</v>
      </c>
      <c r="AG4" s="10">
        <v>42.074029056089699</v>
      </c>
      <c r="AH4" s="10">
        <v>47.209682981947886</v>
      </c>
      <c r="AI4" s="10">
        <v>44.828321334543887</v>
      </c>
      <c r="AJ4" s="10">
        <v>50</v>
      </c>
      <c r="AK4" s="10">
        <v>51.595343685283069</v>
      </c>
      <c r="AL4" s="10">
        <v>34.457825838967565</v>
      </c>
      <c r="AM4" s="10">
        <v>57.534543473479552</v>
      </c>
      <c r="AN4" s="10">
        <v>50</v>
      </c>
      <c r="AO4" s="10">
        <v>40.904588485799408</v>
      </c>
      <c r="AP4" s="10">
        <v>33.359782059545765</v>
      </c>
      <c r="AQ4" s="11">
        <v>60</v>
      </c>
    </row>
    <row r="5" spans="1:43" s="17" customFormat="1" x14ac:dyDescent="0.25">
      <c r="A5" s="13" t="s">
        <v>22</v>
      </c>
      <c r="B5" s="13" t="s">
        <v>155</v>
      </c>
      <c r="C5" s="11">
        <v>3</v>
      </c>
      <c r="D5" s="8">
        <v>0</v>
      </c>
      <c r="E5" s="14">
        <v>46.645113130547564</v>
      </c>
      <c r="F5" s="14">
        <f t="shared" si="0"/>
        <v>0</v>
      </c>
      <c r="G5" s="8">
        <v>0</v>
      </c>
      <c r="H5" s="8">
        <v>0</v>
      </c>
      <c r="I5" s="9">
        <v>2015</v>
      </c>
      <c r="J5" s="9">
        <v>2000</v>
      </c>
      <c r="K5" s="14">
        <v>15.151266255989048</v>
      </c>
      <c r="L5" s="15">
        <v>0</v>
      </c>
      <c r="M5" s="8">
        <v>0</v>
      </c>
      <c r="N5" s="18">
        <v>95.644085194686795</v>
      </c>
      <c r="O5" s="19">
        <v>0.27916716435475958</v>
      </c>
      <c r="P5" s="18">
        <v>14.971889730520479</v>
      </c>
      <c r="Q5" s="8">
        <v>80</v>
      </c>
      <c r="R5" s="10">
        <v>63.68306511756191</v>
      </c>
      <c r="S5" s="10">
        <v>10.748769707458692</v>
      </c>
      <c r="T5" s="10">
        <v>0.50849257489909405</v>
      </c>
      <c r="U5" s="10">
        <v>4.4565462758542935</v>
      </c>
      <c r="V5" s="10">
        <v>95.994084313618302</v>
      </c>
      <c r="W5" s="10">
        <v>8.534345082196694</v>
      </c>
      <c r="X5" s="10">
        <v>4.181513761359497</v>
      </c>
      <c r="Y5" s="10">
        <v>6.3008364463978381</v>
      </c>
      <c r="Z5" s="10">
        <v>18.141125489179728</v>
      </c>
      <c r="AA5" s="10">
        <v>52.790317018052114</v>
      </c>
      <c r="AB5" s="8">
        <f>VLOOKUP(A5,[1]BDADOS2015_2017!$A$3:$AE$97,30,FALSE)</f>
        <v>0</v>
      </c>
      <c r="AC5" s="10">
        <v>5.3698928148119762</v>
      </c>
      <c r="AD5" s="10">
        <v>24.825223045357049</v>
      </c>
      <c r="AE5" s="18">
        <v>174.60567442311336</v>
      </c>
      <c r="AF5" s="18">
        <v>93.699163553602162</v>
      </c>
      <c r="AG5" s="10">
        <v>31.561369651622257</v>
      </c>
      <c r="AH5" s="10">
        <v>44.432999519409357</v>
      </c>
      <c r="AI5" s="10">
        <v>22.964999716479056</v>
      </c>
      <c r="AJ5" s="10">
        <v>61.791142218895267</v>
      </c>
      <c r="AK5" s="10">
        <v>65.909702622767739</v>
      </c>
      <c r="AL5" s="10">
        <v>9.0122672464452478</v>
      </c>
      <c r="AM5" s="10">
        <v>22.064994634264963</v>
      </c>
      <c r="AN5" s="10">
        <v>77.035000283520944</v>
      </c>
      <c r="AO5" s="10">
        <v>40.904588485799408</v>
      </c>
      <c r="AP5" s="10">
        <v>47.209682981947886</v>
      </c>
      <c r="AQ5" s="11">
        <v>80</v>
      </c>
    </row>
    <row r="6" spans="1:43" s="17" customFormat="1" x14ac:dyDescent="0.25">
      <c r="A6" s="13" t="s">
        <v>23</v>
      </c>
      <c r="B6" s="13" t="s">
        <v>156</v>
      </c>
      <c r="C6" s="11">
        <v>3</v>
      </c>
      <c r="D6" s="8">
        <v>0</v>
      </c>
      <c r="E6" s="14">
        <v>45.482160597583146</v>
      </c>
      <c r="F6" s="14">
        <f t="shared" si="0"/>
        <v>0</v>
      </c>
      <c r="G6" s="8">
        <v>0</v>
      </c>
      <c r="H6" s="8">
        <v>0</v>
      </c>
      <c r="I6" s="9">
        <v>2015</v>
      </c>
      <c r="J6" s="9">
        <v>2000</v>
      </c>
      <c r="K6" s="14">
        <v>15.030800821355236</v>
      </c>
      <c r="L6" s="15">
        <v>0</v>
      </c>
      <c r="M6" s="8">
        <v>1</v>
      </c>
      <c r="N6" s="18">
        <v>100.64685303264451</v>
      </c>
      <c r="O6" s="19">
        <v>1.6168056237017434</v>
      </c>
      <c r="P6" s="18">
        <v>12.867770413786062</v>
      </c>
      <c r="Q6" s="8">
        <v>70</v>
      </c>
      <c r="R6" s="10">
        <v>63.68306511756191</v>
      </c>
      <c r="S6" s="10">
        <v>80.23374568773076</v>
      </c>
      <c r="T6" s="10">
        <v>47.209682981947886</v>
      </c>
      <c r="U6" s="10">
        <v>78.814460141660334</v>
      </c>
      <c r="V6" s="10">
        <v>2.6803418877054952</v>
      </c>
      <c r="W6" s="10">
        <v>72.240467524653511</v>
      </c>
      <c r="X6" s="10">
        <v>4.181513761359497</v>
      </c>
      <c r="Y6" s="10">
        <v>35.569124519945319</v>
      </c>
      <c r="Z6" s="10">
        <v>10.027256795444202</v>
      </c>
      <c r="AA6" s="10">
        <v>26.108629969286156</v>
      </c>
      <c r="AB6" s="8">
        <f>VLOOKUP(A6,[1]BDADOS2015_2017!$A$3:$AE$97,30,FALSE)</f>
        <v>0</v>
      </c>
      <c r="AC6" s="10">
        <v>88.297680397689135</v>
      </c>
      <c r="AD6" s="10">
        <v>88.099989254479922</v>
      </c>
      <c r="AE6" s="18">
        <v>179.83672071822571</v>
      </c>
      <c r="AF6" s="18">
        <v>14.00710900887691</v>
      </c>
      <c r="AG6" s="10">
        <v>97.830830623235315</v>
      </c>
      <c r="AH6" s="10">
        <v>81.593987465324048</v>
      </c>
      <c r="AI6" s="10">
        <v>88.876756255216534</v>
      </c>
      <c r="AJ6" s="10">
        <v>81.057034522328792</v>
      </c>
      <c r="AK6" s="10">
        <v>98.808937458145294</v>
      </c>
      <c r="AL6" s="10">
        <v>16.602324606352965</v>
      </c>
      <c r="AM6" s="10">
        <v>34.826827346401757</v>
      </c>
      <c r="AN6" s="10">
        <v>44.038230762975751</v>
      </c>
      <c r="AO6" s="10">
        <v>40.904588485799408</v>
      </c>
      <c r="AP6" s="10">
        <v>47.209682981947886</v>
      </c>
      <c r="AQ6" s="11">
        <v>60</v>
      </c>
    </row>
    <row r="7" spans="1:43" s="17" customFormat="1" x14ac:dyDescent="0.25">
      <c r="A7" s="13" t="s">
        <v>24</v>
      </c>
      <c r="B7" s="13" t="s">
        <v>157</v>
      </c>
      <c r="C7" s="11">
        <v>5</v>
      </c>
      <c r="D7" s="8">
        <v>0</v>
      </c>
      <c r="E7" s="14">
        <v>79.002844365023805</v>
      </c>
      <c r="F7" s="14">
        <f t="shared" si="0"/>
        <v>1</v>
      </c>
      <c r="G7" s="8">
        <v>1</v>
      </c>
      <c r="H7" s="8">
        <v>1</v>
      </c>
      <c r="I7" s="9">
        <v>2015</v>
      </c>
      <c r="J7" s="9">
        <v>2000</v>
      </c>
      <c r="K7" s="14">
        <v>15.474332648870636</v>
      </c>
      <c r="L7" s="15">
        <v>1</v>
      </c>
      <c r="M7" s="8">
        <v>0</v>
      </c>
      <c r="N7" s="18">
        <v>99.782264918154951</v>
      </c>
      <c r="O7" s="19">
        <v>1.385632331057475</v>
      </c>
      <c r="P7" s="18">
        <v>13.638634609525321</v>
      </c>
      <c r="Q7" s="8">
        <v>90</v>
      </c>
      <c r="R7" s="10">
        <v>45.620468745768328</v>
      </c>
      <c r="S7" s="10">
        <v>69.146246127401312</v>
      </c>
      <c r="T7" s="10">
        <v>18.406012534675952</v>
      </c>
      <c r="U7" s="10">
        <v>42.074029056089699</v>
      </c>
      <c r="V7" s="10">
        <v>61.026124755579723</v>
      </c>
      <c r="W7" s="10">
        <v>34.826827346401757</v>
      </c>
      <c r="X7" s="10">
        <v>47.209682981947886</v>
      </c>
      <c r="Y7" s="10">
        <v>43.64405371085671</v>
      </c>
      <c r="Z7" s="10">
        <v>87.076188775998219</v>
      </c>
      <c r="AA7" s="10">
        <v>4.3632936524031862</v>
      </c>
      <c r="AB7" s="8">
        <f>VLOOKUP(A7,[1]BDADOS2015_2017!$A$3:$AE$97,30,FALSE)</f>
        <v>1</v>
      </c>
      <c r="AC7" s="10">
        <v>70.540148378430203</v>
      </c>
      <c r="AD7" s="10">
        <v>78.23045624142668</v>
      </c>
      <c r="AE7" s="18">
        <v>178.3875684456842</v>
      </c>
      <c r="AF7" s="18">
        <v>80.23374568773076</v>
      </c>
      <c r="AG7" s="10">
        <v>63.68306511756191</v>
      </c>
      <c r="AH7" s="10">
        <v>75.490290632569057</v>
      </c>
      <c r="AI7" s="10">
        <v>50.797831371690208</v>
      </c>
      <c r="AJ7" s="10">
        <v>87.076188775998219</v>
      </c>
      <c r="AK7" s="10">
        <v>82.381445775474205</v>
      </c>
      <c r="AL7" s="10">
        <v>79.389194641418698</v>
      </c>
      <c r="AM7" s="10">
        <v>92.506630046567295</v>
      </c>
      <c r="AN7" s="10">
        <v>92.921912300831451</v>
      </c>
      <c r="AO7" s="10">
        <v>40.904588485799408</v>
      </c>
      <c r="AP7" s="10">
        <v>89.251230292541308</v>
      </c>
      <c r="AQ7" s="11">
        <v>80</v>
      </c>
    </row>
    <row r="8" spans="1:43" s="17" customFormat="1" x14ac:dyDescent="0.25">
      <c r="A8" s="13" t="s">
        <v>24</v>
      </c>
      <c r="B8" s="13" t="s">
        <v>157</v>
      </c>
      <c r="C8" s="11">
        <v>5</v>
      </c>
      <c r="D8" s="8">
        <v>0</v>
      </c>
      <c r="E8" s="14">
        <v>77.034064476732539</v>
      </c>
      <c r="F8" s="14">
        <f t="shared" si="0"/>
        <v>1</v>
      </c>
      <c r="G8" s="8">
        <v>1</v>
      </c>
      <c r="H8" s="8">
        <v>1</v>
      </c>
      <c r="I8" s="9">
        <v>2017</v>
      </c>
      <c r="J8" s="9">
        <v>2000</v>
      </c>
      <c r="K8" s="14">
        <v>16.928131416837783</v>
      </c>
      <c r="L8" s="15">
        <v>1</v>
      </c>
      <c r="M8" s="8">
        <v>0</v>
      </c>
      <c r="N8" s="18">
        <v>102.58205157859219</v>
      </c>
      <c r="O8" s="19">
        <v>2.1849299899019727</v>
      </c>
      <c r="P8" s="18">
        <v>14.377837496829567</v>
      </c>
      <c r="Q8" s="8">
        <v>100</v>
      </c>
      <c r="R8" s="10">
        <v>63.68306511756191</v>
      </c>
      <c r="S8" s="10">
        <v>93.821982328818819</v>
      </c>
      <c r="T8" s="10">
        <v>77.935005365735037</v>
      </c>
      <c r="U8" s="10">
        <v>98.927588997832416</v>
      </c>
      <c r="V8" s="10">
        <v>74.215388919413527</v>
      </c>
      <c r="W8" s="10">
        <v>85.99289099112309</v>
      </c>
      <c r="X8" s="10">
        <v>88.099989254479922</v>
      </c>
      <c r="Y8" s="10">
        <v>97.381015505954736</v>
      </c>
      <c r="Z8" s="10">
        <v>87.076188775998219</v>
      </c>
      <c r="AA8" s="10">
        <v>8.6914961947085061</v>
      </c>
      <c r="AB8" s="8">
        <f>VLOOKUP(A8,[1]BDADOS2015_2017!$A$98:$AE$190,30,FALSE)</f>
        <v>1</v>
      </c>
      <c r="AC8" s="10">
        <v>63.68306511756191</v>
      </c>
      <c r="AD8" s="10">
        <v>83.147239253316215</v>
      </c>
      <c r="AE8" s="18">
        <v>175.35230715853407</v>
      </c>
      <c r="AF8" s="18">
        <v>51.196647341411271</v>
      </c>
      <c r="AG8" s="10">
        <v>47.209682981947886</v>
      </c>
      <c r="AH8" s="10">
        <v>22.662735237686832</v>
      </c>
      <c r="AI8" s="10">
        <v>6.3008364463978381</v>
      </c>
      <c r="AJ8" s="10">
        <v>59.870632568292372</v>
      </c>
      <c r="AK8" s="10">
        <v>72.906909621699441</v>
      </c>
      <c r="AL8" s="10">
        <v>96.40696808870743</v>
      </c>
      <c r="AM8" s="10">
        <v>89.616531887869968</v>
      </c>
      <c r="AN8" s="10">
        <v>70.540148378430203</v>
      </c>
      <c r="AO8" s="10">
        <v>40.904588485799408</v>
      </c>
      <c r="AP8" s="10">
        <v>77.637270756240056</v>
      </c>
      <c r="AQ8" s="11">
        <v>100</v>
      </c>
    </row>
    <row r="9" spans="1:43" s="17" customFormat="1" x14ac:dyDescent="0.25">
      <c r="A9" s="13" t="s">
        <v>25</v>
      </c>
      <c r="B9" s="13" t="s">
        <v>158</v>
      </c>
      <c r="C9" s="11">
        <v>4</v>
      </c>
      <c r="D9" s="8">
        <v>0</v>
      </c>
      <c r="E9" s="14">
        <v>20.473860978813235</v>
      </c>
      <c r="F9" s="14">
        <f t="shared" si="0"/>
        <v>0</v>
      </c>
      <c r="G9" s="8">
        <v>0</v>
      </c>
      <c r="H9" s="8">
        <v>0</v>
      </c>
      <c r="I9" s="9">
        <v>2017</v>
      </c>
      <c r="J9" s="9">
        <v>2003</v>
      </c>
      <c r="K9" s="14">
        <v>13.774127310061601</v>
      </c>
      <c r="L9" s="15">
        <v>0</v>
      </c>
      <c r="M9" s="8">
        <v>0</v>
      </c>
      <c r="N9" s="18">
        <v>90.98631155745511</v>
      </c>
      <c r="O9" s="19">
        <v>0.49476514214428891</v>
      </c>
      <c r="P9" s="18">
        <v>14.183440337765761</v>
      </c>
      <c r="Q9" s="8">
        <v>60</v>
      </c>
      <c r="R9" s="10">
        <v>89.435022633314475</v>
      </c>
      <c r="S9" s="10">
        <v>55.961769237024249</v>
      </c>
      <c r="T9" s="10">
        <v>94.520070830044205</v>
      </c>
      <c r="U9" s="10">
        <v>96.40696808870743</v>
      </c>
      <c r="V9" s="10">
        <v>61.026124755579723</v>
      </c>
      <c r="W9" s="10">
        <v>72.240467524653511</v>
      </c>
      <c r="X9" s="10">
        <v>47.209682981947886</v>
      </c>
      <c r="Y9" s="10">
        <v>90.490208220476092</v>
      </c>
      <c r="Z9" s="10">
        <v>13.785657203203556</v>
      </c>
      <c r="AA9" s="10">
        <v>26.108629969286156</v>
      </c>
      <c r="AB9" s="8">
        <f>VLOOKUP(A9,[1]BDADOS2015_2017!$A$98:$AE$190,30,FALSE)</f>
        <v>0</v>
      </c>
      <c r="AC9" s="10">
        <v>58.316616348244231</v>
      </c>
      <c r="AD9" s="10">
        <v>50.398935631463161</v>
      </c>
      <c r="AE9" s="18">
        <v>175.51203839249726</v>
      </c>
      <c r="AF9" s="18">
        <v>98.745453856405334</v>
      </c>
      <c r="AG9" s="10">
        <v>2.8066606659772475</v>
      </c>
      <c r="AH9" s="10">
        <v>59.870632568292372</v>
      </c>
      <c r="AI9" s="10">
        <v>15.150500278834372</v>
      </c>
      <c r="AJ9" s="10">
        <v>4.0929508978807263</v>
      </c>
      <c r="AK9" s="10">
        <v>20.610805358581302</v>
      </c>
      <c r="AL9" s="10">
        <v>24.825223045357049</v>
      </c>
      <c r="AM9" s="10">
        <v>10.027256795444202</v>
      </c>
      <c r="AN9" s="10">
        <v>0.69468507886243458</v>
      </c>
      <c r="AO9" s="10">
        <v>55.961769237024249</v>
      </c>
      <c r="AP9" s="10">
        <v>5.2616138454252024</v>
      </c>
      <c r="AQ9" s="11">
        <v>40</v>
      </c>
    </row>
    <row r="10" spans="1:43" s="17" customFormat="1" x14ac:dyDescent="0.25">
      <c r="A10" s="13" t="s">
        <v>26</v>
      </c>
      <c r="B10" s="13" t="s">
        <v>159</v>
      </c>
      <c r="C10" s="11">
        <v>5</v>
      </c>
      <c r="D10" s="8">
        <v>0</v>
      </c>
      <c r="E10" s="14">
        <v>64.967418957478685</v>
      </c>
      <c r="F10" s="14">
        <f t="shared" si="0"/>
        <v>0</v>
      </c>
      <c r="G10" s="8">
        <v>0</v>
      </c>
      <c r="H10" s="8">
        <v>0</v>
      </c>
      <c r="I10" s="9">
        <v>2015</v>
      </c>
      <c r="J10" s="9">
        <v>2000</v>
      </c>
      <c r="K10" s="14">
        <v>15.159479808350445</v>
      </c>
      <c r="L10" s="15">
        <v>0</v>
      </c>
      <c r="M10" s="8">
        <v>0</v>
      </c>
      <c r="N10" s="18">
        <v>97.56335893503163</v>
      </c>
      <c r="O10" s="19">
        <v>0.79234196123840517</v>
      </c>
      <c r="P10" s="18">
        <v>13.465471227069555</v>
      </c>
      <c r="Q10" s="8">
        <v>80</v>
      </c>
      <c r="R10" s="10">
        <v>78.814460141660334</v>
      </c>
      <c r="S10" s="10">
        <v>2.6803418877054952</v>
      </c>
      <c r="T10" s="10">
        <v>47.209682981947886</v>
      </c>
      <c r="U10" s="10">
        <v>78.814460141660334</v>
      </c>
      <c r="V10" s="10">
        <v>74.215388919413527</v>
      </c>
      <c r="W10" s="10">
        <v>72.240467524653511</v>
      </c>
      <c r="X10" s="10">
        <v>88.099989254479922</v>
      </c>
      <c r="Y10" s="10">
        <v>64.057643321799134</v>
      </c>
      <c r="Z10" s="10">
        <v>7.2145036965893752</v>
      </c>
      <c r="AA10" s="10">
        <v>26.108629969286156</v>
      </c>
      <c r="AB10" s="8">
        <f>VLOOKUP(A10,[1]BDADOS2015_2017!$A$3:$AE$97,30,FALSE)</f>
        <v>0</v>
      </c>
      <c r="AC10" s="10">
        <v>69.846821245303374</v>
      </c>
      <c r="AD10" s="10">
        <v>88.099989254479922</v>
      </c>
      <c r="AE10" s="18">
        <v>185.52046790489206</v>
      </c>
      <c r="AF10" s="18">
        <v>99.533881197628133</v>
      </c>
      <c r="AG10" s="10">
        <v>53.188137201398746</v>
      </c>
      <c r="AH10" s="10">
        <v>73.565270788432244</v>
      </c>
      <c r="AI10" s="10">
        <v>13.135688104273072</v>
      </c>
      <c r="AJ10" s="10">
        <v>31.561369651622257</v>
      </c>
      <c r="AK10" s="10">
        <v>40.516512830220421</v>
      </c>
      <c r="AL10" s="10">
        <v>16.602324606352965</v>
      </c>
      <c r="AM10" s="10">
        <v>34.826827346401757</v>
      </c>
      <c r="AN10" s="10">
        <v>93.44782879110835</v>
      </c>
      <c r="AO10" s="10">
        <v>90.490208220476092</v>
      </c>
      <c r="AP10" s="10">
        <v>84.134474606854283</v>
      </c>
      <c r="AQ10" s="11">
        <v>80</v>
      </c>
    </row>
    <row r="11" spans="1:43" s="17" customFormat="1" x14ac:dyDescent="0.25">
      <c r="A11" s="13" t="s">
        <v>27</v>
      </c>
      <c r="B11" s="13" t="s">
        <v>160</v>
      </c>
      <c r="C11" s="11">
        <v>3</v>
      </c>
      <c r="D11" s="8">
        <v>1</v>
      </c>
      <c r="E11" s="14">
        <v>45.070179902357971</v>
      </c>
      <c r="F11" s="14">
        <f t="shared" si="0"/>
        <v>0</v>
      </c>
      <c r="G11" s="8">
        <v>0</v>
      </c>
      <c r="H11" s="8">
        <v>1</v>
      </c>
      <c r="I11" s="9">
        <v>2017</v>
      </c>
      <c r="J11" s="9">
        <v>2001</v>
      </c>
      <c r="K11" s="14">
        <v>15.956194387405887</v>
      </c>
      <c r="L11" s="15">
        <v>1</v>
      </c>
      <c r="M11" s="8">
        <v>0</v>
      </c>
      <c r="N11" s="18">
        <v>99.11922456591023</v>
      </c>
      <c r="O11" s="19">
        <v>0.94236391719342283</v>
      </c>
      <c r="P11" s="18">
        <v>14.289725636535486</v>
      </c>
      <c r="Q11" s="8">
        <v>70</v>
      </c>
      <c r="R11" s="10">
        <v>89.435022633314475</v>
      </c>
      <c r="S11" s="10">
        <v>88.297680397689135</v>
      </c>
      <c r="T11" s="10">
        <v>77.935005365735037</v>
      </c>
      <c r="U11" s="10">
        <v>61.791142218895267</v>
      </c>
      <c r="V11" s="10">
        <v>32.27581102503477</v>
      </c>
      <c r="W11" s="10">
        <v>94.1792444361447</v>
      </c>
      <c r="X11" s="10">
        <v>9.3417508993471756</v>
      </c>
      <c r="Y11" s="10">
        <v>78.23045624142668</v>
      </c>
      <c r="Z11" s="10">
        <v>87.076188775998219</v>
      </c>
      <c r="AA11" s="10">
        <v>26.108629969286156</v>
      </c>
      <c r="AB11" s="8">
        <f>VLOOKUP(A11,[1]BDADOS2015_2017!$A$98:$AE$190,30,FALSE)</f>
        <v>1</v>
      </c>
      <c r="AC11" s="10">
        <v>74.537308532866405</v>
      </c>
      <c r="AD11" s="10">
        <v>59.870632568292372</v>
      </c>
      <c r="AE11" s="18">
        <v>175.53254925531621</v>
      </c>
      <c r="AF11" s="18">
        <v>50.398935631463161</v>
      </c>
      <c r="AG11" s="10">
        <v>36.692826396397194</v>
      </c>
      <c r="AH11" s="10">
        <v>95.254031819705276</v>
      </c>
      <c r="AI11" s="10">
        <v>32.27581102503477</v>
      </c>
      <c r="AJ11" s="10">
        <v>0.96418699453583656</v>
      </c>
      <c r="AK11" s="10">
        <v>3.0741908929465893</v>
      </c>
      <c r="AL11" s="10">
        <v>41.683383651755769</v>
      </c>
      <c r="AM11" s="10">
        <v>64.802729242416277</v>
      </c>
      <c r="AN11" s="10">
        <v>9.1759135650280825</v>
      </c>
      <c r="AO11" s="10">
        <v>26.762889346898305</v>
      </c>
      <c r="AP11" s="10">
        <v>61.409188119887737</v>
      </c>
      <c r="AQ11" s="11">
        <v>80</v>
      </c>
    </row>
    <row r="12" spans="1:43" s="17" customFormat="1" ht="15.75" customHeight="1" x14ac:dyDescent="0.25">
      <c r="A12" s="13" t="s">
        <v>28</v>
      </c>
      <c r="B12" s="13" t="s">
        <v>161</v>
      </c>
      <c r="C12" s="11">
        <v>4</v>
      </c>
      <c r="D12" s="8">
        <v>0</v>
      </c>
      <c r="E12" s="14">
        <v>50.834307495695136</v>
      </c>
      <c r="F12" s="14">
        <f t="shared" si="0"/>
        <v>0</v>
      </c>
      <c r="G12" s="8">
        <v>0</v>
      </c>
      <c r="H12" s="8">
        <v>0</v>
      </c>
      <c r="I12" s="9">
        <v>2017</v>
      </c>
      <c r="J12" s="9">
        <v>2002</v>
      </c>
      <c r="K12" s="14">
        <v>14.379192334017796</v>
      </c>
      <c r="L12" s="15">
        <v>0</v>
      </c>
      <c r="M12" s="8">
        <v>0</v>
      </c>
      <c r="N12" s="18">
        <v>95.155351751533644</v>
      </c>
      <c r="O12" s="19">
        <v>1.0493312503872838</v>
      </c>
      <c r="P12" s="18">
        <v>13.72443180529558</v>
      </c>
      <c r="Q12" s="8">
        <v>90</v>
      </c>
      <c r="R12" s="10">
        <v>15.386423037273488</v>
      </c>
      <c r="S12" s="10">
        <v>29.459851621569797</v>
      </c>
      <c r="T12" s="10">
        <v>31.561369651622257</v>
      </c>
      <c r="U12" s="10">
        <v>90.319951541438968</v>
      </c>
      <c r="V12" s="10">
        <v>20.610805358581302</v>
      </c>
      <c r="W12" s="10">
        <v>18.942965477671208</v>
      </c>
      <c r="X12" s="10">
        <v>88.099989254479922</v>
      </c>
      <c r="Y12" s="10">
        <v>35.569124519945319</v>
      </c>
      <c r="Z12" s="10">
        <v>93.319279873114198</v>
      </c>
      <c r="AA12" s="10">
        <v>15.865525393145717</v>
      </c>
      <c r="AB12" s="8">
        <f>VLOOKUP(A12,[1]BDADOS2015_2017!$A$98:$AE$190,30,FALSE)</f>
        <v>0</v>
      </c>
      <c r="AC12" s="10">
        <v>59.870632568292372</v>
      </c>
      <c r="AD12" s="10">
        <v>67.364477971208004</v>
      </c>
      <c r="AE12" s="18">
        <v>179.28434850487747</v>
      </c>
      <c r="AF12" s="18">
        <v>52.790317018052114</v>
      </c>
      <c r="AG12" s="10">
        <v>33.359782059545765</v>
      </c>
      <c r="AH12" s="10">
        <v>51.993880583837246</v>
      </c>
      <c r="AI12" s="10">
        <v>0.93867055348385975</v>
      </c>
      <c r="AJ12" s="10">
        <v>48.404656314716931</v>
      </c>
      <c r="AK12" s="10">
        <v>61.026124755579723</v>
      </c>
      <c r="AL12" s="10">
        <v>27.093090378300559</v>
      </c>
      <c r="AM12" s="10">
        <v>59.870632568292372</v>
      </c>
      <c r="AN12" s="10">
        <v>67.364477971208004</v>
      </c>
      <c r="AO12" s="10">
        <v>70.540148378430203</v>
      </c>
      <c r="AP12" s="10">
        <v>42.465456526520448</v>
      </c>
      <c r="AQ12" s="11">
        <v>60</v>
      </c>
    </row>
    <row r="13" spans="1:43" s="17" customFormat="1" x14ac:dyDescent="0.25">
      <c r="A13" s="13" t="s">
        <v>29</v>
      </c>
      <c r="B13" s="13" t="s">
        <v>162</v>
      </c>
      <c r="C13" s="11">
        <v>4</v>
      </c>
      <c r="D13" s="8">
        <v>0</v>
      </c>
      <c r="E13" s="14">
        <v>38.67214111200574</v>
      </c>
      <c r="F13" s="14">
        <f t="shared" si="0"/>
        <v>0</v>
      </c>
      <c r="G13" s="8">
        <v>0</v>
      </c>
      <c r="H13" s="8">
        <v>0</v>
      </c>
      <c r="I13" s="9">
        <v>2017</v>
      </c>
      <c r="J13" s="9">
        <v>2000</v>
      </c>
      <c r="K13" s="14">
        <v>16.971937029431896</v>
      </c>
      <c r="L13" s="15">
        <v>1</v>
      </c>
      <c r="M13" s="8">
        <v>0</v>
      </c>
      <c r="N13" s="18">
        <v>98.246113554743545</v>
      </c>
      <c r="O13" s="19">
        <v>0.13967620506770842</v>
      </c>
      <c r="P13" s="18">
        <v>15.528314376357997</v>
      </c>
      <c r="Q13" s="8">
        <v>80</v>
      </c>
      <c r="R13" s="10">
        <v>98.461366521607459</v>
      </c>
      <c r="S13" s="10">
        <v>88.297680397689135</v>
      </c>
      <c r="T13" s="10">
        <v>63.68306511756191</v>
      </c>
      <c r="U13" s="10">
        <v>98.927588997832416</v>
      </c>
      <c r="V13" s="10">
        <v>74.215388919413527</v>
      </c>
      <c r="W13" s="10">
        <v>85.99289099112309</v>
      </c>
      <c r="X13" s="10">
        <v>88.099989254479922</v>
      </c>
      <c r="Y13" s="10">
        <v>98.422239260890947</v>
      </c>
      <c r="Z13" s="10">
        <v>71.566115095367593</v>
      </c>
      <c r="AA13" s="10">
        <v>78.523611583636281</v>
      </c>
      <c r="AB13" s="8">
        <f>VLOOKUP(A13,[1]BDADOS2015_2017!$A$98:$AE$190,30,FALSE)</f>
        <v>0</v>
      </c>
      <c r="AC13" s="10">
        <v>18.406012534675952</v>
      </c>
      <c r="AD13" s="10">
        <v>11.900010745520078</v>
      </c>
      <c r="AE13" s="18">
        <v>168.91145149912572</v>
      </c>
      <c r="AF13" s="18">
        <v>27.759532475346489</v>
      </c>
      <c r="AG13" s="10">
        <v>56.749493167503843</v>
      </c>
      <c r="AH13" s="10">
        <v>99.781403854508682</v>
      </c>
      <c r="AI13" s="10">
        <v>80.510547874819167</v>
      </c>
      <c r="AJ13" s="10">
        <v>20.610805358581302</v>
      </c>
      <c r="AK13" s="10">
        <v>32.27581102503477</v>
      </c>
      <c r="AL13" s="10">
        <v>43.250506832496157</v>
      </c>
      <c r="AM13" s="10">
        <v>42.857628409909921</v>
      </c>
      <c r="AN13" s="10">
        <v>36.692826396397194</v>
      </c>
      <c r="AO13" s="10">
        <v>82.121362038562822</v>
      </c>
      <c r="AP13" s="10">
        <v>10.383468112130032</v>
      </c>
      <c r="AQ13" s="11">
        <v>40</v>
      </c>
    </row>
    <row r="14" spans="1:43" s="17" customFormat="1" x14ac:dyDescent="0.25">
      <c r="A14" s="13" t="s">
        <v>30</v>
      </c>
      <c r="B14" s="13" t="s">
        <v>163</v>
      </c>
      <c r="C14" s="11">
        <v>4</v>
      </c>
      <c r="D14" s="8">
        <v>0</v>
      </c>
      <c r="E14" s="14">
        <v>21.243162011094999</v>
      </c>
      <c r="F14" s="14">
        <f t="shared" si="0"/>
        <v>0</v>
      </c>
      <c r="G14" s="8">
        <v>0</v>
      </c>
      <c r="H14" s="8">
        <v>0</v>
      </c>
      <c r="I14" s="9">
        <v>2015</v>
      </c>
      <c r="J14" s="9">
        <v>2002</v>
      </c>
      <c r="K14" s="14">
        <v>13.182751540041068</v>
      </c>
      <c r="L14" s="15">
        <v>0</v>
      </c>
      <c r="M14" s="8">
        <v>0</v>
      </c>
      <c r="N14" s="18">
        <v>91.867713751364391</v>
      </c>
      <c r="O14" s="19">
        <v>1.5058654805842377</v>
      </c>
      <c r="P14" s="18">
        <v>13.362202165951784</v>
      </c>
      <c r="Q14" s="8">
        <v>80</v>
      </c>
      <c r="R14" s="10">
        <v>28.773971884902707</v>
      </c>
      <c r="S14" s="10">
        <v>93.821982328818819</v>
      </c>
      <c r="T14" s="10">
        <v>88.099989254479922</v>
      </c>
      <c r="U14" s="10">
        <v>90.319951541438968</v>
      </c>
      <c r="V14" s="10">
        <v>20.610805358581302</v>
      </c>
      <c r="W14" s="10">
        <v>94.1792444361447</v>
      </c>
      <c r="X14" s="10">
        <v>88.099989254479922</v>
      </c>
      <c r="Y14" s="10">
        <v>90.490208220476092</v>
      </c>
      <c r="Z14" s="10">
        <v>82.639121966137537</v>
      </c>
      <c r="AA14" s="10">
        <v>8.6914961947085061</v>
      </c>
      <c r="AB14" s="8">
        <f>VLOOKUP(A14,[1]BDADOS2015_2017!$A$3:$AE$97,30,FALSE)</f>
        <v>0</v>
      </c>
      <c r="AC14" s="10">
        <v>85.542770033609045</v>
      </c>
      <c r="AD14" s="10">
        <v>54.77584260205839</v>
      </c>
      <c r="AE14" s="18">
        <v>176.49486877417934</v>
      </c>
      <c r="AF14" s="18">
        <v>99.752292500121413</v>
      </c>
      <c r="AG14" s="10">
        <v>57.925970943910301</v>
      </c>
      <c r="AH14" s="10">
        <v>42.074029056089699</v>
      </c>
      <c r="AI14" s="10">
        <v>16.852760746683785</v>
      </c>
      <c r="AJ14" s="10">
        <v>9.680048458561032</v>
      </c>
      <c r="AK14" s="10">
        <v>20.610805358581302</v>
      </c>
      <c r="AL14" s="10">
        <v>16.354305932769236</v>
      </c>
      <c r="AM14" s="10">
        <v>8.0756659233771018</v>
      </c>
      <c r="AN14" s="10">
        <v>14.916995033098146</v>
      </c>
      <c r="AO14" s="10">
        <v>15.865525393145717</v>
      </c>
      <c r="AP14" s="10">
        <v>8.3793322415014302</v>
      </c>
      <c r="AQ14" s="11">
        <v>20</v>
      </c>
    </row>
    <row r="15" spans="1:43" s="17" customFormat="1" x14ac:dyDescent="0.25">
      <c r="A15" s="13" t="s">
        <v>31</v>
      </c>
      <c r="B15" s="13" t="s">
        <v>164</v>
      </c>
      <c r="C15" s="11">
        <v>5</v>
      </c>
      <c r="D15" s="8">
        <v>0</v>
      </c>
      <c r="E15" s="14">
        <v>43.468280823312313</v>
      </c>
      <c r="F15" s="14">
        <f t="shared" si="0"/>
        <v>0</v>
      </c>
      <c r="G15" s="8">
        <v>0</v>
      </c>
      <c r="H15" s="8">
        <v>0</v>
      </c>
      <c r="I15" s="9">
        <v>2017</v>
      </c>
      <c r="J15" s="9">
        <v>2003</v>
      </c>
      <c r="K15" s="14">
        <v>14.088980150581794</v>
      </c>
      <c r="L15" s="15">
        <v>1</v>
      </c>
      <c r="M15" s="8">
        <v>0</v>
      </c>
      <c r="N15" s="18">
        <v>89.111564739722397</v>
      </c>
      <c r="O15" s="19">
        <v>-0.47687759097919274</v>
      </c>
      <c r="P15" s="18">
        <v>14.97678904804928</v>
      </c>
      <c r="Q15" s="8">
        <v>80</v>
      </c>
      <c r="R15" s="10">
        <v>2.6803418877054952</v>
      </c>
      <c r="S15" s="10">
        <v>0.42692434090892561</v>
      </c>
      <c r="T15" s="10">
        <v>9.3417508993471756</v>
      </c>
      <c r="U15" s="10">
        <v>4.4565462758542935</v>
      </c>
      <c r="V15" s="10">
        <v>84.375235497874542</v>
      </c>
      <c r="W15" s="10">
        <v>0.22556766915423054</v>
      </c>
      <c r="X15" s="10">
        <v>9.3417508993471756</v>
      </c>
      <c r="Y15" s="10">
        <v>0.49400157577706238</v>
      </c>
      <c r="Z15" s="10">
        <v>36.31693488243809</v>
      </c>
      <c r="AA15" s="10">
        <v>87.28568494372017</v>
      </c>
      <c r="AB15" s="8">
        <f>VLOOKUP(A15,[1]BDADOS2015_2017!$A$98:$AE$190,30,FALSE)</f>
        <v>0</v>
      </c>
      <c r="AC15" s="10">
        <v>2.8716559816001705</v>
      </c>
      <c r="AD15" s="10">
        <v>6.3008364463978381</v>
      </c>
      <c r="AE15" s="18">
        <v>171.87707465343027</v>
      </c>
      <c r="AF15" s="18">
        <v>31.206694941739059</v>
      </c>
      <c r="AG15" s="10">
        <v>10.934855242569185</v>
      </c>
      <c r="AH15" s="10">
        <v>80.78497978963037</v>
      </c>
      <c r="AI15" s="10">
        <v>8.0756659233771018</v>
      </c>
      <c r="AJ15" s="10">
        <v>64.057643321799134</v>
      </c>
      <c r="AK15" s="10">
        <v>13.135688104273072</v>
      </c>
      <c r="AL15" s="10">
        <v>20.610805358581302</v>
      </c>
      <c r="AM15" s="10">
        <v>50.398935631463161</v>
      </c>
      <c r="AN15" s="10">
        <v>40.516512830220421</v>
      </c>
      <c r="AO15" s="10">
        <v>40.904588485799408</v>
      </c>
      <c r="AP15" s="10">
        <v>47.209682981947886</v>
      </c>
      <c r="AQ15" s="11">
        <v>80</v>
      </c>
    </row>
    <row r="16" spans="1:43" s="17" customFormat="1" x14ac:dyDescent="0.25">
      <c r="A16" s="13" t="s">
        <v>32</v>
      </c>
      <c r="B16" s="13" t="s">
        <v>165</v>
      </c>
      <c r="C16" s="11">
        <v>4</v>
      </c>
      <c r="D16" s="8">
        <v>0</v>
      </c>
      <c r="E16" s="14">
        <v>39.953265209958893</v>
      </c>
      <c r="F16" s="14">
        <f t="shared" si="0"/>
        <v>0</v>
      </c>
      <c r="G16" s="8">
        <v>0</v>
      </c>
      <c r="H16" s="8">
        <v>1</v>
      </c>
      <c r="I16" s="9">
        <v>2017</v>
      </c>
      <c r="J16" s="9">
        <v>2003</v>
      </c>
      <c r="K16" s="14">
        <v>13.163586584531142</v>
      </c>
      <c r="L16" s="15">
        <v>0</v>
      </c>
      <c r="M16" s="8">
        <v>0</v>
      </c>
      <c r="N16" s="18">
        <v>85.670315648684607</v>
      </c>
      <c r="O16" s="19">
        <v>-0.54625309646204845</v>
      </c>
      <c r="P16" s="18">
        <v>14.929713269399798</v>
      </c>
      <c r="Q16" s="8">
        <v>80</v>
      </c>
      <c r="R16" s="10">
        <v>78.814460141660334</v>
      </c>
      <c r="S16" s="10">
        <v>29.459851621569797</v>
      </c>
      <c r="T16" s="10">
        <v>47.209682981947886</v>
      </c>
      <c r="U16" s="10">
        <v>24.196365222307307</v>
      </c>
      <c r="V16" s="10">
        <v>46.414360741482795</v>
      </c>
      <c r="W16" s="10">
        <v>34.826827346401757</v>
      </c>
      <c r="X16" s="10">
        <v>88.099989254479922</v>
      </c>
      <c r="Y16" s="10">
        <v>51.993880583837246</v>
      </c>
      <c r="Z16" s="10">
        <v>93.319279873114198</v>
      </c>
      <c r="AA16" s="10">
        <v>66.640217940454235</v>
      </c>
      <c r="AB16" s="8">
        <f>VLOOKUP(A16,[1]BDADOS2015_2017!$A$98:$AE$190,30,FALSE)</f>
        <v>0</v>
      </c>
      <c r="AC16" s="10">
        <v>5.5917402519469448</v>
      </c>
      <c r="AD16" s="10">
        <v>3.4379502445889898</v>
      </c>
      <c r="AE16" s="18">
        <v>165.77804230940731</v>
      </c>
      <c r="AF16" s="18">
        <v>73.565270788432244</v>
      </c>
      <c r="AG16" s="10">
        <v>35.942356678200866</v>
      </c>
      <c r="AH16" s="10">
        <v>75.490290632569057</v>
      </c>
      <c r="AI16" s="10">
        <v>17.360878033862463</v>
      </c>
      <c r="AJ16" s="10">
        <v>26.108629969286156</v>
      </c>
      <c r="AK16" s="10">
        <v>20.045419326044964</v>
      </c>
      <c r="AL16" s="10">
        <v>36.692826396397194</v>
      </c>
      <c r="AM16" s="10">
        <v>12.923811224001781</v>
      </c>
      <c r="AN16" s="10">
        <v>38.590811880112263</v>
      </c>
      <c r="AO16" s="10">
        <v>90.490208220476092</v>
      </c>
      <c r="AP16" s="10">
        <v>10.383468112130032</v>
      </c>
      <c r="AQ16" s="11">
        <v>60</v>
      </c>
    </row>
    <row r="17" spans="1:43" s="17" customFormat="1" x14ac:dyDescent="0.25">
      <c r="A17" s="13" t="s">
        <v>33</v>
      </c>
      <c r="B17" s="13" t="s">
        <v>166</v>
      </c>
      <c r="C17" s="11">
        <v>5</v>
      </c>
      <c r="D17" s="8">
        <v>0</v>
      </c>
      <c r="E17" s="14">
        <v>55.426422471489424</v>
      </c>
      <c r="F17" s="14">
        <f t="shared" si="0"/>
        <v>0</v>
      </c>
      <c r="G17" s="8">
        <v>0</v>
      </c>
      <c r="H17" s="8">
        <v>0</v>
      </c>
      <c r="I17" s="9">
        <v>2015</v>
      </c>
      <c r="J17" s="9">
        <v>2000</v>
      </c>
      <c r="K17" s="14">
        <v>15.044490075290897</v>
      </c>
      <c r="L17" s="15">
        <v>0</v>
      </c>
      <c r="M17" s="8">
        <v>0</v>
      </c>
      <c r="N17" s="18">
        <v>94.297741629513169</v>
      </c>
      <c r="O17" s="19">
        <v>-8.0817746119472011E-2</v>
      </c>
      <c r="P17" s="18">
        <v>14.608619317375336</v>
      </c>
      <c r="Q17" s="8">
        <v>90</v>
      </c>
      <c r="R17" s="10">
        <v>45.620468745768328</v>
      </c>
      <c r="S17" s="10">
        <v>80.23374568773076</v>
      </c>
      <c r="T17" s="10">
        <v>31.561369651622257</v>
      </c>
      <c r="U17" s="10">
        <v>78.814460141660334</v>
      </c>
      <c r="V17" s="10">
        <v>20.610805358581302</v>
      </c>
      <c r="W17" s="10">
        <v>72.240467524653511</v>
      </c>
      <c r="X17" s="10">
        <v>18.406012534675952</v>
      </c>
      <c r="Y17" s="10">
        <v>47.607781734589317</v>
      </c>
      <c r="Z17" s="10">
        <v>36.31693488243809</v>
      </c>
      <c r="AA17" s="10">
        <v>52.790317018052114</v>
      </c>
      <c r="AB17" s="8">
        <f>VLOOKUP(A17,[1]BDADOS2015_2017!$A$3:$AE$97,30,FALSE)</f>
        <v>0</v>
      </c>
      <c r="AC17" s="10">
        <v>35.197270757583723</v>
      </c>
      <c r="AD17" s="10">
        <v>14.00710900887691</v>
      </c>
      <c r="AE17" s="18">
        <v>173.35170372759839</v>
      </c>
      <c r="AF17" s="18">
        <v>17.360878033862463</v>
      </c>
      <c r="AG17" s="10">
        <v>85.314094362410415</v>
      </c>
      <c r="AH17" s="10">
        <v>50</v>
      </c>
      <c r="AI17" s="10">
        <v>82.894387369151815</v>
      </c>
      <c r="AJ17" s="10">
        <v>50</v>
      </c>
      <c r="AK17" s="10">
        <v>51.595343685283069</v>
      </c>
      <c r="AL17" s="10">
        <v>27.759532475346489</v>
      </c>
      <c r="AM17" s="10">
        <v>50</v>
      </c>
      <c r="AN17" s="10">
        <v>50</v>
      </c>
      <c r="AO17" s="10">
        <v>40.904588485799408</v>
      </c>
      <c r="AP17" s="10">
        <v>73.891370030713844</v>
      </c>
      <c r="AQ17" s="11">
        <v>80</v>
      </c>
    </row>
    <row r="18" spans="1:43" s="17" customFormat="1" x14ac:dyDescent="0.25">
      <c r="A18" s="13" t="s">
        <v>34</v>
      </c>
      <c r="B18" s="13" t="s">
        <v>167</v>
      </c>
      <c r="C18" s="11">
        <v>3</v>
      </c>
      <c r="D18" s="8">
        <v>1</v>
      </c>
      <c r="E18" s="14">
        <v>71.989553543923236</v>
      </c>
      <c r="F18" s="14">
        <f t="shared" si="0"/>
        <v>1</v>
      </c>
      <c r="G18" s="8">
        <v>0</v>
      </c>
      <c r="H18" s="8">
        <v>1</v>
      </c>
      <c r="I18" s="9">
        <v>2015</v>
      </c>
      <c r="J18" s="9">
        <v>1998</v>
      </c>
      <c r="K18" s="14">
        <v>16.887063655030801</v>
      </c>
      <c r="L18" s="15">
        <v>0</v>
      </c>
      <c r="M18" s="8">
        <v>0</v>
      </c>
      <c r="N18" s="18">
        <v>100.91390050578369</v>
      </c>
      <c r="O18" s="19">
        <v>1.3980662763130585</v>
      </c>
      <c r="P18" s="18">
        <v>14.762535705622</v>
      </c>
      <c r="Q18" s="8">
        <v>80</v>
      </c>
      <c r="R18" s="10">
        <v>89.435022633314475</v>
      </c>
      <c r="S18" s="10">
        <v>29.459851621569797</v>
      </c>
      <c r="T18" s="10">
        <v>47.209682981947886</v>
      </c>
      <c r="U18" s="10">
        <v>61.791142218895267</v>
      </c>
      <c r="V18" s="10">
        <v>74.215388919413527</v>
      </c>
      <c r="W18" s="10">
        <v>34.826827346401757</v>
      </c>
      <c r="X18" s="10">
        <v>63.68306511756191</v>
      </c>
      <c r="Y18" s="10">
        <v>64.057643321799134</v>
      </c>
      <c r="Z18" s="10">
        <v>7.2145036965893752</v>
      </c>
      <c r="AA18" s="10">
        <v>66.640217940454235</v>
      </c>
      <c r="AB18" s="8">
        <f>VLOOKUP(A18,[1]BDADOS2015_2017!$A$3:$AE$97,30,FALSE)</f>
        <v>0</v>
      </c>
      <c r="AC18" s="10">
        <v>74.537308532866405</v>
      </c>
      <c r="AD18" s="10">
        <v>94.1792444361447</v>
      </c>
      <c r="AE18" s="18">
        <v>182.318423069358</v>
      </c>
      <c r="AF18" s="18">
        <v>41.293557735178531</v>
      </c>
      <c r="AG18" s="10">
        <v>51.993880583837246</v>
      </c>
      <c r="AH18" s="10">
        <v>9.8525329049747938</v>
      </c>
      <c r="AI18" s="10">
        <v>39.358012680196055</v>
      </c>
      <c r="AJ18" s="10">
        <v>76.423750222074887</v>
      </c>
      <c r="AK18" s="10">
        <v>83.397675393647035</v>
      </c>
      <c r="AL18" s="10">
        <v>91.308503805291494</v>
      </c>
      <c r="AM18" s="10">
        <v>82.639121966137537</v>
      </c>
      <c r="AN18" s="10">
        <v>95.907049102119274</v>
      </c>
      <c r="AO18" s="10">
        <v>40.904588485799408</v>
      </c>
      <c r="AP18" s="10">
        <v>73.891370030713844</v>
      </c>
      <c r="AQ18" s="11">
        <v>80</v>
      </c>
    </row>
    <row r="19" spans="1:43" s="17" customFormat="1" x14ac:dyDescent="0.25">
      <c r="A19" s="13" t="s">
        <v>35</v>
      </c>
      <c r="B19" s="13" t="s">
        <v>168</v>
      </c>
      <c r="C19" s="11">
        <v>4</v>
      </c>
      <c r="D19" s="8">
        <v>0</v>
      </c>
      <c r="E19" s="14">
        <v>65.6346701144344</v>
      </c>
      <c r="F19" s="14">
        <f t="shared" si="0"/>
        <v>0</v>
      </c>
      <c r="G19" s="8">
        <v>0</v>
      </c>
      <c r="H19" s="8">
        <v>0</v>
      </c>
      <c r="I19" s="9">
        <v>2015</v>
      </c>
      <c r="J19" s="9">
        <v>2000</v>
      </c>
      <c r="K19" s="14">
        <v>15.540041067761807</v>
      </c>
      <c r="L19" s="15">
        <v>1</v>
      </c>
      <c r="M19" s="8">
        <v>0</v>
      </c>
      <c r="N19" s="18">
        <v>97.036774964862332</v>
      </c>
      <c r="O19" s="19">
        <v>0.31322506491309116</v>
      </c>
      <c r="P19" s="18">
        <v>14.150975534254297</v>
      </c>
      <c r="Q19" s="8">
        <v>80</v>
      </c>
      <c r="R19" s="10">
        <v>15.386423037273488</v>
      </c>
      <c r="S19" s="10">
        <v>0.42692434090892561</v>
      </c>
      <c r="T19" s="10">
        <v>9.3417508993471756</v>
      </c>
      <c r="U19" s="10">
        <v>4.4565462758542935</v>
      </c>
      <c r="V19" s="10">
        <v>46.414360741482795</v>
      </c>
      <c r="W19" s="10">
        <v>18.942965477671208</v>
      </c>
      <c r="X19" s="10">
        <v>9.3417508993471756</v>
      </c>
      <c r="Y19" s="10">
        <v>1.1910625418547056</v>
      </c>
      <c r="Z19" s="10">
        <v>50.797831371690208</v>
      </c>
      <c r="AA19" s="10">
        <v>15.865525393145717</v>
      </c>
      <c r="AB19" s="8">
        <f>VLOOKUP(A19,[1]BDADOS2015_2017!$A$3:$AE$97,30,FALSE)</f>
        <v>0</v>
      </c>
      <c r="AC19" s="10">
        <v>28.773971884902707</v>
      </c>
      <c r="AD19" s="10">
        <v>78.23045624142668</v>
      </c>
      <c r="AE19" s="18">
        <v>183.43560991640027</v>
      </c>
      <c r="AF19" s="18">
        <v>33.359782059545765</v>
      </c>
      <c r="AG19" s="10">
        <v>47.607781734589317</v>
      </c>
      <c r="AH19" s="10">
        <v>47.209682981947886</v>
      </c>
      <c r="AI19" s="10">
        <v>76.423750222074887</v>
      </c>
      <c r="AJ19" s="10">
        <v>68.438630348377743</v>
      </c>
      <c r="AK19" s="10">
        <v>53.585639258517205</v>
      </c>
      <c r="AL19" s="10">
        <v>70.540148378430203</v>
      </c>
      <c r="AM19" s="10">
        <v>87.49280643628498</v>
      </c>
      <c r="AN19" s="10">
        <v>86.433393905361726</v>
      </c>
      <c r="AO19" s="10">
        <v>40.904588485799408</v>
      </c>
      <c r="AP19" s="10">
        <v>65.542174161032435</v>
      </c>
      <c r="AQ19" s="11">
        <v>80</v>
      </c>
    </row>
    <row r="20" spans="1:43" s="17" customFormat="1" x14ac:dyDescent="0.25">
      <c r="A20" s="13" t="s">
        <v>36</v>
      </c>
      <c r="B20" s="13" t="s">
        <v>169</v>
      </c>
      <c r="C20" s="11">
        <v>3</v>
      </c>
      <c r="D20" s="8">
        <v>0</v>
      </c>
      <c r="E20" s="14">
        <v>52.610872734263943</v>
      </c>
      <c r="F20" s="14">
        <f t="shared" si="0"/>
        <v>0</v>
      </c>
      <c r="G20" s="8">
        <v>0</v>
      </c>
      <c r="H20" s="8">
        <v>1</v>
      </c>
      <c r="I20" s="9">
        <v>2017</v>
      </c>
      <c r="J20" s="9">
        <v>2003</v>
      </c>
      <c r="K20" s="14">
        <v>13.160848733744011</v>
      </c>
      <c r="L20" s="15">
        <v>0</v>
      </c>
      <c r="M20" s="8">
        <v>0</v>
      </c>
      <c r="N20" s="18">
        <v>93.308030831268738</v>
      </c>
      <c r="O20" s="19">
        <v>1.982791665983028</v>
      </c>
      <c r="P20" s="18">
        <v>12.977584100954646</v>
      </c>
      <c r="Q20" s="8">
        <v>70</v>
      </c>
      <c r="R20" s="10">
        <v>7.0780876991685489</v>
      </c>
      <c r="S20" s="10">
        <v>10.748769707458692</v>
      </c>
      <c r="T20" s="10">
        <v>47.209682981947886</v>
      </c>
      <c r="U20" s="10">
        <v>42.074029056089699</v>
      </c>
      <c r="V20" s="10">
        <v>95.994084313618302</v>
      </c>
      <c r="W20" s="10">
        <v>18.942965477671208</v>
      </c>
      <c r="X20" s="10">
        <v>88.099989254479922</v>
      </c>
      <c r="Y20" s="10">
        <v>43.64405371085671</v>
      </c>
      <c r="Z20" s="10">
        <v>71.566115095367593</v>
      </c>
      <c r="AA20" s="10">
        <v>87.28568494372017</v>
      </c>
      <c r="AB20" s="8">
        <f>VLOOKUP(A20,[1]BDADOS2015_2017!$A$98:$AE$190,30,FALSE)</f>
        <v>0</v>
      </c>
      <c r="AC20" s="10">
        <v>85.542770033609045</v>
      </c>
      <c r="AD20" s="10">
        <v>87.49280643628498</v>
      </c>
      <c r="AE20" s="18">
        <v>182.44326727853047</v>
      </c>
      <c r="AF20" s="18">
        <v>55.171678665456099</v>
      </c>
      <c r="AG20" s="10">
        <v>85.314094362410415</v>
      </c>
      <c r="AH20" s="10">
        <v>45.22415739794161</v>
      </c>
      <c r="AI20" s="10">
        <v>41.293557735178531</v>
      </c>
      <c r="AJ20" s="10">
        <v>89.065144757430815</v>
      </c>
      <c r="AK20" s="10">
        <v>28.433884904632407</v>
      </c>
      <c r="AL20" s="10">
        <v>79.102991212839839</v>
      </c>
      <c r="AM20" s="10">
        <v>26.108629969286156</v>
      </c>
      <c r="AN20" s="10">
        <v>41.683383651755769</v>
      </c>
      <c r="AO20" s="10">
        <v>40.904588485799408</v>
      </c>
      <c r="AP20" s="10">
        <v>33.359782059545765</v>
      </c>
      <c r="AQ20" s="11">
        <v>60</v>
      </c>
    </row>
    <row r="21" spans="1:43" s="17" customFormat="1" x14ac:dyDescent="0.25">
      <c r="A21" s="13" t="s">
        <v>37</v>
      </c>
      <c r="B21" s="13" t="s">
        <v>170</v>
      </c>
      <c r="C21" s="11">
        <v>3</v>
      </c>
      <c r="D21" s="8">
        <v>0</v>
      </c>
      <c r="E21" s="14">
        <v>56.01496133766809</v>
      </c>
      <c r="F21" s="14">
        <f t="shared" si="0"/>
        <v>0</v>
      </c>
      <c r="G21" s="8">
        <v>1</v>
      </c>
      <c r="H21" s="8">
        <v>1</v>
      </c>
      <c r="I21" s="9">
        <v>2015</v>
      </c>
      <c r="J21" s="9">
        <v>2001</v>
      </c>
      <c r="K21" s="14">
        <v>14.318959616700889</v>
      </c>
      <c r="L21" s="15">
        <v>0</v>
      </c>
      <c r="M21" s="8">
        <v>0</v>
      </c>
      <c r="N21" s="18">
        <v>93.557584946316069</v>
      </c>
      <c r="O21" s="19">
        <v>0.64585478442324984</v>
      </c>
      <c r="P21" s="18">
        <v>13.893053395404323</v>
      </c>
      <c r="Q21" s="8">
        <v>70</v>
      </c>
      <c r="R21" s="10">
        <v>63.68306511756191</v>
      </c>
      <c r="S21" s="10">
        <v>88.297680397689135</v>
      </c>
      <c r="T21" s="10">
        <v>47.209682981947886</v>
      </c>
      <c r="U21" s="10">
        <v>24.196365222307307</v>
      </c>
      <c r="V21" s="10">
        <v>11.702319602310865</v>
      </c>
      <c r="W21" s="10">
        <v>85.99289099112309</v>
      </c>
      <c r="X21" s="10">
        <v>0.50849257489909405</v>
      </c>
      <c r="Y21" s="10">
        <v>31.561369651622257</v>
      </c>
      <c r="Z21" s="10">
        <v>90.490208220476092</v>
      </c>
      <c r="AA21" s="10">
        <v>15.865525393145717</v>
      </c>
      <c r="AB21" s="8">
        <f>VLOOKUP(A21,[1]BDADOS2015_2017!$A$3:$AE$97,30,FALSE)</f>
        <v>0</v>
      </c>
      <c r="AC21" s="10">
        <v>28.773971884902707</v>
      </c>
      <c r="AD21" s="10">
        <v>53.188137201398746</v>
      </c>
      <c r="AE21" s="18">
        <v>179.56855138618579</v>
      </c>
      <c r="AF21" s="18">
        <v>71.566115095367593</v>
      </c>
      <c r="AG21" s="10">
        <v>38.208857781104733</v>
      </c>
      <c r="AH21" s="10">
        <v>6.5521712088916502</v>
      </c>
      <c r="AI21" s="10">
        <v>48.803352658588729</v>
      </c>
      <c r="AJ21" s="10">
        <v>52.790317018052114</v>
      </c>
      <c r="AK21" s="10">
        <v>66.640217940454235</v>
      </c>
      <c r="AL21" s="10">
        <v>20.610805358581302</v>
      </c>
      <c r="AM21" s="10">
        <v>50.398935631463161</v>
      </c>
      <c r="AN21" s="10">
        <v>32.635522028791996</v>
      </c>
      <c r="AO21" s="10">
        <v>40.904588485799408</v>
      </c>
      <c r="AP21" s="10">
        <v>84.134474606854283</v>
      </c>
      <c r="AQ21" s="11">
        <v>60</v>
      </c>
    </row>
    <row r="22" spans="1:43" s="17" customFormat="1" x14ac:dyDescent="0.25">
      <c r="A22" s="13" t="s">
        <v>37</v>
      </c>
      <c r="B22" s="13" t="s">
        <v>170</v>
      </c>
      <c r="C22" s="11">
        <v>3</v>
      </c>
      <c r="D22" s="8">
        <v>0</v>
      </c>
      <c r="E22" s="14">
        <v>44.32466735221039</v>
      </c>
      <c r="F22" s="14">
        <f t="shared" si="0"/>
        <v>0</v>
      </c>
      <c r="G22" s="8">
        <v>1</v>
      </c>
      <c r="H22" s="8">
        <v>1</v>
      </c>
      <c r="I22" s="9">
        <v>2017</v>
      </c>
      <c r="J22" s="9">
        <v>2001</v>
      </c>
      <c r="K22" s="14">
        <v>15.772758384668036</v>
      </c>
      <c r="L22" s="15">
        <v>0</v>
      </c>
      <c r="M22" s="8">
        <v>0</v>
      </c>
      <c r="N22" s="18">
        <v>97.992508536695425</v>
      </c>
      <c r="O22" s="19">
        <v>0.60196632528562688</v>
      </c>
      <c r="P22" s="18">
        <v>14.393863913842253</v>
      </c>
      <c r="Q22" s="8">
        <v>80</v>
      </c>
      <c r="R22" s="10">
        <v>63.68306511756191</v>
      </c>
      <c r="S22" s="10">
        <v>93.821982328818819</v>
      </c>
      <c r="T22" s="10">
        <v>77.935005365735037</v>
      </c>
      <c r="U22" s="10">
        <v>61.791142218895267</v>
      </c>
      <c r="V22" s="10">
        <v>46.414360741482795</v>
      </c>
      <c r="W22" s="10">
        <v>85.99289099112309</v>
      </c>
      <c r="X22" s="10">
        <v>47.209682981947886</v>
      </c>
      <c r="Y22" s="10">
        <v>83.891294048916905</v>
      </c>
      <c r="Z22" s="10">
        <v>71.566115095367593</v>
      </c>
      <c r="AA22" s="10">
        <v>26.108629969286156</v>
      </c>
      <c r="AB22" s="8">
        <f>VLOOKUP(A22,[1]BDADOS2015_2017!$A$98:$AE$190,30,FALSE)</f>
        <v>0</v>
      </c>
      <c r="AC22" s="10">
        <v>22.362729243759944</v>
      </c>
      <c r="AD22" s="10">
        <v>38.973875244420277</v>
      </c>
      <c r="AE22" s="18">
        <v>173.41273548761777</v>
      </c>
      <c r="AF22" s="18">
        <v>55.961769237024249</v>
      </c>
      <c r="AG22" s="10">
        <v>26.762889346898305</v>
      </c>
      <c r="AH22" s="10">
        <v>8.2264438677668892</v>
      </c>
      <c r="AI22" s="10">
        <v>29.115968678834633</v>
      </c>
      <c r="AJ22" s="10">
        <v>50</v>
      </c>
      <c r="AK22" s="10">
        <v>51.595343685283069</v>
      </c>
      <c r="AL22" s="10">
        <v>60.256811320176048</v>
      </c>
      <c r="AM22" s="10">
        <v>80.510547874819167</v>
      </c>
      <c r="AN22" s="10">
        <v>50</v>
      </c>
      <c r="AO22" s="10">
        <v>40.904588485799408</v>
      </c>
      <c r="AP22" s="10">
        <v>18.406012534675952</v>
      </c>
      <c r="AQ22" s="11">
        <v>40</v>
      </c>
    </row>
    <row r="23" spans="1:43" s="17" customFormat="1" x14ac:dyDescent="0.25">
      <c r="A23" s="13" t="s">
        <v>38</v>
      </c>
      <c r="B23" s="13" t="s">
        <v>171</v>
      </c>
      <c r="C23" s="11">
        <v>3</v>
      </c>
      <c r="D23" s="8">
        <v>0</v>
      </c>
      <c r="E23" s="14">
        <v>29.294805401738859</v>
      </c>
      <c r="F23" s="14">
        <f t="shared" si="0"/>
        <v>0</v>
      </c>
      <c r="G23" s="8">
        <v>0</v>
      </c>
      <c r="H23" s="8">
        <v>0</v>
      </c>
      <c r="I23" s="9">
        <v>2015</v>
      </c>
      <c r="J23" s="9">
        <v>2002</v>
      </c>
      <c r="K23" s="14">
        <v>13.492128678986996</v>
      </c>
      <c r="L23" s="15">
        <v>1</v>
      </c>
      <c r="M23" s="8">
        <v>0</v>
      </c>
      <c r="N23" s="18">
        <v>90.572481585521984</v>
      </c>
      <c r="O23" s="19">
        <v>1.0769806574576131</v>
      </c>
      <c r="P23" s="18">
        <v>14.109852261043544</v>
      </c>
      <c r="Q23" s="8">
        <v>70</v>
      </c>
      <c r="R23" s="10">
        <v>45.620468745768328</v>
      </c>
      <c r="S23" s="10">
        <v>29.459851621569797</v>
      </c>
      <c r="T23" s="10">
        <v>77.935005365735037</v>
      </c>
      <c r="U23" s="10">
        <v>61.791142218895267</v>
      </c>
      <c r="V23" s="10">
        <v>11.702319602310865</v>
      </c>
      <c r="W23" s="10">
        <v>53.982783727702902</v>
      </c>
      <c r="X23" s="10">
        <v>77.935005365735037</v>
      </c>
      <c r="Y23" s="10">
        <v>47.607781734589317</v>
      </c>
      <c r="Z23" s="10">
        <v>87.076188775998219</v>
      </c>
      <c r="AA23" s="10">
        <v>8.6914961947085061</v>
      </c>
      <c r="AB23" s="8">
        <f>VLOOKUP(A23,[1]BDADOS2015_2017!$A$3:$AE$97,30,FALSE)</f>
        <v>0</v>
      </c>
      <c r="AC23" s="10">
        <v>62.551583472332005</v>
      </c>
      <c r="AD23" s="10">
        <v>28.773971884902707</v>
      </c>
      <c r="AE23" s="18">
        <v>172.37509913254263</v>
      </c>
      <c r="AF23" s="18">
        <v>91.62066775849857</v>
      </c>
      <c r="AG23" s="10">
        <v>63.307173603602806</v>
      </c>
      <c r="AH23" s="10">
        <v>26.108629969286156</v>
      </c>
      <c r="AI23" s="10">
        <v>6.6807201268858023</v>
      </c>
      <c r="AJ23" s="10">
        <v>6.4255487818935819</v>
      </c>
      <c r="AK23" s="10">
        <v>4.6478657863719945</v>
      </c>
      <c r="AL23" s="10">
        <v>13.349951324274727</v>
      </c>
      <c r="AM23" s="10">
        <v>7.352925960964825</v>
      </c>
      <c r="AN23" s="10">
        <v>8.3793322415014302</v>
      </c>
      <c r="AO23" s="10">
        <v>55.961769237024249</v>
      </c>
      <c r="AP23" s="10">
        <v>29.115968678834633</v>
      </c>
      <c r="AQ23" s="11">
        <v>40</v>
      </c>
    </row>
    <row r="24" spans="1:43" s="17" customFormat="1" x14ac:dyDescent="0.25">
      <c r="A24" s="13" t="s">
        <v>39</v>
      </c>
      <c r="B24" s="13" t="s">
        <v>172</v>
      </c>
      <c r="C24" s="11">
        <v>3</v>
      </c>
      <c r="D24" s="8">
        <v>0</v>
      </c>
      <c r="E24" s="14">
        <v>21.630456866634766</v>
      </c>
      <c r="F24" s="14">
        <f t="shared" si="0"/>
        <v>0</v>
      </c>
      <c r="G24" s="8">
        <v>1</v>
      </c>
      <c r="H24" s="8">
        <v>1</v>
      </c>
      <c r="I24" s="9">
        <v>2015</v>
      </c>
      <c r="J24" s="9">
        <v>2003</v>
      </c>
      <c r="K24" s="14">
        <v>12.522929500342231</v>
      </c>
      <c r="L24" s="15">
        <v>1</v>
      </c>
      <c r="M24" s="8">
        <v>0</v>
      </c>
      <c r="N24" s="18">
        <v>91.759111974289269</v>
      </c>
      <c r="O24" s="19">
        <v>2.5418120378671731</v>
      </c>
      <c r="P24" s="18">
        <v>13.036826084358658</v>
      </c>
      <c r="Q24" s="8">
        <v>60</v>
      </c>
      <c r="R24" s="10">
        <v>45.620468745768328</v>
      </c>
      <c r="S24" s="10">
        <v>10.748769707458692</v>
      </c>
      <c r="T24" s="10">
        <v>31.561369651622257</v>
      </c>
      <c r="U24" s="10">
        <v>11.506967022170826</v>
      </c>
      <c r="V24" s="10">
        <v>5.9379940594793084</v>
      </c>
      <c r="W24" s="10">
        <v>8.534345082196694</v>
      </c>
      <c r="X24" s="10">
        <v>88.099989254479922</v>
      </c>
      <c r="Y24" s="10">
        <v>11.313944644397722</v>
      </c>
      <c r="Z24" s="10">
        <v>50.797831371690208</v>
      </c>
      <c r="AA24" s="10">
        <v>78.523611583636281</v>
      </c>
      <c r="AB24" s="8">
        <f>VLOOKUP(A24,[1]BDADOS2015_2017!$A$3:$AE$97,30,FALSE)</f>
        <v>0</v>
      </c>
      <c r="AC24" s="10">
        <v>97.981778459429563</v>
      </c>
      <c r="AD24" s="10">
        <v>93.44782879110835</v>
      </c>
      <c r="AE24" s="18">
        <v>178.72884389503736</v>
      </c>
      <c r="AF24" s="18">
        <v>99.931286206208412</v>
      </c>
      <c r="AG24" s="10">
        <v>59.095411514200592</v>
      </c>
      <c r="AH24" s="10">
        <v>41.293557735178531</v>
      </c>
      <c r="AI24" s="10">
        <v>8.0756659233771018</v>
      </c>
      <c r="AJ24" s="10">
        <v>12.50719356371502</v>
      </c>
      <c r="AK24" s="10">
        <v>40.904588485799408</v>
      </c>
      <c r="AL24" s="10">
        <v>5.0502583474103631</v>
      </c>
      <c r="AM24" s="10">
        <v>3.8363570362871258</v>
      </c>
      <c r="AN24" s="10">
        <v>9.1759135650280825</v>
      </c>
      <c r="AO24" s="10">
        <v>55.961769237024249</v>
      </c>
      <c r="AP24" s="10">
        <v>18.406012534675952</v>
      </c>
      <c r="AQ24" s="11">
        <v>40</v>
      </c>
    </row>
    <row r="25" spans="1:43" s="17" customFormat="1" x14ac:dyDescent="0.25">
      <c r="A25" s="13" t="s">
        <v>39</v>
      </c>
      <c r="B25" s="13" t="s">
        <v>172</v>
      </c>
      <c r="C25" s="11">
        <v>3</v>
      </c>
      <c r="D25" s="8">
        <v>0</v>
      </c>
      <c r="E25" s="14">
        <v>43.916904387943383</v>
      </c>
      <c r="F25" s="14">
        <f t="shared" si="0"/>
        <v>0</v>
      </c>
      <c r="G25" s="8">
        <v>1</v>
      </c>
      <c r="H25" s="8">
        <v>1</v>
      </c>
      <c r="I25" s="9">
        <v>2017</v>
      </c>
      <c r="J25" s="9">
        <v>2003</v>
      </c>
      <c r="K25" s="14">
        <v>13.979466119096509</v>
      </c>
      <c r="L25" s="15">
        <v>1</v>
      </c>
      <c r="M25" s="8">
        <v>0</v>
      </c>
      <c r="N25" s="18">
        <v>94.332942753132301</v>
      </c>
      <c r="O25" s="19">
        <v>1.4321968496168913</v>
      </c>
      <c r="P25" s="18">
        <v>13.5346108987973</v>
      </c>
      <c r="Q25" s="8">
        <v>80</v>
      </c>
      <c r="R25" s="10">
        <v>7.0780876991685489</v>
      </c>
      <c r="S25" s="10">
        <v>18.67329430371727</v>
      </c>
      <c r="T25" s="10">
        <v>47.209682981947886</v>
      </c>
      <c r="U25" s="10">
        <v>61.791142218895267</v>
      </c>
      <c r="V25" s="10">
        <v>5.9379940594793084</v>
      </c>
      <c r="W25" s="10">
        <v>53.982783727702902</v>
      </c>
      <c r="X25" s="10">
        <v>88.099989254479922</v>
      </c>
      <c r="Y25" s="10">
        <v>24.509709367430943</v>
      </c>
      <c r="Z25" s="10">
        <v>77.637270756240056</v>
      </c>
      <c r="AA25" s="10">
        <v>78.523611583636281</v>
      </c>
      <c r="AB25" s="8">
        <f>VLOOKUP(A25,[1]BDADOS2015_2017!$A$98:$AE$190,30,FALSE)</f>
        <v>0</v>
      </c>
      <c r="AC25" s="10">
        <v>75.490290632569057</v>
      </c>
      <c r="AD25" s="10">
        <v>79.102991212839839</v>
      </c>
      <c r="AE25" s="18">
        <v>177.52065617473772</v>
      </c>
      <c r="AF25" s="18">
        <v>95.728377920867118</v>
      </c>
      <c r="AG25" s="10">
        <v>52.392218265410683</v>
      </c>
      <c r="AH25" s="10">
        <v>56.749493167503843</v>
      </c>
      <c r="AI25" s="10">
        <v>19.76625431226924</v>
      </c>
      <c r="AJ25" s="10">
        <v>72.906909621699441</v>
      </c>
      <c r="AK25" s="10">
        <v>66.640217940454235</v>
      </c>
      <c r="AL25" s="10">
        <v>51.595343685283069</v>
      </c>
      <c r="AM25" s="10">
        <v>16.602324606352965</v>
      </c>
      <c r="AN25" s="10">
        <v>12.71431505627983</v>
      </c>
      <c r="AO25" s="10">
        <v>15.865525393145717</v>
      </c>
      <c r="AP25" s="10">
        <v>42.465456526520448</v>
      </c>
      <c r="AQ25" s="11">
        <v>60</v>
      </c>
    </row>
    <row r="26" spans="1:43" s="17" customFormat="1" x14ac:dyDescent="0.25">
      <c r="A26" s="13" t="s">
        <v>40</v>
      </c>
      <c r="B26" s="13" t="s">
        <v>173</v>
      </c>
      <c r="C26" s="11">
        <v>4</v>
      </c>
      <c r="D26" s="8">
        <v>0</v>
      </c>
      <c r="E26" s="14">
        <v>50.167405144067551</v>
      </c>
      <c r="F26" s="14">
        <f t="shared" si="0"/>
        <v>0</v>
      </c>
      <c r="G26" s="8">
        <v>0</v>
      </c>
      <c r="H26" s="8">
        <v>0</v>
      </c>
      <c r="I26" s="9">
        <v>2015</v>
      </c>
      <c r="J26" s="9">
        <v>1999</v>
      </c>
      <c r="K26" s="14">
        <v>16.276522929500342</v>
      </c>
      <c r="L26" s="15">
        <v>0</v>
      </c>
      <c r="M26" s="8">
        <v>0</v>
      </c>
      <c r="N26" s="18">
        <v>99.900349430595654</v>
      </c>
      <c r="O26" s="19">
        <v>1.0370293101828967</v>
      </c>
      <c r="P26" s="18">
        <v>14.124787431796603</v>
      </c>
      <c r="Q26" s="8">
        <v>90</v>
      </c>
      <c r="R26" s="10">
        <v>15.386423037273488</v>
      </c>
      <c r="S26" s="10">
        <v>29.459851621569797</v>
      </c>
      <c r="T26" s="10">
        <v>18.406012534675952</v>
      </c>
      <c r="U26" s="10">
        <v>4.4565462758542935</v>
      </c>
      <c r="V26" s="10">
        <v>20.610805358581302</v>
      </c>
      <c r="W26" s="10">
        <v>8.534345082196694</v>
      </c>
      <c r="X26" s="10">
        <v>63.68306511756191</v>
      </c>
      <c r="Y26" s="10">
        <v>7.7803840526546253</v>
      </c>
      <c r="Z26" s="10">
        <v>77.637270756240056</v>
      </c>
      <c r="AA26" s="10">
        <v>78.523611583636281</v>
      </c>
      <c r="AB26" s="8">
        <f>VLOOKUP(A26,[1]BDADOS2015_2017!$A$3:$AE$97,30,FALSE)</f>
        <v>0</v>
      </c>
      <c r="AC26" s="10">
        <v>26.108629969286156</v>
      </c>
      <c r="AD26" s="10">
        <v>96.994596103880028</v>
      </c>
      <c r="AE26" s="18">
        <v>186.18553494572194</v>
      </c>
      <c r="AF26" s="18">
        <v>13.135688104273072</v>
      </c>
      <c r="AG26" s="10">
        <v>74.537308532866405</v>
      </c>
      <c r="AH26" s="10">
        <v>49.202168628309792</v>
      </c>
      <c r="AI26" s="10">
        <v>32.635522028791996</v>
      </c>
      <c r="AJ26" s="10">
        <v>71.226028115097293</v>
      </c>
      <c r="AK26" s="10">
        <v>21.185539858339666</v>
      </c>
      <c r="AL26" s="10">
        <v>14.685905637589585</v>
      </c>
      <c r="AM26" s="10">
        <v>20.610805358581302</v>
      </c>
      <c r="AN26" s="10">
        <v>72.906909621699441</v>
      </c>
      <c r="AO26" s="10">
        <v>40.904588485799408</v>
      </c>
      <c r="AP26" s="10">
        <v>51.993880583837246</v>
      </c>
      <c r="AQ26" s="11">
        <v>60</v>
      </c>
    </row>
    <row r="27" spans="1:43" s="17" customFormat="1" x14ac:dyDescent="0.25">
      <c r="A27" s="13" t="s">
        <v>41</v>
      </c>
      <c r="B27" s="13" t="s">
        <v>174</v>
      </c>
      <c r="C27" s="11">
        <v>4</v>
      </c>
      <c r="D27" s="8">
        <v>1</v>
      </c>
      <c r="E27" s="14">
        <v>65.243447536898202</v>
      </c>
      <c r="F27" s="14">
        <f t="shared" si="0"/>
        <v>0</v>
      </c>
      <c r="G27" s="8">
        <v>1</v>
      </c>
      <c r="H27" s="8">
        <v>1</v>
      </c>
      <c r="I27" s="9">
        <v>2015</v>
      </c>
      <c r="J27" s="9">
        <v>2002</v>
      </c>
      <c r="K27" s="14">
        <v>13.656399726214921</v>
      </c>
      <c r="L27" s="15">
        <v>1</v>
      </c>
      <c r="M27" s="8">
        <v>0</v>
      </c>
      <c r="N27" s="18">
        <v>94.531774367213103</v>
      </c>
      <c r="O27" s="19">
        <v>1.4878919796115138</v>
      </c>
      <c r="P27" s="18">
        <v>13.492426256651235</v>
      </c>
      <c r="Q27" s="8">
        <v>70</v>
      </c>
      <c r="R27" s="10">
        <v>15.386423037273488</v>
      </c>
      <c r="S27" s="10">
        <v>69.146246127401312</v>
      </c>
      <c r="T27" s="10">
        <v>31.561369651622257</v>
      </c>
      <c r="U27" s="10">
        <v>42.074029056089699</v>
      </c>
      <c r="V27" s="10">
        <v>61.026124755579723</v>
      </c>
      <c r="W27" s="10">
        <v>53.982783727702902</v>
      </c>
      <c r="X27" s="10">
        <v>47.209682981947886</v>
      </c>
      <c r="Y27" s="10">
        <v>43.64405371085671</v>
      </c>
      <c r="Z27" s="10">
        <v>82.639121966137537</v>
      </c>
      <c r="AA27" s="10">
        <v>26.108629969286156</v>
      </c>
      <c r="AB27" s="8">
        <f>VLOOKUP(A27,[1]BDADOS2015_2017!$A$3:$AE$97,30,FALSE)</f>
        <v>1</v>
      </c>
      <c r="AC27" s="10">
        <v>58.316616348244231</v>
      </c>
      <c r="AD27" s="10">
        <v>82.121362038562822</v>
      </c>
      <c r="AE27" s="18">
        <v>178.7758678299125</v>
      </c>
      <c r="AF27" s="18">
        <v>78.523611583636281</v>
      </c>
      <c r="AG27" s="10">
        <v>68.438630348377743</v>
      </c>
      <c r="AH27" s="10">
        <v>8.534345082196694</v>
      </c>
      <c r="AI27" s="10">
        <v>19.21502021036963</v>
      </c>
      <c r="AJ27" s="10">
        <v>75.803634777692693</v>
      </c>
      <c r="AK27" s="10">
        <v>71.904269110143574</v>
      </c>
      <c r="AL27" s="10">
        <v>8.534345082196694</v>
      </c>
      <c r="AM27" s="10">
        <v>5.9379940594793084</v>
      </c>
      <c r="AN27" s="10">
        <v>65.542174161032435</v>
      </c>
      <c r="AO27" s="10">
        <v>90.490208220476092</v>
      </c>
      <c r="AP27" s="10">
        <v>77.637270756240056</v>
      </c>
      <c r="AQ27" s="11">
        <v>80</v>
      </c>
    </row>
    <row r="28" spans="1:43" s="17" customFormat="1" x14ac:dyDescent="0.25">
      <c r="A28" s="13" t="s">
        <v>41</v>
      </c>
      <c r="B28" s="13" t="s">
        <v>174</v>
      </c>
      <c r="C28" s="11">
        <v>4</v>
      </c>
      <c r="D28" s="8">
        <v>1</v>
      </c>
      <c r="E28" s="14">
        <v>69.241433451670446</v>
      </c>
      <c r="F28" s="14">
        <f t="shared" si="0"/>
        <v>0</v>
      </c>
      <c r="G28" s="8">
        <v>1</v>
      </c>
      <c r="H28" s="8">
        <v>1</v>
      </c>
      <c r="I28" s="9">
        <v>2017</v>
      </c>
      <c r="J28" s="9">
        <v>2002</v>
      </c>
      <c r="K28" s="14">
        <v>15.112936344969199</v>
      </c>
      <c r="L28" s="15">
        <v>1</v>
      </c>
      <c r="M28" s="8">
        <v>0</v>
      </c>
      <c r="N28" s="18">
        <v>98.519739099687399</v>
      </c>
      <c r="O28" s="19">
        <v>1.0480585828041189</v>
      </c>
      <c r="P28" s="18">
        <v>13.599475625294009</v>
      </c>
      <c r="Q28" s="8">
        <v>80</v>
      </c>
      <c r="R28" s="10">
        <v>15.386423037273488</v>
      </c>
      <c r="S28" s="10">
        <v>93.821982328818819</v>
      </c>
      <c r="T28" s="10">
        <v>4.181513761359497</v>
      </c>
      <c r="U28" s="10">
        <v>11.506967022170826</v>
      </c>
      <c r="V28" s="10">
        <v>46.414360741482795</v>
      </c>
      <c r="W28" s="10">
        <v>34.826827346401757</v>
      </c>
      <c r="X28" s="10">
        <v>31.561369651622257</v>
      </c>
      <c r="Y28" s="10">
        <v>24.509709367430943</v>
      </c>
      <c r="Z28" s="10">
        <v>77.637270756240056</v>
      </c>
      <c r="AA28" s="10">
        <v>15.865525393145717</v>
      </c>
      <c r="AB28" s="8">
        <f>VLOOKUP(A28,[1]BDADOS2015_2017!$A$98:$AE$190,30,FALSE)</f>
        <v>0</v>
      </c>
      <c r="AC28" s="10">
        <v>53.982783727702902</v>
      </c>
      <c r="AD28" s="10">
        <v>69.846821245303374</v>
      </c>
      <c r="AE28" s="18">
        <v>178.60525918455016</v>
      </c>
      <c r="AF28" s="18">
        <v>97.128344018399829</v>
      </c>
      <c r="AG28" s="10">
        <v>22.362729243759944</v>
      </c>
      <c r="AH28" s="10">
        <v>38.973875244420277</v>
      </c>
      <c r="AI28" s="10">
        <v>10.748769707458692</v>
      </c>
      <c r="AJ28" s="10">
        <v>57.534543473479552</v>
      </c>
      <c r="AK28" s="10">
        <v>19.76625431226924</v>
      </c>
      <c r="AL28" s="10">
        <v>56.35594628914329</v>
      </c>
      <c r="AM28" s="10">
        <v>77.637270756240056</v>
      </c>
      <c r="AN28" s="10">
        <v>90.319951541438968</v>
      </c>
      <c r="AO28" s="10">
        <v>90.490208220476092</v>
      </c>
      <c r="AP28" s="10">
        <v>61.409188119887737</v>
      </c>
      <c r="AQ28" s="11">
        <v>80</v>
      </c>
    </row>
    <row r="29" spans="1:43" s="17" customFormat="1" x14ac:dyDescent="0.25">
      <c r="A29" s="13" t="s">
        <v>151</v>
      </c>
      <c r="B29" s="13" t="s">
        <v>175</v>
      </c>
      <c r="C29" s="11">
        <v>3</v>
      </c>
      <c r="D29" s="8">
        <v>0</v>
      </c>
      <c r="E29" s="14">
        <v>48.80290698206376</v>
      </c>
      <c r="F29" s="14">
        <f t="shared" si="0"/>
        <v>0</v>
      </c>
      <c r="G29" s="8">
        <v>0</v>
      </c>
      <c r="H29" s="8">
        <v>0</v>
      </c>
      <c r="I29" s="9">
        <v>2015</v>
      </c>
      <c r="J29" s="9">
        <v>1999</v>
      </c>
      <c r="K29" s="14">
        <v>16.251882272416154</v>
      </c>
      <c r="L29" s="15">
        <v>0</v>
      </c>
      <c r="M29" s="8">
        <v>0</v>
      </c>
      <c r="N29" s="18">
        <v>96.579793303945607</v>
      </c>
      <c r="O29" s="19">
        <v>-0.18826815352560758</v>
      </c>
      <c r="P29" s="18">
        <v>15.233558305099766</v>
      </c>
      <c r="Q29" s="8">
        <v>90</v>
      </c>
      <c r="R29" s="10">
        <v>63.68306511756191</v>
      </c>
      <c r="S29" s="10">
        <v>10.748769707458692</v>
      </c>
      <c r="T29" s="10">
        <v>47.209682981947886</v>
      </c>
      <c r="U29" s="10">
        <v>42.074029056089699</v>
      </c>
      <c r="V29" s="10">
        <v>74.215388919413527</v>
      </c>
      <c r="W29" s="10">
        <v>53.982783727702902</v>
      </c>
      <c r="X29" s="10">
        <v>88.099989254479922</v>
      </c>
      <c r="Y29" s="10">
        <v>55.961769237024249</v>
      </c>
      <c r="Z29" s="10">
        <v>71.566115095367593</v>
      </c>
      <c r="AA29" s="10">
        <v>66.640217940454235</v>
      </c>
      <c r="AB29" s="8">
        <f>VLOOKUP(A29,[1]BDADOS2015_2017!$A$3:$AE$97,30,FALSE)</f>
        <v>1</v>
      </c>
      <c r="AC29" s="10">
        <v>3.67269556987263</v>
      </c>
      <c r="AD29" s="10">
        <v>51.993880583837246</v>
      </c>
      <c r="AE29" s="18">
        <v>179.95115965113465</v>
      </c>
      <c r="AF29" s="18">
        <v>24.825223045357049</v>
      </c>
      <c r="AG29" s="10">
        <v>12.100048442101823</v>
      </c>
      <c r="AH29" s="10">
        <v>4.5513977321549817</v>
      </c>
      <c r="AI29" s="10">
        <v>8.8507991437401898</v>
      </c>
      <c r="AJ29" s="10">
        <v>50</v>
      </c>
      <c r="AK29" s="10">
        <v>50</v>
      </c>
      <c r="AL29" s="10">
        <v>53.585639258517205</v>
      </c>
      <c r="AM29" s="10">
        <v>50</v>
      </c>
      <c r="AN29" s="10">
        <v>50</v>
      </c>
      <c r="AO29" s="10">
        <v>40.904588485799408</v>
      </c>
      <c r="AP29" s="10">
        <v>37.828047817798073</v>
      </c>
      <c r="AQ29" s="11">
        <v>60</v>
      </c>
    </row>
    <row r="30" spans="1:43" s="17" customFormat="1" x14ac:dyDescent="0.25">
      <c r="A30" s="13" t="s">
        <v>42</v>
      </c>
      <c r="B30" s="13" t="s">
        <v>176</v>
      </c>
      <c r="C30" s="11">
        <v>3</v>
      </c>
      <c r="D30" s="8">
        <v>1</v>
      </c>
      <c r="E30" s="14">
        <v>68.315858410086065</v>
      </c>
      <c r="F30" s="14">
        <f t="shared" si="0"/>
        <v>0</v>
      </c>
      <c r="G30" s="8">
        <v>1</v>
      </c>
      <c r="H30" s="8">
        <v>1</v>
      </c>
      <c r="I30" s="9">
        <v>2015</v>
      </c>
      <c r="J30" s="9">
        <v>2000</v>
      </c>
      <c r="K30" s="14">
        <v>15.154004106776181</v>
      </c>
      <c r="L30" s="15">
        <v>0</v>
      </c>
      <c r="M30" s="8">
        <v>0</v>
      </c>
      <c r="N30" s="18">
        <v>97.039085452436026</v>
      </c>
      <c r="O30" s="19">
        <v>0.65216188567808342</v>
      </c>
      <c r="P30" s="18">
        <v>14.018453965776686</v>
      </c>
      <c r="Q30" s="8">
        <v>80</v>
      </c>
      <c r="R30" s="10">
        <v>15.386423037273488</v>
      </c>
      <c r="S30" s="10">
        <v>80.23374568773076</v>
      </c>
      <c r="T30" s="10">
        <v>88.099989254479922</v>
      </c>
      <c r="U30" s="10">
        <v>78.814460141660334</v>
      </c>
      <c r="V30" s="10">
        <v>20.610805358581302</v>
      </c>
      <c r="W30" s="10">
        <v>53.982783727702902</v>
      </c>
      <c r="X30" s="10">
        <v>18.406012534675952</v>
      </c>
      <c r="Y30" s="10">
        <v>51.993880583837246</v>
      </c>
      <c r="Z30" s="10">
        <v>95.448602267845018</v>
      </c>
      <c r="AA30" s="10">
        <v>78.523611583636281</v>
      </c>
      <c r="AB30" s="8">
        <f>VLOOKUP(A30,[1]BDADOS2015_2017!$A$3:$AE$97,30,FALSE)</f>
        <v>1</v>
      </c>
      <c r="AC30" s="10">
        <v>62.171952182201927</v>
      </c>
      <c r="AD30" s="10">
        <v>24.825223045357049</v>
      </c>
      <c r="AE30" s="18">
        <v>171.94472729443183</v>
      </c>
      <c r="AF30" s="18">
        <v>21.185539858339666</v>
      </c>
      <c r="AG30" s="10">
        <v>18.406012534675952</v>
      </c>
      <c r="AH30" s="10">
        <v>95.254031819705276</v>
      </c>
      <c r="AI30" s="10">
        <v>51.595343685283069</v>
      </c>
      <c r="AJ30" s="10">
        <v>51.595343685283069</v>
      </c>
      <c r="AK30" s="10">
        <v>89.435022633314475</v>
      </c>
      <c r="AL30" s="10">
        <v>21.76954375857332</v>
      </c>
      <c r="AM30" s="10">
        <v>42.074029056089699</v>
      </c>
      <c r="AN30" s="10">
        <v>77.935005365735037</v>
      </c>
      <c r="AO30" s="10">
        <v>90.490208220476092</v>
      </c>
      <c r="AP30" s="10">
        <v>81.057034522328792</v>
      </c>
      <c r="AQ30" s="11">
        <v>80</v>
      </c>
    </row>
    <row r="31" spans="1:43" s="17" customFormat="1" x14ac:dyDescent="0.25">
      <c r="A31" s="13" t="s">
        <v>42</v>
      </c>
      <c r="B31" s="13" t="s">
        <v>176</v>
      </c>
      <c r="C31" s="11">
        <v>3</v>
      </c>
      <c r="D31" s="8">
        <v>1</v>
      </c>
      <c r="E31" s="14">
        <v>60.470750380648553</v>
      </c>
      <c r="F31" s="14">
        <f t="shared" si="0"/>
        <v>0</v>
      </c>
      <c r="G31" s="8">
        <v>1</v>
      </c>
      <c r="H31" s="8">
        <v>1</v>
      </c>
      <c r="I31" s="9">
        <v>2017</v>
      </c>
      <c r="J31" s="9">
        <v>2000</v>
      </c>
      <c r="K31" s="14">
        <v>16.607802874743328</v>
      </c>
      <c r="L31" s="15">
        <v>0</v>
      </c>
      <c r="M31" s="8">
        <v>0</v>
      </c>
      <c r="N31" s="18">
        <v>100.35308559464013</v>
      </c>
      <c r="O31" s="19">
        <v>1.1335309408679866</v>
      </c>
      <c r="P31" s="18">
        <v>14.626412983308889</v>
      </c>
      <c r="Q31" s="8">
        <v>90</v>
      </c>
      <c r="R31" s="10">
        <v>28.773971884902707</v>
      </c>
      <c r="S31" s="10">
        <v>80.23374568773076</v>
      </c>
      <c r="T31" s="10">
        <v>94.520070830044205</v>
      </c>
      <c r="U31" s="10">
        <v>61.791142218895267</v>
      </c>
      <c r="V31" s="10">
        <v>46.414360741482795</v>
      </c>
      <c r="W31" s="10">
        <v>85.99289099112309</v>
      </c>
      <c r="X31" s="10">
        <v>31.561369651622257</v>
      </c>
      <c r="Y31" s="10">
        <v>75.174776954642951</v>
      </c>
      <c r="Z31" s="10">
        <v>77.637270756240056</v>
      </c>
      <c r="AA31" s="10">
        <v>15.865525393145717</v>
      </c>
      <c r="AB31" s="8">
        <f>VLOOKUP(A31,[1]BDADOS2015_2017!$A$98:$AE$190,30,FALSE)</f>
        <v>1</v>
      </c>
      <c r="AC31" s="10">
        <v>61.791142218895267</v>
      </c>
      <c r="AD31" s="10">
        <v>19.21502021036963</v>
      </c>
      <c r="AE31" s="18">
        <v>167.40681620100457</v>
      </c>
      <c r="AF31" s="18">
        <v>19.21502021036963</v>
      </c>
      <c r="AG31" s="10">
        <v>3.7537980348516697</v>
      </c>
      <c r="AH31" s="10">
        <v>81.858874510820272</v>
      </c>
      <c r="AI31" s="10">
        <v>31.917750878255575</v>
      </c>
      <c r="AJ31" s="10">
        <v>35.197270757583723</v>
      </c>
      <c r="AK31" s="10">
        <v>8.2264438677668892</v>
      </c>
      <c r="AL31" s="10">
        <v>79.102991212839839</v>
      </c>
      <c r="AM31" s="10">
        <v>70.540148378430203</v>
      </c>
      <c r="AN31" s="10">
        <v>28.773971884902707</v>
      </c>
      <c r="AO31" s="10">
        <v>82.121362038562822</v>
      </c>
      <c r="AP31" s="10">
        <v>61.409188119887737</v>
      </c>
      <c r="AQ31" s="11">
        <v>60</v>
      </c>
    </row>
    <row r="32" spans="1:43" s="17" customFormat="1" x14ac:dyDescent="0.25">
      <c r="A32" s="13" t="s">
        <v>43</v>
      </c>
      <c r="B32" s="13" t="s">
        <v>177</v>
      </c>
      <c r="C32" s="11">
        <v>4</v>
      </c>
      <c r="D32" s="8">
        <v>0</v>
      </c>
      <c r="E32" s="14">
        <v>45.346957703923984</v>
      </c>
      <c r="F32" s="14">
        <f t="shared" si="0"/>
        <v>0</v>
      </c>
      <c r="G32" s="8">
        <v>0</v>
      </c>
      <c r="H32" s="8">
        <v>0</v>
      </c>
      <c r="I32" s="9">
        <v>2017</v>
      </c>
      <c r="J32" s="9">
        <v>2002</v>
      </c>
      <c r="K32" s="14">
        <v>15.099247091033538</v>
      </c>
      <c r="L32" s="15">
        <v>1</v>
      </c>
      <c r="M32" s="8">
        <v>0</v>
      </c>
      <c r="N32" s="18">
        <v>98.975994556142453</v>
      </c>
      <c r="O32" s="19">
        <v>1.1700520203589462</v>
      </c>
      <c r="P32" s="18">
        <v>13.469335259450473</v>
      </c>
      <c r="Q32" s="8">
        <v>80</v>
      </c>
      <c r="R32" s="10">
        <v>28.773971884902707</v>
      </c>
      <c r="S32" s="10">
        <v>80.23374568773076</v>
      </c>
      <c r="T32" s="10">
        <v>9.3417508993471756</v>
      </c>
      <c r="U32" s="10">
        <v>61.791142218895267</v>
      </c>
      <c r="V32" s="10">
        <v>91.62066775849857</v>
      </c>
      <c r="W32" s="10">
        <v>85.99289099112309</v>
      </c>
      <c r="X32" s="10">
        <v>77.935005365735037</v>
      </c>
      <c r="Y32" s="10">
        <v>75.174776954642951</v>
      </c>
      <c r="Z32" s="10">
        <v>82.639121966137537</v>
      </c>
      <c r="AA32" s="10">
        <v>52.790317018052114</v>
      </c>
      <c r="AB32" s="8">
        <f>VLOOKUP(A32,[1]BDADOS2015_2017!$A$98:$AE$190,30,FALSE)</f>
        <v>0</v>
      </c>
      <c r="AC32" s="10">
        <v>28.095730889856426</v>
      </c>
      <c r="AD32" s="10">
        <v>65.173172653598243</v>
      </c>
      <c r="AE32" s="18">
        <v>176.79200952675072</v>
      </c>
      <c r="AF32" s="18">
        <v>16.602324606352965</v>
      </c>
      <c r="AG32" s="10">
        <v>77.935005365735037</v>
      </c>
      <c r="AH32" s="10">
        <v>94.520070830044205</v>
      </c>
      <c r="AI32" s="10">
        <v>3.3624969419628314</v>
      </c>
      <c r="AJ32" s="10">
        <v>20.045419326044964</v>
      </c>
      <c r="AK32" s="10">
        <v>6.4095298366012798E-2</v>
      </c>
      <c r="AL32" s="10">
        <v>19.21502021036963</v>
      </c>
      <c r="AM32" s="10">
        <v>38.590811880112263</v>
      </c>
      <c r="AN32" s="10">
        <v>1.742917793765713</v>
      </c>
      <c r="AO32" s="10">
        <v>40.904588485799408</v>
      </c>
      <c r="AP32" s="10">
        <v>77.637270756240056</v>
      </c>
      <c r="AQ32" s="11">
        <v>60</v>
      </c>
    </row>
    <row r="33" spans="1:43" s="17" customFormat="1" x14ac:dyDescent="0.25">
      <c r="A33" s="13" t="s">
        <v>44</v>
      </c>
      <c r="B33" s="13" t="s">
        <v>178</v>
      </c>
      <c r="C33" s="11">
        <v>3</v>
      </c>
      <c r="D33" s="8">
        <v>0</v>
      </c>
      <c r="E33" s="14">
        <v>34.241683931527703</v>
      </c>
      <c r="F33" s="14">
        <f t="shared" si="0"/>
        <v>0</v>
      </c>
      <c r="G33" s="8">
        <v>0</v>
      </c>
      <c r="H33" s="8">
        <v>0</v>
      </c>
      <c r="I33" s="9">
        <v>2015</v>
      </c>
      <c r="J33" s="9">
        <v>2001</v>
      </c>
      <c r="K33" s="14">
        <v>14.069815195071868</v>
      </c>
      <c r="L33" s="15">
        <v>0</v>
      </c>
      <c r="M33" s="8">
        <v>0</v>
      </c>
      <c r="N33" s="18">
        <v>87.363492546839055</v>
      </c>
      <c r="O33" s="19">
        <v>-0.91830996291943057</v>
      </c>
      <c r="P33" s="18">
        <v>15.356972363389298</v>
      </c>
      <c r="Q33" s="8">
        <v>60</v>
      </c>
      <c r="R33" s="10">
        <v>2.6803418877054952</v>
      </c>
      <c r="S33" s="10">
        <v>18.67329430371727</v>
      </c>
      <c r="T33" s="10">
        <v>31.561369651622257</v>
      </c>
      <c r="U33" s="10">
        <v>42.074029056089699</v>
      </c>
      <c r="V33" s="10">
        <v>32.27581102503477</v>
      </c>
      <c r="W33" s="10">
        <v>53.982783727702902</v>
      </c>
      <c r="X33" s="10">
        <v>77.935005365735037</v>
      </c>
      <c r="Y33" s="10">
        <v>21.476388416363719</v>
      </c>
      <c r="Z33" s="10">
        <v>36.31693488243809</v>
      </c>
      <c r="AA33" s="10">
        <v>26.108629969286156</v>
      </c>
      <c r="AB33" s="8">
        <f>VLOOKUP(A33,[1]BDADOS2015_2017!$A$3:$AE$97,30,FALSE)</f>
        <v>0</v>
      </c>
      <c r="AC33" s="10">
        <v>0.36811080091749204</v>
      </c>
      <c r="AD33" s="10">
        <v>3.7537980348516697</v>
      </c>
      <c r="AE33" s="18">
        <v>175.13036113794396</v>
      </c>
      <c r="AF33" s="18">
        <v>49.202168628309792</v>
      </c>
      <c r="AG33" s="10">
        <v>5.1550748490089404</v>
      </c>
      <c r="AH33" s="10">
        <v>31.917750878255575</v>
      </c>
      <c r="AI33" s="10">
        <v>25.142889509531003</v>
      </c>
      <c r="AJ33" s="10">
        <v>5.3698928148119762</v>
      </c>
      <c r="AK33" s="10">
        <v>1.6585806683605</v>
      </c>
      <c r="AL33" s="10">
        <v>1.1603791521903446</v>
      </c>
      <c r="AM33" s="10">
        <v>4.7459681802947244</v>
      </c>
      <c r="AN33" s="10">
        <v>0.41453013610360756</v>
      </c>
      <c r="AO33" s="10">
        <v>70.540148378430203</v>
      </c>
      <c r="AP33" s="10">
        <v>56.749493167503843</v>
      </c>
      <c r="AQ33" s="11">
        <v>60</v>
      </c>
    </row>
    <row r="34" spans="1:43" s="17" customFormat="1" x14ac:dyDescent="0.25">
      <c r="A34" s="13" t="s">
        <v>45</v>
      </c>
      <c r="B34" s="13" t="s">
        <v>179</v>
      </c>
      <c r="C34" s="11">
        <v>4</v>
      </c>
      <c r="D34" s="8">
        <v>0</v>
      </c>
      <c r="E34" s="14">
        <v>36.724696902297083</v>
      </c>
      <c r="F34" s="14">
        <f t="shared" ref="F34:F65" si="1">IF(E34&gt;=70,1,0)</f>
        <v>0</v>
      </c>
      <c r="G34" s="8">
        <v>0</v>
      </c>
      <c r="H34" s="8">
        <v>0</v>
      </c>
      <c r="I34" s="9">
        <v>2015</v>
      </c>
      <c r="J34" s="9">
        <v>1998</v>
      </c>
      <c r="K34" s="14">
        <v>17.623545516769337</v>
      </c>
      <c r="L34" s="15">
        <v>1</v>
      </c>
      <c r="M34" s="8">
        <v>0</v>
      </c>
      <c r="N34" s="18">
        <v>101.49509306662247</v>
      </c>
      <c r="O34" s="19">
        <v>2.193161452101458</v>
      </c>
      <c r="P34" s="18">
        <v>15.3506784757733</v>
      </c>
      <c r="Q34" s="8">
        <v>80</v>
      </c>
      <c r="R34" s="10">
        <v>50</v>
      </c>
      <c r="S34" s="10">
        <v>50</v>
      </c>
      <c r="T34" s="10">
        <v>50</v>
      </c>
      <c r="U34" s="10">
        <v>50</v>
      </c>
      <c r="V34" s="10">
        <v>50</v>
      </c>
      <c r="W34" s="10">
        <v>50</v>
      </c>
      <c r="X34" s="10">
        <v>50</v>
      </c>
      <c r="Y34" s="10">
        <v>50</v>
      </c>
      <c r="Z34" s="10">
        <v>50.797831371690208</v>
      </c>
      <c r="AA34" s="10">
        <v>98.644741885358002</v>
      </c>
      <c r="AB34" s="8">
        <f>VLOOKUP(A34,[1]BDADOS2015_2017!$A$3:$AE$97,30,FALSE)</f>
        <v>0</v>
      </c>
      <c r="AC34" s="10">
        <v>20.326939182806854</v>
      </c>
      <c r="AD34" s="10">
        <v>7.6358509536739092</v>
      </c>
      <c r="AE34" s="18">
        <v>164.50319457874048</v>
      </c>
      <c r="AF34" s="18">
        <v>37.448416527667995</v>
      </c>
      <c r="AG34" s="10">
        <v>47.607781734589317</v>
      </c>
      <c r="AH34" s="10">
        <v>69.497426910248066</v>
      </c>
      <c r="AI34" s="10">
        <v>74.857110490468997</v>
      </c>
      <c r="AJ34" s="10">
        <v>78.23045624142668</v>
      </c>
      <c r="AK34" s="10">
        <v>83.645694067230764</v>
      </c>
      <c r="AL34" s="10">
        <v>34.826827346401757</v>
      </c>
      <c r="AM34" s="10">
        <v>34.826827346401757</v>
      </c>
      <c r="AN34" s="10">
        <v>44.828321334543887</v>
      </c>
      <c r="AO34" s="10">
        <v>70.540148378430203</v>
      </c>
      <c r="AP34" s="10">
        <v>4.0929508978807263</v>
      </c>
      <c r="AQ34" s="11">
        <v>20</v>
      </c>
    </row>
    <row r="35" spans="1:43" s="17" customFormat="1" x14ac:dyDescent="0.25">
      <c r="A35" s="13" t="s">
        <v>46</v>
      </c>
      <c r="B35" s="13" t="s">
        <v>180</v>
      </c>
      <c r="C35" s="11">
        <v>5</v>
      </c>
      <c r="D35" s="8">
        <v>0</v>
      </c>
      <c r="E35" s="14">
        <v>47.787412976326571</v>
      </c>
      <c r="F35" s="14">
        <f t="shared" si="1"/>
        <v>0</v>
      </c>
      <c r="G35" s="8">
        <v>0</v>
      </c>
      <c r="H35" s="8">
        <v>0</v>
      </c>
      <c r="I35" s="9">
        <v>2015</v>
      </c>
      <c r="J35" s="9">
        <v>2002</v>
      </c>
      <c r="K35" s="14">
        <v>13.612594113620808</v>
      </c>
      <c r="L35" s="15">
        <v>1</v>
      </c>
      <c r="M35" s="8">
        <v>0</v>
      </c>
      <c r="N35" s="18">
        <v>90.832163698179684</v>
      </c>
      <c r="O35" s="19">
        <v>0.45158647007834329</v>
      </c>
      <c r="P35" s="18">
        <v>14.177074239705336</v>
      </c>
      <c r="Q35" s="8">
        <v>80</v>
      </c>
      <c r="R35" s="10">
        <v>78.814460141660334</v>
      </c>
      <c r="S35" s="10">
        <v>18.67329430371727</v>
      </c>
      <c r="T35" s="10">
        <v>94.520070830044205</v>
      </c>
      <c r="U35" s="10">
        <v>96.40696808870743</v>
      </c>
      <c r="V35" s="10">
        <v>20.610805358581302</v>
      </c>
      <c r="W35" s="10">
        <v>72.240467524653511</v>
      </c>
      <c r="X35" s="10">
        <v>77.935005365735037</v>
      </c>
      <c r="Y35" s="10">
        <v>78.23045624142668</v>
      </c>
      <c r="Z35" s="10">
        <v>90.490208220476092</v>
      </c>
      <c r="AA35" s="10">
        <v>52.790317018052114</v>
      </c>
      <c r="AB35" s="8">
        <f>VLOOKUP(A35,[1]BDADOS2015_2017!$A$3:$AE$97,30,FALSE)</f>
        <v>0</v>
      </c>
      <c r="AC35" s="10">
        <v>47.209682981947886</v>
      </c>
      <c r="AD35" s="10">
        <v>50.398935631463161</v>
      </c>
      <c r="AE35" s="18">
        <v>177.24998882001367</v>
      </c>
      <c r="AF35" s="18">
        <v>36.31693488243809</v>
      </c>
      <c r="AG35" s="10">
        <v>46.811862798601254</v>
      </c>
      <c r="AH35" s="10">
        <v>39.358012680196055</v>
      </c>
      <c r="AI35" s="10">
        <v>22.964999716479056</v>
      </c>
      <c r="AJ35" s="10">
        <v>71.566115095367593</v>
      </c>
      <c r="AK35" s="10">
        <v>68.082249121744425</v>
      </c>
      <c r="AL35" s="10">
        <v>51.595343685283069</v>
      </c>
      <c r="AM35" s="10">
        <v>16.602324606352965</v>
      </c>
      <c r="AN35" s="10">
        <v>23.269509230089753</v>
      </c>
      <c r="AO35" s="10">
        <v>55.961769237024249</v>
      </c>
      <c r="AP35" s="10">
        <v>29.115968678834633</v>
      </c>
      <c r="AQ35" s="11">
        <v>60</v>
      </c>
    </row>
    <row r="36" spans="1:43" s="17" customFormat="1" x14ac:dyDescent="0.25">
      <c r="A36" s="13" t="s">
        <v>47</v>
      </c>
      <c r="B36" s="13" t="s">
        <v>181</v>
      </c>
      <c r="C36" s="11">
        <v>4</v>
      </c>
      <c r="D36" s="8">
        <v>0</v>
      </c>
      <c r="E36" s="14">
        <v>58.268629578671941</v>
      </c>
      <c r="F36" s="14">
        <f t="shared" si="1"/>
        <v>0</v>
      </c>
      <c r="G36" s="8">
        <v>0</v>
      </c>
      <c r="H36" s="8">
        <v>1</v>
      </c>
      <c r="I36" s="9">
        <v>2017</v>
      </c>
      <c r="J36" s="9">
        <v>2003</v>
      </c>
      <c r="K36" s="14">
        <v>13.527720739219713</v>
      </c>
      <c r="L36" s="15">
        <v>0</v>
      </c>
      <c r="M36" s="8">
        <v>0</v>
      </c>
      <c r="N36" s="18">
        <v>93.812266058164283</v>
      </c>
      <c r="O36" s="19">
        <v>1.2863490359003598</v>
      </c>
      <c r="P36" s="18">
        <v>13.215759009213516</v>
      </c>
      <c r="Q36" s="8">
        <v>80</v>
      </c>
      <c r="R36" s="10">
        <v>15.386423037273488</v>
      </c>
      <c r="S36" s="10">
        <v>29.459851621569797</v>
      </c>
      <c r="T36" s="10">
        <v>31.561369651622257</v>
      </c>
      <c r="U36" s="10">
        <v>24.196365222307307</v>
      </c>
      <c r="V36" s="10">
        <v>61.026124755579723</v>
      </c>
      <c r="W36" s="10">
        <v>85.99289099112309</v>
      </c>
      <c r="X36" s="10">
        <v>77.935005365735037</v>
      </c>
      <c r="Y36" s="10">
        <v>43.64405371085671</v>
      </c>
      <c r="Z36" s="10">
        <v>57.925970943910301</v>
      </c>
      <c r="AA36" s="10">
        <v>52.790317018052114</v>
      </c>
      <c r="AB36" s="8">
        <f>VLOOKUP(A36,[1]BDADOS2015_2017!$A$98:$AE$190,30,FALSE)</f>
        <v>0</v>
      </c>
      <c r="AC36" s="10">
        <v>84.613576962726512</v>
      </c>
      <c r="AD36" s="10">
        <v>82.121362038562822</v>
      </c>
      <c r="AE36" s="18">
        <v>179.45727036170237</v>
      </c>
      <c r="AF36" s="18">
        <v>68.438630348377743</v>
      </c>
      <c r="AG36" s="10">
        <v>97.062101995959054</v>
      </c>
      <c r="AH36" s="10">
        <v>70.540148378430203</v>
      </c>
      <c r="AI36" s="10">
        <v>66.640217940454235</v>
      </c>
      <c r="AJ36" s="10">
        <v>40.516512830220421</v>
      </c>
      <c r="AK36" s="10">
        <v>95.052853196635184</v>
      </c>
      <c r="AL36" s="10">
        <v>51.595343685283069</v>
      </c>
      <c r="AM36" s="10">
        <v>16.602324606352965</v>
      </c>
      <c r="AN36" s="10">
        <v>18.942965477671208</v>
      </c>
      <c r="AO36" s="10">
        <v>70.540148378430203</v>
      </c>
      <c r="AP36" s="10">
        <v>73.891370030713844</v>
      </c>
      <c r="AQ36" s="11">
        <v>80</v>
      </c>
    </row>
    <row r="37" spans="1:43" s="17" customFormat="1" x14ac:dyDescent="0.25">
      <c r="A37" s="13" t="s">
        <v>48</v>
      </c>
      <c r="B37" s="13" t="s">
        <v>182</v>
      </c>
      <c r="C37" s="11">
        <v>3</v>
      </c>
      <c r="D37" s="8">
        <v>0</v>
      </c>
      <c r="E37" s="14">
        <v>40.581269135649009</v>
      </c>
      <c r="F37" s="14">
        <f t="shared" si="1"/>
        <v>0</v>
      </c>
      <c r="G37" s="8">
        <v>1</v>
      </c>
      <c r="H37" s="8">
        <v>1</v>
      </c>
      <c r="I37" s="9">
        <v>2015</v>
      </c>
      <c r="J37" s="9">
        <v>2000</v>
      </c>
      <c r="K37" s="14">
        <v>15.537303216974674</v>
      </c>
      <c r="L37" s="15">
        <v>1</v>
      </c>
      <c r="M37" s="8">
        <v>1</v>
      </c>
      <c r="N37" s="18">
        <v>98.397960972087049</v>
      </c>
      <c r="O37" s="19">
        <v>0.72445950818339833</v>
      </c>
      <c r="P37" s="18">
        <v>14.468266193699343</v>
      </c>
      <c r="Q37" s="8">
        <v>90</v>
      </c>
      <c r="R37" s="10">
        <v>15.386423037273488</v>
      </c>
      <c r="S37" s="10">
        <v>69.146246127401312</v>
      </c>
      <c r="T37" s="10">
        <v>9.3417508993471756</v>
      </c>
      <c r="U37" s="10">
        <v>42.074029056089699</v>
      </c>
      <c r="V37" s="10">
        <v>20.610805358581302</v>
      </c>
      <c r="W37" s="10">
        <v>34.826827346401757</v>
      </c>
      <c r="X37" s="10">
        <v>47.209682981947886</v>
      </c>
      <c r="Y37" s="10">
        <v>21.476388416363719</v>
      </c>
      <c r="Z37" s="10">
        <v>36.31693488243809</v>
      </c>
      <c r="AA37" s="10">
        <v>52.790317018052114</v>
      </c>
      <c r="AB37" s="8">
        <f>VLOOKUP(A37,[1]BDADOS2015_2017!$A$3:$AE$97,30,FALSE)</f>
        <v>1</v>
      </c>
      <c r="AC37" s="10">
        <v>49.202168628309792</v>
      </c>
      <c r="AD37" s="10">
        <v>44.038230762975751</v>
      </c>
      <c r="AE37" s="18">
        <v>173.78408892894464</v>
      </c>
      <c r="AF37" s="18">
        <v>75.490290632569057</v>
      </c>
      <c r="AG37" s="10">
        <v>90.824086434971917</v>
      </c>
      <c r="AH37" s="10">
        <v>68.793305058260941</v>
      </c>
      <c r="AI37" s="10">
        <v>22.964999716479056</v>
      </c>
      <c r="AJ37" s="10">
        <v>30.153178754696626</v>
      </c>
      <c r="AK37" s="10">
        <v>77.337264762313168</v>
      </c>
      <c r="AL37" s="10">
        <v>19.21502021036963</v>
      </c>
      <c r="AM37" s="10">
        <v>38.590811880112263</v>
      </c>
      <c r="AN37" s="10">
        <v>56.749493167503843</v>
      </c>
      <c r="AO37" s="10">
        <v>15.865525393145717</v>
      </c>
      <c r="AP37" s="10">
        <v>51.993880583837246</v>
      </c>
      <c r="AQ37" s="11">
        <v>60</v>
      </c>
    </row>
    <row r="38" spans="1:43" s="17" customFormat="1" x14ac:dyDescent="0.25">
      <c r="A38" s="13" t="s">
        <v>48</v>
      </c>
      <c r="B38" s="13" t="s">
        <v>182</v>
      </c>
      <c r="C38" s="11">
        <v>3</v>
      </c>
      <c r="D38" s="8">
        <v>0</v>
      </c>
      <c r="E38" s="14">
        <v>50.689480382720305</v>
      </c>
      <c r="F38" s="14">
        <f t="shared" si="1"/>
        <v>0</v>
      </c>
      <c r="G38" s="8">
        <v>1</v>
      </c>
      <c r="H38" s="8">
        <v>1</v>
      </c>
      <c r="I38" s="9">
        <v>2017</v>
      </c>
      <c r="J38" s="9">
        <v>2000</v>
      </c>
      <c r="K38" s="14">
        <v>17.013004791238878</v>
      </c>
      <c r="L38" s="15">
        <v>1</v>
      </c>
      <c r="M38" s="8">
        <v>0</v>
      </c>
      <c r="N38" s="18">
        <v>100.47795785198379</v>
      </c>
      <c r="O38" s="19">
        <v>1.1803901062823652</v>
      </c>
      <c r="P38" s="18">
        <v>14.999743471181759</v>
      </c>
      <c r="Q38" s="8">
        <v>60</v>
      </c>
      <c r="R38" s="10">
        <v>50</v>
      </c>
      <c r="S38" s="10">
        <v>50</v>
      </c>
      <c r="T38" s="10">
        <v>50</v>
      </c>
      <c r="U38" s="10">
        <v>50</v>
      </c>
      <c r="V38" s="10">
        <v>50</v>
      </c>
      <c r="W38" s="10">
        <v>50</v>
      </c>
      <c r="X38" s="10">
        <v>50</v>
      </c>
      <c r="Y38" s="10">
        <v>50</v>
      </c>
      <c r="Z38" s="10">
        <v>50.797831371690208</v>
      </c>
      <c r="AA38" s="10">
        <v>52.790317018052114</v>
      </c>
      <c r="AB38" s="8">
        <f>VLOOKUP(A38,[1]BDADOS2015_2017!$A$98:$AE$190,30,FALSE)</f>
        <v>0</v>
      </c>
      <c r="AC38" s="10">
        <v>58.316616348244231</v>
      </c>
      <c r="AD38" s="10">
        <v>43.250506832496157</v>
      </c>
      <c r="AE38" s="18">
        <v>173.16835333754821</v>
      </c>
      <c r="AF38" s="18">
        <v>20.610805358581302</v>
      </c>
      <c r="AG38" s="10">
        <v>95.728377920867118</v>
      </c>
      <c r="AH38" s="10">
        <v>51.196647341411271</v>
      </c>
      <c r="AI38" s="10">
        <v>38.208857781104733</v>
      </c>
      <c r="AJ38" s="10">
        <v>46.811862798601254</v>
      </c>
      <c r="AK38" s="10">
        <v>10.204231507481907</v>
      </c>
      <c r="AL38" s="10">
        <v>2.0675162866070025</v>
      </c>
      <c r="AM38" s="10">
        <v>2.1691693767646854</v>
      </c>
      <c r="AN38" s="10">
        <v>37.069998105934644</v>
      </c>
      <c r="AO38" s="10">
        <v>40.904588485799408</v>
      </c>
      <c r="AP38" s="10">
        <v>73.891370030713844</v>
      </c>
      <c r="AQ38" s="11">
        <v>100</v>
      </c>
    </row>
    <row r="39" spans="1:43" s="17" customFormat="1" x14ac:dyDescent="0.25">
      <c r="A39" s="13" t="s">
        <v>49</v>
      </c>
      <c r="B39" s="13" t="s">
        <v>183</v>
      </c>
      <c r="C39" s="11">
        <v>4</v>
      </c>
      <c r="D39" s="8">
        <v>0</v>
      </c>
      <c r="E39" s="14">
        <v>47.222746789207442</v>
      </c>
      <c r="F39" s="14">
        <f t="shared" si="1"/>
        <v>0</v>
      </c>
      <c r="G39" s="8">
        <v>0</v>
      </c>
      <c r="H39" s="8">
        <v>0</v>
      </c>
      <c r="I39" s="9">
        <v>2015</v>
      </c>
      <c r="J39" s="9">
        <v>2003</v>
      </c>
      <c r="K39" s="14">
        <v>12.610540725530459</v>
      </c>
      <c r="L39" s="15">
        <v>1</v>
      </c>
      <c r="M39" s="8">
        <v>1</v>
      </c>
      <c r="N39" s="18">
        <v>88.756886698984047</v>
      </c>
      <c r="O39" s="19">
        <v>1.3360990758972049</v>
      </c>
      <c r="P39" s="18">
        <v>14.299793958318583</v>
      </c>
      <c r="Q39" s="8">
        <v>100</v>
      </c>
      <c r="R39" s="10">
        <v>98.461366521607459</v>
      </c>
      <c r="S39" s="10">
        <v>88.297680397689135</v>
      </c>
      <c r="T39" s="10">
        <v>77.935005365735037</v>
      </c>
      <c r="U39" s="10">
        <v>90.319951541438968</v>
      </c>
      <c r="V39" s="10">
        <v>74.215388919413527</v>
      </c>
      <c r="W39" s="10">
        <v>85.99289099112309</v>
      </c>
      <c r="X39" s="10">
        <v>88.099989254479922</v>
      </c>
      <c r="Y39" s="10">
        <v>97.932483713392998</v>
      </c>
      <c r="Z39" s="10">
        <v>87.076188775998219</v>
      </c>
      <c r="AA39" s="10">
        <v>38.590811880112263</v>
      </c>
      <c r="AB39" s="8">
        <f>VLOOKUP(A39,[1]BDADOS2015_2017!$A$3:$AE$97,30,FALSE)</f>
        <v>1</v>
      </c>
      <c r="AC39" s="10">
        <v>80.510547874819167</v>
      </c>
      <c r="AD39" s="10">
        <v>16.354305932769236</v>
      </c>
      <c r="AE39" s="18">
        <v>163.36760491809784</v>
      </c>
      <c r="AF39" s="18">
        <v>99.903239678678162</v>
      </c>
      <c r="AG39" s="10">
        <v>27.759532475346489</v>
      </c>
      <c r="AH39" s="10">
        <v>65.542174161032435</v>
      </c>
      <c r="AI39" s="10">
        <v>2.0182215405704369</v>
      </c>
      <c r="AJ39" s="10">
        <v>27.759532475346489</v>
      </c>
      <c r="AK39" s="10">
        <v>5.5917402519469448</v>
      </c>
      <c r="AL39" s="10">
        <v>28.773971884902707</v>
      </c>
      <c r="AM39" s="10">
        <v>7.7803840526546253</v>
      </c>
      <c r="AN39" s="10">
        <v>13.785657203203556</v>
      </c>
      <c r="AO39" s="10">
        <v>15.865525393145717</v>
      </c>
      <c r="AP39" s="10">
        <v>69.846821245303374</v>
      </c>
      <c r="AQ39" s="11">
        <v>80</v>
      </c>
    </row>
    <row r="40" spans="1:43" s="17" customFormat="1" x14ac:dyDescent="0.25">
      <c r="A40" s="13" t="s">
        <v>50</v>
      </c>
      <c r="B40" s="13" t="s">
        <v>184</v>
      </c>
      <c r="C40" s="11">
        <v>4</v>
      </c>
      <c r="D40" s="8">
        <v>1</v>
      </c>
      <c r="E40" s="14">
        <v>58.702482854734029</v>
      </c>
      <c r="F40" s="14">
        <f t="shared" si="1"/>
        <v>0</v>
      </c>
      <c r="G40" s="8">
        <v>0</v>
      </c>
      <c r="H40" s="8">
        <v>1</v>
      </c>
      <c r="I40" s="9">
        <v>2015</v>
      </c>
      <c r="J40" s="9">
        <v>2002</v>
      </c>
      <c r="K40" s="14">
        <v>13.407255304585901</v>
      </c>
      <c r="L40" s="15">
        <v>0</v>
      </c>
      <c r="M40" s="8">
        <v>0</v>
      </c>
      <c r="N40" s="18">
        <v>93.046027204274978</v>
      </c>
      <c r="O40" s="19">
        <v>1.8960354981042995</v>
      </c>
      <c r="P40" s="18">
        <v>13.743903671876607</v>
      </c>
      <c r="Q40" s="8">
        <v>80</v>
      </c>
      <c r="R40" s="10">
        <v>63.68306511756191</v>
      </c>
      <c r="S40" s="10">
        <v>88.297680397689135</v>
      </c>
      <c r="T40" s="10">
        <v>77.935005365735037</v>
      </c>
      <c r="U40" s="10">
        <v>90.319951541438968</v>
      </c>
      <c r="V40" s="10">
        <v>91.62066775849857</v>
      </c>
      <c r="W40" s="10">
        <v>72.240467524653511</v>
      </c>
      <c r="X40" s="10">
        <v>47.209682981947886</v>
      </c>
      <c r="Y40" s="10">
        <v>92.073015854660767</v>
      </c>
      <c r="Z40" s="10">
        <v>71.566115095367593</v>
      </c>
      <c r="AA40" s="10">
        <v>96.855723701924731</v>
      </c>
      <c r="AB40" s="8">
        <f>VLOOKUP(A40,[1]BDADOS2015_2017!$A$3:$AE$97,30,FALSE)</f>
        <v>0</v>
      </c>
      <c r="AC40" s="10">
        <v>58.316616348244231</v>
      </c>
      <c r="AD40" s="10">
        <v>89.616531887869968</v>
      </c>
      <c r="AE40" s="18">
        <v>184.98834306131087</v>
      </c>
      <c r="AF40" s="18">
        <v>84.849499721165628</v>
      </c>
      <c r="AG40" s="10">
        <v>46.811862798601254</v>
      </c>
      <c r="AH40" s="10">
        <v>45.22415739794161</v>
      </c>
      <c r="AI40" s="10">
        <v>54.77584260205839</v>
      </c>
      <c r="AJ40" s="10">
        <v>74.537308532866405</v>
      </c>
      <c r="AK40" s="10">
        <v>78.23045624142668</v>
      </c>
      <c r="AL40" s="10">
        <v>4.005915686381698</v>
      </c>
      <c r="AM40" s="10">
        <v>4.2716220791328823</v>
      </c>
      <c r="AN40" s="10">
        <v>56.35594628914329</v>
      </c>
      <c r="AO40" s="10">
        <v>55.961769237024249</v>
      </c>
      <c r="AP40" s="10">
        <v>73.891370030713844</v>
      </c>
      <c r="AQ40" s="11">
        <v>80</v>
      </c>
    </row>
    <row r="41" spans="1:43" s="17" customFormat="1" x14ac:dyDescent="0.25">
      <c r="A41" s="13" t="s">
        <v>51</v>
      </c>
      <c r="B41" s="13" t="s">
        <v>185</v>
      </c>
      <c r="C41" s="11">
        <v>4</v>
      </c>
      <c r="D41" s="8">
        <v>0</v>
      </c>
      <c r="E41" s="14">
        <v>50.88723554918348</v>
      </c>
      <c r="F41" s="14">
        <f t="shared" si="1"/>
        <v>0</v>
      </c>
      <c r="G41" s="8">
        <v>0</v>
      </c>
      <c r="H41" s="8">
        <v>1</v>
      </c>
      <c r="I41" s="9">
        <v>2017</v>
      </c>
      <c r="J41" s="9">
        <v>2002</v>
      </c>
      <c r="K41" s="14">
        <v>14.932238193018481</v>
      </c>
      <c r="L41" s="15">
        <v>1</v>
      </c>
      <c r="M41" s="8">
        <v>0</v>
      </c>
      <c r="N41" s="18">
        <v>98.137020608573948</v>
      </c>
      <c r="O41" s="19">
        <v>1.4381871710581697</v>
      </c>
      <c r="P41" s="18">
        <v>13.516459579293635</v>
      </c>
      <c r="Q41" s="8">
        <v>90</v>
      </c>
      <c r="R41" s="10">
        <v>45.620468745768328</v>
      </c>
      <c r="S41" s="10">
        <v>42.465456526520448</v>
      </c>
      <c r="T41" s="10">
        <v>31.561369651622257</v>
      </c>
      <c r="U41" s="10">
        <v>42.074029056089699</v>
      </c>
      <c r="V41" s="10">
        <v>46.414360741482795</v>
      </c>
      <c r="W41" s="10">
        <v>53.982783727702902</v>
      </c>
      <c r="X41" s="10">
        <v>31.561369651622257</v>
      </c>
      <c r="Y41" s="10">
        <v>35.569124519945319</v>
      </c>
      <c r="Z41" s="10">
        <v>50.797831371690208</v>
      </c>
      <c r="AA41" s="10">
        <v>4.3632936524031862</v>
      </c>
      <c r="AB41" s="8">
        <f>VLOOKUP(A41,[1]BDADOS2015_2017!$A$98:$AE$190,30,FALSE)</f>
        <v>1</v>
      </c>
      <c r="AC41" s="10">
        <v>59.870632568292372</v>
      </c>
      <c r="AD41" s="10">
        <v>85.76903456440607</v>
      </c>
      <c r="AE41" s="18">
        <v>179.27884372890986</v>
      </c>
      <c r="AF41" s="18">
        <v>27.759532475346489</v>
      </c>
      <c r="AG41" s="10">
        <v>43.250506832496157</v>
      </c>
      <c r="AH41" s="10">
        <v>22.064994634264963</v>
      </c>
      <c r="AI41" s="10">
        <v>46.811862798601254</v>
      </c>
      <c r="AJ41" s="10">
        <v>54.379531254231672</v>
      </c>
      <c r="AK41" s="10">
        <v>52.790317018052114</v>
      </c>
      <c r="AL41" s="10">
        <v>54.77584260205839</v>
      </c>
      <c r="AM41" s="10">
        <v>86.214342796796444</v>
      </c>
      <c r="AN41" s="10">
        <v>6.6367486143988685E-2</v>
      </c>
      <c r="AO41" s="10">
        <v>70.540148378430203</v>
      </c>
      <c r="AP41" s="10">
        <v>65.542174161032435</v>
      </c>
      <c r="AQ41" s="11">
        <v>60</v>
      </c>
    </row>
    <row r="42" spans="1:43" s="17" customFormat="1" ht="15.75" customHeight="1" x14ac:dyDescent="0.25">
      <c r="A42" s="13" t="s">
        <v>52</v>
      </c>
      <c r="B42" s="13" t="s">
        <v>186</v>
      </c>
      <c r="C42" s="11">
        <v>4</v>
      </c>
      <c r="D42" s="8">
        <v>0</v>
      </c>
      <c r="E42" s="14">
        <v>30.734516925201827</v>
      </c>
      <c r="F42" s="14">
        <f t="shared" si="1"/>
        <v>0</v>
      </c>
      <c r="G42" s="8">
        <v>0</v>
      </c>
      <c r="H42" s="8">
        <v>0</v>
      </c>
      <c r="I42" s="9">
        <v>2017</v>
      </c>
      <c r="J42" s="9">
        <v>2002</v>
      </c>
      <c r="K42" s="14">
        <v>14.294318959616701</v>
      </c>
      <c r="L42" s="15">
        <v>0</v>
      </c>
      <c r="M42" s="8">
        <v>0</v>
      </c>
      <c r="N42" s="18">
        <v>93.810009998604386</v>
      </c>
      <c r="O42" s="19">
        <v>0.709598484496057</v>
      </c>
      <c r="P42" s="18">
        <v>13.982933048793733</v>
      </c>
      <c r="Q42" s="8">
        <v>70</v>
      </c>
      <c r="R42" s="10">
        <v>63.68306511756191</v>
      </c>
      <c r="S42" s="10">
        <v>88.297680397689135</v>
      </c>
      <c r="T42" s="10">
        <v>63.68306511756191</v>
      </c>
      <c r="U42" s="10">
        <v>24.196365222307307</v>
      </c>
      <c r="V42" s="10">
        <v>46.414360741482795</v>
      </c>
      <c r="W42" s="10">
        <v>8.534345082196694</v>
      </c>
      <c r="X42" s="10">
        <v>18.406012534675952</v>
      </c>
      <c r="Y42" s="10">
        <v>43.64405371085671</v>
      </c>
      <c r="Z42" s="10">
        <v>57.925970943910301</v>
      </c>
      <c r="AA42" s="10">
        <v>38.590811880112263</v>
      </c>
      <c r="AB42" s="8">
        <f>VLOOKUP(A42,[1]BDADOS2015_2017!$A$98:$AE$190,30,FALSE)</f>
        <v>1</v>
      </c>
      <c r="AC42" s="10">
        <v>53.982783727702902</v>
      </c>
      <c r="AD42" s="10">
        <v>90.658249100652824</v>
      </c>
      <c r="AE42" s="18">
        <v>189.01818220248418</v>
      </c>
      <c r="AF42" s="18">
        <v>43.64405371085671</v>
      </c>
      <c r="AG42" s="10">
        <v>33.359782059545765</v>
      </c>
      <c r="AH42" s="10">
        <v>55.171678665456099</v>
      </c>
      <c r="AI42" s="10">
        <v>25.784611080586473</v>
      </c>
      <c r="AJ42" s="10">
        <v>71.566115095367593</v>
      </c>
      <c r="AK42" s="10">
        <v>52.790317018052114</v>
      </c>
      <c r="AL42" s="10">
        <v>18.67329430371727</v>
      </c>
      <c r="AM42" s="10">
        <v>47.209682981947886</v>
      </c>
      <c r="AN42" s="10">
        <v>17.878637961437178</v>
      </c>
      <c r="AO42" s="10">
        <v>82.121362038562822</v>
      </c>
      <c r="AP42" s="10">
        <v>4.0929508978807263</v>
      </c>
      <c r="AQ42" s="11">
        <v>40</v>
      </c>
    </row>
    <row r="43" spans="1:43" s="17" customFormat="1" x14ac:dyDescent="0.25">
      <c r="A43" s="13" t="s">
        <v>53</v>
      </c>
      <c r="B43" s="13" t="s">
        <v>187</v>
      </c>
      <c r="C43" s="11">
        <v>2</v>
      </c>
      <c r="D43" s="8">
        <v>0</v>
      </c>
      <c r="E43" s="14">
        <v>34.631833544836631</v>
      </c>
      <c r="F43" s="14">
        <f t="shared" si="1"/>
        <v>0</v>
      </c>
      <c r="G43" s="8">
        <v>0</v>
      </c>
      <c r="H43" s="8">
        <v>0</v>
      </c>
      <c r="I43" s="9">
        <v>2017</v>
      </c>
      <c r="J43" s="9">
        <v>2003</v>
      </c>
      <c r="K43" s="14">
        <v>13.817932922655714</v>
      </c>
      <c r="L43" s="15">
        <v>0</v>
      </c>
      <c r="M43" s="8">
        <v>0</v>
      </c>
      <c r="N43" s="18">
        <v>92.093405104819482</v>
      </c>
      <c r="O43" s="19">
        <v>0.80487537950125576</v>
      </c>
      <c r="P43" s="18">
        <v>13.944679960731397</v>
      </c>
      <c r="Q43" s="8">
        <v>80</v>
      </c>
      <c r="R43" s="10">
        <v>45.620468745768328</v>
      </c>
      <c r="S43" s="10">
        <v>29.459851621569797</v>
      </c>
      <c r="T43" s="10">
        <v>88.099989254479922</v>
      </c>
      <c r="U43" s="10">
        <v>61.791142218895267</v>
      </c>
      <c r="V43" s="10">
        <v>32.27581102503477</v>
      </c>
      <c r="W43" s="10">
        <v>72.240467524653511</v>
      </c>
      <c r="X43" s="10">
        <v>88.099989254479922</v>
      </c>
      <c r="Y43" s="10">
        <v>68.082249121744425</v>
      </c>
      <c r="Z43" s="10">
        <v>65.173172653598243</v>
      </c>
      <c r="AA43" s="10">
        <v>26.108629969286156</v>
      </c>
      <c r="AB43" s="8">
        <f>VLOOKUP(A43,[1]BDADOS2015_2017!$A$98:$AE$190,30,FALSE)</f>
        <v>0</v>
      </c>
      <c r="AC43" s="10">
        <v>74.537308532866405</v>
      </c>
      <c r="AD43" s="10">
        <v>79.102991212839839</v>
      </c>
      <c r="AE43" s="18">
        <v>181.28307942390327</v>
      </c>
      <c r="AF43" s="18">
        <v>87.49280643628498</v>
      </c>
      <c r="AG43" s="10">
        <v>77.935005365735037</v>
      </c>
      <c r="AH43" s="10">
        <v>10.934855242569185</v>
      </c>
      <c r="AI43" s="10">
        <v>47.607781734589317</v>
      </c>
      <c r="AJ43" s="10">
        <v>74.215388919413527</v>
      </c>
      <c r="AK43" s="10">
        <v>69.846821245303374</v>
      </c>
      <c r="AL43" s="10">
        <v>10.748769707458692</v>
      </c>
      <c r="AM43" s="10">
        <v>6.5521712088916502</v>
      </c>
      <c r="AN43" s="10">
        <v>33.724272684824939</v>
      </c>
      <c r="AO43" s="10">
        <v>40.904588485799408</v>
      </c>
      <c r="AP43" s="10">
        <v>15.386423037273488</v>
      </c>
      <c r="AQ43" s="11">
        <v>40</v>
      </c>
    </row>
    <row r="44" spans="1:43" s="17" customFormat="1" x14ac:dyDescent="0.25">
      <c r="A44" s="13" t="s">
        <v>54</v>
      </c>
      <c r="B44" s="13" t="s">
        <v>188</v>
      </c>
      <c r="C44" s="11">
        <v>4</v>
      </c>
      <c r="D44" s="8">
        <v>0</v>
      </c>
      <c r="E44" s="14">
        <v>34.652931672851309</v>
      </c>
      <c r="F44" s="14">
        <f t="shared" si="1"/>
        <v>0</v>
      </c>
      <c r="G44" s="8">
        <v>0</v>
      </c>
      <c r="H44" s="8">
        <v>0</v>
      </c>
      <c r="I44" s="9">
        <v>2017</v>
      </c>
      <c r="J44" s="9">
        <v>2001</v>
      </c>
      <c r="K44" s="14">
        <v>15.408624229979466</v>
      </c>
      <c r="L44" s="15">
        <v>0</v>
      </c>
      <c r="M44" s="8">
        <v>0</v>
      </c>
      <c r="N44" s="18">
        <v>98.214808470715596</v>
      </c>
      <c r="O44" s="19">
        <v>0.96652632906834257</v>
      </c>
      <c r="P44" s="18">
        <v>13.972991644294016</v>
      </c>
      <c r="Q44" s="8">
        <v>80</v>
      </c>
      <c r="R44" s="10">
        <v>63.68306511756191</v>
      </c>
      <c r="S44" s="10">
        <v>18.67329430371727</v>
      </c>
      <c r="T44" s="10">
        <v>31.561369651622257</v>
      </c>
      <c r="U44" s="10">
        <v>61.791142218895267</v>
      </c>
      <c r="V44" s="10">
        <v>84.375235497874542</v>
      </c>
      <c r="W44" s="10">
        <v>72.240467524653511</v>
      </c>
      <c r="X44" s="10">
        <v>88.099989254479922</v>
      </c>
      <c r="Y44" s="10">
        <v>68.082249121744425</v>
      </c>
      <c r="Z44" s="10">
        <v>65.173172653598243</v>
      </c>
      <c r="AA44" s="10">
        <v>66.640217940454235</v>
      </c>
      <c r="AB44" s="8">
        <f>VLOOKUP(A44,[1]BDADOS2015_2017!$A$98:$AE$190,30,FALSE)</f>
        <v>0</v>
      </c>
      <c r="AC44" s="10">
        <v>68.793305058260941</v>
      </c>
      <c r="AD44" s="10">
        <v>74.215388919413527</v>
      </c>
      <c r="AE44" s="18">
        <v>180.15978900683339</v>
      </c>
      <c r="AF44" s="18">
        <v>92.506630046567295</v>
      </c>
      <c r="AG44" s="10">
        <v>31.561369651622257</v>
      </c>
      <c r="AH44" s="10">
        <v>41.683383651755769</v>
      </c>
      <c r="AI44" s="10">
        <v>8.534345082196694</v>
      </c>
      <c r="AJ44" s="10">
        <v>34.826827346401757</v>
      </c>
      <c r="AK44" s="10">
        <v>8.0756659233771018</v>
      </c>
      <c r="AL44" s="10">
        <v>37.828047817798073</v>
      </c>
      <c r="AM44" s="10">
        <v>61.026124755579723</v>
      </c>
      <c r="AN44" s="10">
        <v>42.465456526520448</v>
      </c>
      <c r="AO44" s="10">
        <v>26.762889346898305</v>
      </c>
      <c r="AP44" s="10">
        <v>15.386423037273488</v>
      </c>
      <c r="AQ44" s="11">
        <v>40</v>
      </c>
    </row>
    <row r="45" spans="1:43" s="17" customFormat="1" x14ac:dyDescent="0.25">
      <c r="A45" s="13" t="s">
        <v>55</v>
      </c>
      <c r="B45" s="13" t="s">
        <v>189</v>
      </c>
      <c r="C45" s="11">
        <v>4</v>
      </c>
      <c r="D45" s="8">
        <v>0</v>
      </c>
      <c r="E45" s="14">
        <v>58.900605912429349</v>
      </c>
      <c r="F45" s="14">
        <f t="shared" si="1"/>
        <v>0</v>
      </c>
      <c r="G45" s="8">
        <v>0</v>
      </c>
      <c r="H45" s="8">
        <v>0</v>
      </c>
      <c r="I45" s="9">
        <v>2015</v>
      </c>
      <c r="J45" s="9">
        <v>2001</v>
      </c>
      <c r="K45" s="14">
        <v>13.913757700205339</v>
      </c>
      <c r="L45" s="15">
        <v>0</v>
      </c>
      <c r="M45" s="8">
        <v>0</v>
      </c>
      <c r="N45" s="18">
        <v>93.954049560824885</v>
      </c>
      <c r="O45" s="19">
        <v>1.3260643027520689</v>
      </c>
      <c r="P45" s="18">
        <v>13.565608246191843</v>
      </c>
      <c r="Q45" s="8">
        <v>70</v>
      </c>
      <c r="R45" s="10">
        <v>0.22556766915423054</v>
      </c>
      <c r="S45" s="10">
        <v>5.7053433237754092</v>
      </c>
      <c r="T45" s="10">
        <v>47.209682981947886</v>
      </c>
      <c r="U45" s="10">
        <v>11.506967022170826</v>
      </c>
      <c r="V45" s="10">
        <v>20.610805358581302</v>
      </c>
      <c r="W45" s="10">
        <v>34.826827346401757</v>
      </c>
      <c r="X45" s="10">
        <v>88.099989254479922</v>
      </c>
      <c r="Y45" s="10">
        <v>7.7803840526546253</v>
      </c>
      <c r="Z45" s="10">
        <v>82.639121966137537</v>
      </c>
      <c r="AA45" s="10">
        <v>8.6914961947085061</v>
      </c>
      <c r="AB45" s="8">
        <f>VLOOKUP(A45,[1]BDADOS2015_2017!$A$3:$AE$97,30,FALSE)</f>
        <v>1</v>
      </c>
      <c r="AC45" s="10">
        <v>67.364477971208004</v>
      </c>
      <c r="AD45" s="10">
        <v>79.102991212839839</v>
      </c>
      <c r="AE45" s="18">
        <v>178.15719673781419</v>
      </c>
      <c r="AF45" s="18">
        <v>53.188137201398746</v>
      </c>
      <c r="AG45" s="10">
        <v>85.314094362410415</v>
      </c>
      <c r="AH45" s="10">
        <v>56.749493167503843</v>
      </c>
      <c r="AI45" s="10">
        <v>65.173172653598243</v>
      </c>
      <c r="AJ45" s="10">
        <v>71.566115095367593</v>
      </c>
      <c r="AK45" s="10">
        <v>87.49280643628498</v>
      </c>
      <c r="AL45" s="10">
        <v>24.825223045357049</v>
      </c>
      <c r="AM45" s="10">
        <v>10.027256795444202</v>
      </c>
      <c r="AN45" s="10">
        <v>33.359782059545765</v>
      </c>
      <c r="AO45" s="10">
        <v>98.123723356506233</v>
      </c>
      <c r="AP45" s="10">
        <v>65.542174161032435</v>
      </c>
      <c r="AQ45" s="11">
        <v>80</v>
      </c>
    </row>
    <row r="46" spans="1:43" s="17" customFormat="1" x14ac:dyDescent="0.25">
      <c r="A46" s="13" t="s">
        <v>56</v>
      </c>
      <c r="B46" s="13" t="s">
        <v>190</v>
      </c>
      <c r="C46" s="11">
        <v>4</v>
      </c>
      <c r="D46" s="8">
        <v>0</v>
      </c>
      <c r="E46" s="14">
        <v>51.48838749280106</v>
      </c>
      <c r="F46" s="14">
        <f t="shared" si="1"/>
        <v>0</v>
      </c>
      <c r="G46" s="8">
        <v>0</v>
      </c>
      <c r="H46" s="8">
        <v>1</v>
      </c>
      <c r="I46" s="9">
        <v>2017</v>
      </c>
      <c r="J46" s="9">
        <v>2003</v>
      </c>
      <c r="K46" s="14">
        <v>14.072553045859001</v>
      </c>
      <c r="L46" s="15">
        <v>1</v>
      </c>
      <c r="M46" s="8">
        <v>0</v>
      </c>
      <c r="N46" s="18">
        <v>89.718656109128261</v>
      </c>
      <c r="O46" s="19">
        <v>-0.32357168961407545</v>
      </c>
      <c r="P46" s="18">
        <v>14.805412640262203</v>
      </c>
      <c r="Q46" s="8">
        <v>80</v>
      </c>
      <c r="R46" s="10">
        <v>45.620468745768328</v>
      </c>
      <c r="S46" s="10">
        <v>80.23374568773076</v>
      </c>
      <c r="T46" s="10">
        <v>88.099989254479922</v>
      </c>
      <c r="U46" s="10">
        <v>98.927588997832416</v>
      </c>
      <c r="V46" s="10">
        <v>2.6803418877054952</v>
      </c>
      <c r="W46" s="10">
        <v>94.1792444361447</v>
      </c>
      <c r="X46" s="10">
        <v>31.561369651622257</v>
      </c>
      <c r="Y46" s="10">
        <v>75.174776954642951</v>
      </c>
      <c r="Z46" s="10">
        <v>71.566115095367593</v>
      </c>
      <c r="AA46" s="10">
        <v>66.640217940454235</v>
      </c>
      <c r="AB46" s="8">
        <f>VLOOKUP(A46,[1]BDADOS2015_2017!$A$98:$AE$190,30,FALSE)</f>
        <v>0</v>
      </c>
      <c r="AC46" s="10">
        <v>16.354305932769236</v>
      </c>
      <c r="AD46" s="10">
        <v>7.9269841453392331</v>
      </c>
      <c r="AE46" s="18">
        <v>172.03889646975992</v>
      </c>
      <c r="AF46" s="18">
        <v>98.422239260890947</v>
      </c>
      <c r="AG46" s="10">
        <v>1.5003422973732086</v>
      </c>
      <c r="AH46" s="10">
        <v>57.925970943910301</v>
      </c>
      <c r="AI46" s="10">
        <v>0.36811080091749204</v>
      </c>
      <c r="AJ46" s="10">
        <v>33.724272684824939</v>
      </c>
      <c r="AK46" s="10">
        <v>1.2545461435946663</v>
      </c>
      <c r="AL46" s="10">
        <v>15.150500278834372</v>
      </c>
      <c r="AM46" s="10">
        <v>40.904588485799408</v>
      </c>
      <c r="AN46" s="10">
        <v>30.502573089751934</v>
      </c>
      <c r="AO46" s="10">
        <v>70.540148378430203</v>
      </c>
      <c r="AP46" s="10">
        <v>61.409188119887737</v>
      </c>
      <c r="AQ46" s="11">
        <v>80</v>
      </c>
    </row>
    <row r="47" spans="1:43" s="17" customFormat="1" x14ac:dyDescent="0.25">
      <c r="A47" s="13" t="s">
        <v>57</v>
      </c>
      <c r="B47" s="13" t="s">
        <v>191</v>
      </c>
      <c r="C47" s="11">
        <v>4</v>
      </c>
      <c r="D47" s="8">
        <v>0</v>
      </c>
      <c r="E47" s="14">
        <v>68.146410184278182</v>
      </c>
      <c r="F47" s="14">
        <f t="shared" si="1"/>
        <v>0</v>
      </c>
      <c r="G47" s="8">
        <v>1</v>
      </c>
      <c r="H47" s="8">
        <v>1</v>
      </c>
      <c r="I47" s="9">
        <v>2015</v>
      </c>
      <c r="J47" s="9">
        <v>2002</v>
      </c>
      <c r="K47" s="14">
        <v>13.125256673511293</v>
      </c>
      <c r="L47" s="15">
        <v>0</v>
      </c>
      <c r="M47" s="8">
        <v>0</v>
      </c>
      <c r="N47" s="18">
        <v>86.40611481445697</v>
      </c>
      <c r="O47" s="19">
        <v>-0.30261098859040503</v>
      </c>
      <c r="P47" s="18">
        <v>14.471876087948193</v>
      </c>
      <c r="Q47" s="8">
        <v>80</v>
      </c>
      <c r="R47" s="10">
        <v>63.68306511756191</v>
      </c>
      <c r="S47" s="10">
        <v>55.961769237024249</v>
      </c>
      <c r="T47" s="10">
        <v>63.68306511756191</v>
      </c>
      <c r="U47" s="10">
        <v>42.074029056089699</v>
      </c>
      <c r="V47" s="10">
        <v>32.27581102503477</v>
      </c>
      <c r="W47" s="10">
        <v>72.240467524653511</v>
      </c>
      <c r="X47" s="10">
        <v>47.209682981947886</v>
      </c>
      <c r="Y47" s="10">
        <v>55.961769237024249</v>
      </c>
      <c r="Z47" s="10">
        <v>82.639121966137537</v>
      </c>
      <c r="AA47" s="10">
        <v>87.28568494372017</v>
      </c>
      <c r="AB47" s="8">
        <f>VLOOKUP(A47,[1]BDADOS2015_2017!$A$3:$AE$97,30,FALSE)</f>
        <v>1</v>
      </c>
      <c r="AC47" s="10">
        <v>8.2264438677668892</v>
      </c>
      <c r="AD47" s="10">
        <v>28.773971884902707</v>
      </c>
      <c r="AE47" s="18">
        <v>180.63953359968255</v>
      </c>
      <c r="AF47" s="18">
        <v>65.909702622767739</v>
      </c>
      <c r="AG47" s="10">
        <v>41.293557735178531</v>
      </c>
      <c r="AH47" s="10">
        <v>36.692826396397194</v>
      </c>
      <c r="AI47" s="10">
        <v>21.185539858339666</v>
      </c>
      <c r="AJ47" s="10">
        <v>85.99289099112309</v>
      </c>
      <c r="AK47" s="10">
        <v>67.364477971208004</v>
      </c>
      <c r="AL47" s="10">
        <v>46.414360741482795</v>
      </c>
      <c r="AM47" s="10">
        <v>15.386423037273488</v>
      </c>
      <c r="AN47" s="10">
        <v>10.383468112130032</v>
      </c>
      <c r="AO47" s="10">
        <v>90.490208220476092</v>
      </c>
      <c r="AP47" s="10">
        <v>91.308503805291494</v>
      </c>
      <c r="AQ47" s="11">
        <v>80</v>
      </c>
    </row>
    <row r="48" spans="1:43" s="17" customFormat="1" x14ac:dyDescent="0.25">
      <c r="A48" s="13" t="s">
        <v>57</v>
      </c>
      <c r="B48" s="13" t="s">
        <v>191</v>
      </c>
      <c r="C48" s="11">
        <v>4</v>
      </c>
      <c r="D48" s="8">
        <v>0</v>
      </c>
      <c r="E48" s="14">
        <v>63.830687921505373</v>
      </c>
      <c r="F48" s="14">
        <f t="shared" si="1"/>
        <v>0</v>
      </c>
      <c r="G48" s="8">
        <v>1</v>
      </c>
      <c r="H48" s="8">
        <v>1</v>
      </c>
      <c r="I48" s="9">
        <v>2017</v>
      </c>
      <c r="J48" s="9">
        <v>2002</v>
      </c>
      <c r="K48" s="14">
        <v>14.57905544147844</v>
      </c>
      <c r="L48" s="15">
        <v>0</v>
      </c>
      <c r="M48" s="8">
        <v>0</v>
      </c>
      <c r="N48" s="18">
        <v>92.82085506965015</v>
      </c>
      <c r="O48" s="19">
        <v>5.7364953155884704E-2</v>
      </c>
      <c r="P48" s="18">
        <v>14.295851627143614</v>
      </c>
      <c r="Q48" s="8">
        <v>80</v>
      </c>
      <c r="R48" s="10">
        <v>45.620468745768328</v>
      </c>
      <c r="S48" s="10">
        <v>18.67329430371727</v>
      </c>
      <c r="T48" s="10">
        <v>63.68306511756191</v>
      </c>
      <c r="U48" s="10">
        <v>24.196365222307307</v>
      </c>
      <c r="V48" s="10">
        <v>61.026124755579723</v>
      </c>
      <c r="W48" s="10">
        <v>72.240467524653511</v>
      </c>
      <c r="X48" s="10">
        <v>47.209682981947886</v>
      </c>
      <c r="Y48" s="10">
        <v>43.64405371085671</v>
      </c>
      <c r="Z48" s="10">
        <v>77.637270756240056</v>
      </c>
      <c r="AA48" s="10">
        <v>15.865525393145717</v>
      </c>
      <c r="AB48" s="8">
        <f>VLOOKUP(A48,[1]BDADOS2015_2017!$A$98:$AE$190,30,FALSE)</f>
        <v>1</v>
      </c>
      <c r="AC48" s="10">
        <v>12.50719356371502</v>
      </c>
      <c r="AD48" s="10">
        <v>43.250506832496157</v>
      </c>
      <c r="AE48" s="18">
        <v>178.83911958733657</v>
      </c>
      <c r="AF48" s="18">
        <v>65.542174161032435</v>
      </c>
      <c r="AG48" s="10">
        <v>3.8363570362871258</v>
      </c>
      <c r="AH48" s="10">
        <v>66.640217940454235</v>
      </c>
      <c r="AI48" s="10">
        <v>55.171678665456099</v>
      </c>
      <c r="AJ48" s="10">
        <v>67.72418897496523</v>
      </c>
      <c r="AK48" s="10">
        <v>50.398935631463161</v>
      </c>
      <c r="AL48" s="10">
        <v>4.9471468033648165</v>
      </c>
      <c r="AM48" s="10">
        <v>17.105612630848185</v>
      </c>
      <c r="AN48" s="10">
        <v>38.590811880112263</v>
      </c>
      <c r="AO48" s="10">
        <v>82.121362038562822</v>
      </c>
      <c r="AP48" s="10">
        <v>94.520070830044205</v>
      </c>
      <c r="AQ48" s="11">
        <v>80</v>
      </c>
    </row>
    <row r="49" spans="1:43" s="17" customFormat="1" x14ac:dyDescent="0.25">
      <c r="A49" s="13" t="s">
        <v>58</v>
      </c>
      <c r="B49" s="13" t="s">
        <v>192</v>
      </c>
      <c r="C49" s="11">
        <v>3</v>
      </c>
      <c r="D49" s="8">
        <v>0</v>
      </c>
      <c r="E49" s="14">
        <v>44.334782500179848</v>
      </c>
      <c r="F49" s="14">
        <f t="shared" si="1"/>
        <v>0</v>
      </c>
      <c r="G49" s="8">
        <v>1</v>
      </c>
      <c r="H49" s="8">
        <v>1</v>
      </c>
      <c r="I49" s="9">
        <v>2015</v>
      </c>
      <c r="J49" s="9">
        <v>2002</v>
      </c>
      <c r="K49" s="14">
        <v>13.639972621492129</v>
      </c>
      <c r="L49" s="15">
        <v>1</v>
      </c>
      <c r="M49" s="8">
        <v>0</v>
      </c>
      <c r="N49" s="18">
        <v>91.975930959597903</v>
      </c>
      <c r="O49" s="19">
        <v>0.77196945647000126</v>
      </c>
      <c r="P49" s="18">
        <v>14.612362302050032</v>
      </c>
      <c r="Q49" s="8">
        <v>60</v>
      </c>
      <c r="R49" s="10">
        <v>15.386423037273488</v>
      </c>
      <c r="S49" s="10">
        <v>2.6803418877054952</v>
      </c>
      <c r="T49" s="10">
        <v>47.209682981947886</v>
      </c>
      <c r="U49" s="10">
        <v>61.791142218895267</v>
      </c>
      <c r="V49" s="10">
        <v>74.215388919413527</v>
      </c>
      <c r="W49" s="10">
        <v>8.534345082196694</v>
      </c>
      <c r="X49" s="10">
        <v>77.935005365735037</v>
      </c>
      <c r="Y49" s="10">
        <v>24.509709367430943</v>
      </c>
      <c r="Z49" s="10">
        <v>10.027256795444202</v>
      </c>
      <c r="AA49" s="10">
        <v>87.28568494372017</v>
      </c>
      <c r="AB49" s="8">
        <f>VLOOKUP(A49,[1]BDADOS2015_2017!$A$3:$AE$97,30,FALSE)</f>
        <v>0</v>
      </c>
      <c r="AC49" s="10">
        <v>44.828321334543887</v>
      </c>
      <c r="AD49" s="10">
        <v>24.825223045357049</v>
      </c>
      <c r="AE49" s="18">
        <v>168.52234968742698</v>
      </c>
      <c r="AF49" s="18">
        <v>99.979222016651931</v>
      </c>
      <c r="AG49" s="10">
        <v>21.76954375857332</v>
      </c>
      <c r="AH49" s="10">
        <v>17.618554224525795</v>
      </c>
      <c r="AI49" s="10">
        <v>5.5917402519469448</v>
      </c>
      <c r="AJ49" s="10">
        <v>39.358012680196055</v>
      </c>
      <c r="AK49" s="10">
        <v>9.0122672464452478</v>
      </c>
      <c r="AL49" s="10">
        <v>13.349951324274727</v>
      </c>
      <c r="AM49" s="10">
        <v>7.352925960964825</v>
      </c>
      <c r="AN49" s="10">
        <v>8.2264438677668892</v>
      </c>
      <c r="AO49" s="10">
        <v>95.448602267845018</v>
      </c>
      <c r="AP49" s="10">
        <v>73.891370030713844</v>
      </c>
      <c r="AQ49" s="11">
        <v>60</v>
      </c>
    </row>
    <row r="50" spans="1:43" s="17" customFormat="1" x14ac:dyDescent="0.25">
      <c r="A50" s="13" t="s">
        <v>58</v>
      </c>
      <c r="B50" s="13" t="s">
        <v>192</v>
      </c>
      <c r="C50" s="11">
        <v>3</v>
      </c>
      <c r="D50" s="8">
        <v>0</v>
      </c>
      <c r="E50" s="14">
        <v>27.704903611362205</v>
      </c>
      <c r="F50" s="14">
        <f t="shared" si="1"/>
        <v>0</v>
      </c>
      <c r="G50" s="8">
        <v>1</v>
      </c>
      <c r="H50" s="8">
        <v>1</v>
      </c>
      <c r="I50" s="9">
        <v>2017</v>
      </c>
      <c r="J50" s="9">
        <v>2002</v>
      </c>
      <c r="K50" s="14">
        <v>15.112936344969199</v>
      </c>
      <c r="L50" s="15">
        <v>1</v>
      </c>
      <c r="M50" s="8">
        <v>0</v>
      </c>
      <c r="N50" s="18">
        <v>94.368815077352323</v>
      </c>
      <c r="O50" s="19">
        <v>-6.1814150440553738E-2</v>
      </c>
      <c r="P50" s="18">
        <v>14.658925350239153</v>
      </c>
      <c r="Q50" s="8">
        <v>50</v>
      </c>
      <c r="R50" s="10">
        <v>15.386423037273488</v>
      </c>
      <c r="S50" s="10">
        <v>1.1303844238552756</v>
      </c>
      <c r="T50" s="10">
        <v>94.520070830044205</v>
      </c>
      <c r="U50" s="10">
        <v>24.196365222307307</v>
      </c>
      <c r="V50" s="10">
        <v>20.610805358581302</v>
      </c>
      <c r="W50" s="10">
        <v>34.826827346401757</v>
      </c>
      <c r="X50" s="10">
        <v>63.68306511756191</v>
      </c>
      <c r="Y50" s="10">
        <v>18.406012534675952</v>
      </c>
      <c r="Z50" s="10">
        <v>8.7403151563165693E-2</v>
      </c>
      <c r="AA50" s="10">
        <v>87.28568494372017</v>
      </c>
      <c r="AB50" s="8">
        <f>VLOOKUP(A50,[1]BDADOS2015_2017!$A$98:$AE$190,30,FALSE)</f>
        <v>0</v>
      </c>
      <c r="AC50" s="10">
        <v>19.21502021036963</v>
      </c>
      <c r="AD50" s="10">
        <v>24.825223045357049</v>
      </c>
      <c r="AE50" s="18">
        <v>176.40407882082161</v>
      </c>
      <c r="AF50" s="18">
        <v>99</v>
      </c>
      <c r="AG50" s="10">
        <v>36.692826396397194</v>
      </c>
      <c r="AH50" s="10">
        <v>26.434729211567756</v>
      </c>
      <c r="AI50" s="10">
        <v>10.027256795444202</v>
      </c>
      <c r="AJ50" s="10">
        <v>19.489452125180833</v>
      </c>
      <c r="AK50" s="10">
        <v>65.173172653598243</v>
      </c>
      <c r="AL50" s="10">
        <v>20.610805358581302</v>
      </c>
      <c r="AM50" s="10">
        <v>40.516512830220421</v>
      </c>
      <c r="AN50" s="10">
        <v>27.759532475346489</v>
      </c>
      <c r="AO50" s="10">
        <v>40.904588485799408</v>
      </c>
      <c r="AP50" s="10">
        <v>29.115968678834633</v>
      </c>
      <c r="AQ50" s="11">
        <v>40</v>
      </c>
    </row>
    <row r="51" spans="1:43" s="17" customFormat="1" x14ac:dyDescent="0.25">
      <c r="A51" s="13" t="s">
        <v>59</v>
      </c>
      <c r="B51" s="13" t="s">
        <v>193</v>
      </c>
      <c r="C51" s="11">
        <v>5</v>
      </c>
      <c r="D51" s="8">
        <v>1</v>
      </c>
      <c r="E51" s="14">
        <v>55.415852602023712</v>
      </c>
      <c r="F51" s="14">
        <f t="shared" si="1"/>
        <v>0</v>
      </c>
      <c r="G51" s="8">
        <v>1</v>
      </c>
      <c r="H51" s="8">
        <v>1</v>
      </c>
      <c r="I51" s="9">
        <v>2015</v>
      </c>
      <c r="J51" s="9">
        <v>2001</v>
      </c>
      <c r="K51" s="14">
        <v>13.81245722108145</v>
      </c>
      <c r="L51" s="15">
        <v>0</v>
      </c>
      <c r="M51" s="8">
        <v>0</v>
      </c>
      <c r="N51" s="18">
        <v>93.607502743917777</v>
      </c>
      <c r="O51" s="19">
        <v>1.2289923652430752</v>
      </c>
      <c r="P51" s="18">
        <v>13.552757694813513</v>
      </c>
      <c r="Q51" s="8">
        <v>100</v>
      </c>
      <c r="R51" s="10">
        <v>2.6803418877054952</v>
      </c>
      <c r="S51" s="10">
        <v>29.459851621569797</v>
      </c>
      <c r="T51" s="10">
        <v>31.561369651622257</v>
      </c>
      <c r="U51" s="10">
        <v>42.074029056089699</v>
      </c>
      <c r="V51" s="10">
        <v>46.414360741482795</v>
      </c>
      <c r="W51" s="10">
        <v>18.942965477671208</v>
      </c>
      <c r="X51" s="10">
        <v>9.3417508993471756</v>
      </c>
      <c r="Y51" s="10">
        <v>9.3417508993471756</v>
      </c>
      <c r="Z51" s="10">
        <v>36.31693488243809</v>
      </c>
      <c r="AA51" s="10">
        <v>78.523611583636281</v>
      </c>
      <c r="AB51" s="8">
        <f>VLOOKUP(A51,[1]BDADOS2015_2017!$A$3:$AE$97,30,FALSE)</f>
        <v>0</v>
      </c>
      <c r="AC51" s="10">
        <v>80.510547874819167</v>
      </c>
      <c r="AD51" s="10">
        <v>68.082249121744425</v>
      </c>
      <c r="AE51" s="18">
        <v>175.54762047253567</v>
      </c>
      <c r="AF51" s="18">
        <v>65.173172653598243</v>
      </c>
      <c r="AG51" s="10">
        <v>97.062101995959054</v>
      </c>
      <c r="AH51" s="10">
        <v>39.358012680196055</v>
      </c>
      <c r="AI51" s="10">
        <v>38.590811880112263</v>
      </c>
      <c r="AJ51" s="10">
        <v>76.423750222074887</v>
      </c>
      <c r="AK51" s="10">
        <v>71.904269110143574</v>
      </c>
      <c r="AL51" s="10">
        <v>46.414360741482795</v>
      </c>
      <c r="AM51" s="10">
        <v>15.386423037273488</v>
      </c>
      <c r="AN51" s="10">
        <v>31.561369651622257</v>
      </c>
      <c r="AO51" s="10">
        <v>95.448602267845018</v>
      </c>
      <c r="AP51" s="10">
        <v>51.993880583837246</v>
      </c>
      <c r="AQ51" s="11">
        <v>80</v>
      </c>
    </row>
    <row r="52" spans="1:43" s="17" customFormat="1" x14ac:dyDescent="0.25">
      <c r="A52" s="13" t="s">
        <v>59</v>
      </c>
      <c r="B52" s="13" t="s">
        <v>193</v>
      </c>
      <c r="C52" s="11">
        <v>5</v>
      </c>
      <c r="D52" s="8">
        <v>1</v>
      </c>
      <c r="E52" s="14">
        <v>71.601527454235807</v>
      </c>
      <c r="F52" s="14">
        <f t="shared" si="1"/>
        <v>1</v>
      </c>
      <c r="G52" s="8">
        <v>1</v>
      </c>
      <c r="H52" s="8">
        <v>1</v>
      </c>
      <c r="I52" s="9">
        <v>2017</v>
      </c>
      <c r="J52" s="9">
        <v>2001</v>
      </c>
      <c r="K52" s="14">
        <v>15.208761122518823</v>
      </c>
      <c r="L52" s="15">
        <v>0</v>
      </c>
      <c r="M52" s="8">
        <v>0</v>
      </c>
      <c r="N52" s="18">
        <v>99.636091985956213</v>
      </c>
      <c r="O52" s="19">
        <v>1.3465486593465825</v>
      </c>
      <c r="P52" s="18">
        <v>13.410371131207896</v>
      </c>
      <c r="Q52" s="8">
        <v>90</v>
      </c>
      <c r="R52" s="10">
        <v>89.435022633314475</v>
      </c>
      <c r="S52" s="10">
        <v>55.961769237024249</v>
      </c>
      <c r="T52" s="10">
        <v>31.561369651622257</v>
      </c>
      <c r="U52" s="10">
        <v>24.196365222307307</v>
      </c>
      <c r="V52" s="10">
        <v>61.026124755579723</v>
      </c>
      <c r="W52" s="10">
        <v>34.826827346401757</v>
      </c>
      <c r="X52" s="10">
        <v>47.209682981947886</v>
      </c>
      <c r="Y52" s="10">
        <v>51.993880583837246</v>
      </c>
      <c r="Z52" s="10">
        <v>57.925970943910301</v>
      </c>
      <c r="AA52" s="10">
        <v>52.790317018052114</v>
      </c>
      <c r="AB52" s="8">
        <f>VLOOKUP(A52,[1]BDADOS2015_2017!$A$98:$AE$190,30,FALSE)</f>
        <v>0</v>
      </c>
      <c r="AC52" s="10">
        <v>57.925970943910301</v>
      </c>
      <c r="AD52" s="10">
        <v>44.038230762975751</v>
      </c>
      <c r="AE52" s="18">
        <v>171.62228270401488</v>
      </c>
      <c r="AF52" s="18">
        <v>49.601064368536839</v>
      </c>
      <c r="AG52" s="10">
        <v>85.314094362410415</v>
      </c>
      <c r="AH52" s="10">
        <v>98.679061619274378</v>
      </c>
      <c r="AI52" s="10">
        <v>10.027256795444202</v>
      </c>
      <c r="AJ52" s="10">
        <v>32.635522028791996</v>
      </c>
      <c r="AK52" s="10">
        <v>61.026124755579723</v>
      </c>
      <c r="AL52" s="10">
        <v>91.773556132233111</v>
      </c>
      <c r="AM52" s="10">
        <v>97.778440557056854</v>
      </c>
      <c r="AN52" s="10">
        <v>79.673060817193146</v>
      </c>
      <c r="AO52" s="10">
        <v>40.904588485799408</v>
      </c>
      <c r="AP52" s="10">
        <v>89.251230292541308</v>
      </c>
      <c r="AQ52" s="11">
        <v>80</v>
      </c>
    </row>
    <row r="53" spans="1:43" s="17" customFormat="1" x14ac:dyDescent="0.25">
      <c r="A53" s="13" t="s">
        <v>60</v>
      </c>
      <c r="B53" s="13" t="s">
        <v>194</v>
      </c>
      <c r="C53" s="11">
        <v>4</v>
      </c>
      <c r="D53" s="8">
        <v>0</v>
      </c>
      <c r="E53" s="14">
        <v>38.323767199087328</v>
      </c>
      <c r="F53" s="14">
        <f t="shared" si="1"/>
        <v>0</v>
      </c>
      <c r="G53" s="8">
        <v>0</v>
      </c>
      <c r="H53" s="8">
        <v>0</v>
      </c>
      <c r="I53" s="9">
        <v>2017</v>
      </c>
      <c r="J53" s="9">
        <v>2002</v>
      </c>
      <c r="K53" s="14">
        <v>14.809034907597535</v>
      </c>
      <c r="L53" s="15">
        <v>0</v>
      </c>
      <c r="M53" s="8">
        <v>0</v>
      </c>
      <c r="N53" s="18">
        <v>95.555810584031818</v>
      </c>
      <c r="O53" s="19">
        <v>0.76774300883943458</v>
      </c>
      <c r="P53" s="18">
        <v>14.052064365476092</v>
      </c>
      <c r="Q53" s="8">
        <v>80</v>
      </c>
      <c r="R53" s="10">
        <v>63.68306511756191</v>
      </c>
      <c r="S53" s="10">
        <v>29.459851621569797</v>
      </c>
      <c r="T53" s="10">
        <v>47.209682981947886</v>
      </c>
      <c r="U53" s="10">
        <v>90.319951541438968</v>
      </c>
      <c r="V53" s="10">
        <v>32.27581102503477</v>
      </c>
      <c r="W53" s="10">
        <v>72.240467524653511</v>
      </c>
      <c r="X53" s="10">
        <v>77.935005365735037</v>
      </c>
      <c r="Y53" s="10">
        <v>64.057643321799134</v>
      </c>
      <c r="Z53" s="10">
        <v>65.173172653598243</v>
      </c>
      <c r="AA53" s="10">
        <v>4.3632936524031862</v>
      </c>
      <c r="AB53" s="8">
        <f>VLOOKUP(A53,[1]BDADOS2015_2017!$A$98:$AE$190,30,FALSE)</f>
        <v>0</v>
      </c>
      <c r="AC53" s="10">
        <v>46.414360741482795</v>
      </c>
      <c r="AD53" s="10">
        <v>53.188137201398746</v>
      </c>
      <c r="AE53" s="18">
        <v>175.46623821882656</v>
      </c>
      <c r="AF53" s="18">
        <v>18.406012534675952</v>
      </c>
      <c r="AG53" s="10">
        <v>43.250506832496157</v>
      </c>
      <c r="AH53" s="10">
        <v>97.257105029616326</v>
      </c>
      <c r="AI53" s="10">
        <v>55.171678665456099</v>
      </c>
      <c r="AJ53" s="10">
        <v>61.026124755579723</v>
      </c>
      <c r="AK53" s="10">
        <v>41.293557735178531</v>
      </c>
      <c r="AL53" s="10">
        <v>18.67329430371727</v>
      </c>
      <c r="AM53" s="10">
        <v>47.209682981947886</v>
      </c>
      <c r="AN53" s="10">
        <v>14.685905637589585</v>
      </c>
      <c r="AO53" s="10">
        <v>40.904588485799408</v>
      </c>
      <c r="AP53" s="10">
        <v>33.359782059545765</v>
      </c>
      <c r="AQ53" s="11">
        <v>60</v>
      </c>
    </row>
    <row r="54" spans="1:43" s="17" customFormat="1" x14ac:dyDescent="0.25">
      <c r="A54" s="13" t="s">
        <v>61</v>
      </c>
      <c r="B54" s="13" t="s">
        <v>195</v>
      </c>
      <c r="C54" s="11">
        <v>5</v>
      </c>
      <c r="D54" s="8">
        <v>0</v>
      </c>
      <c r="E54" s="14">
        <v>29.213546631964146</v>
      </c>
      <c r="F54" s="14">
        <f t="shared" si="1"/>
        <v>0</v>
      </c>
      <c r="G54" s="8">
        <v>0</v>
      </c>
      <c r="H54" s="8">
        <v>1</v>
      </c>
      <c r="I54" s="9">
        <v>2017</v>
      </c>
      <c r="J54" s="9">
        <v>2003</v>
      </c>
      <c r="K54" s="14">
        <v>14.036960985626283</v>
      </c>
      <c r="L54" s="15">
        <v>1</v>
      </c>
      <c r="M54" s="8">
        <v>0</v>
      </c>
      <c r="N54" s="18">
        <v>96.198969405091276</v>
      </c>
      <c r="O54" s="19">
        <v>1.3128710618917363</v>
      </c>
      <c r="P54" s="18">
        <v>13.115835563193594</v>
      </c>
      <c r="Q54" s="8">
        <v>80</v>
      </c>
      <c r="R54" s="10">
        <v>78.814460141660334</v>
      </c>
      <c r="S54" s="10">
        <v>88.297680397689135</v>
      </c>
      <c r="T54" s="10">
        <v>63.68306511756191</v>
      </c>
      <c r="U54" s="10">
        <v>96.40696808870743</v>
      </c>
      <c r="V54" s="10">
        <v>61.026124755579723</v>
      </c>
      <c r="W54" s="10">
        <v>18.942965477671208</v>
      </c>
      <c r="X54" s="10">
        <v>9.3417508993471756</v>
      </c>
      <c r="Y54" s="10">
        <v>71.566115095367593</v>
      </c>
      <c r="Z54" s="10">
        <v>29.459851621569797</v>
      </c>
      <c r="AA54" s="10">
        <v>38.590811880112263</v>
      </c>
      <c r="AB54" s="8">
        <f>VLOOKUP(A54,[1]BDADOS2015_2017!$A$98:$AE$190,30,FALSE)</f>
        <v>0</v>
      </c>
      <c r="AC54" s="10">
        <v>96.079609671251745</v>
      </c>
      <c r="AD54" s="10">
        <v>90.658249100652824</v>
      </c>
      <c r="AE54" s="18">
        <v>184.76583445893752</v>
      </c>
      <c r="AF54" s="18">
        <v>51.993880583837246</v>
      </c>
      <c r="AG54" s="10">
        <v>73.565270788432244</v>
      </c>
      <c r="AH54" s="10">
        <v>46.017216272297098</v>
      </c>
      <c r="AI54" s="10">
        <v>45.620468745768328</v>
      </c>
      <c r="AJ54" s="10">
        <v>51.196647341411271</v>
      </c>
      <c r="AK54" s="10">
        <v>78.23045624142668</v>
      </c>
      <c r="AL54" s="10">
        <v>4.9471468033648165</v>
      </c>
      <c r="AM54" s="10">
        <v>17.105612630848185</v>
      </c>
      <c r="AN54" s="10">
        <v>34.090297377232261</v>
      </c>
      <c r="AO54" s="10">
        <v>0.17501569286760343</v>
      </c>
      <c r="AP54" s="10">
        <v>33.359782059545765</v>
      </c>
      <c r="AQ54" s="11">
        <v>60</v>
      </c>
    </row>
    <row r="55" spans="1:43" s="17" customFormat="1" x14ac:dyDescent="0.25">
      <c r="A55" s="13" t="s">
        <v>62</v>
      </c>
      <c r="B55" s="13" t="s">
        <v>196</v>
      </c>
      <c r="C55" s="11">
        <v>4</v>
      </c>
      <c r="D55" s="8">
        <v>0</v>
      </c>
      <c r="E55" s="14">
        <v>34.541462887064291</v>
      </c>
      <c r="F55" s="14">
        <f t="shared" si="1"/>
        <v>0</v>
      </c>
      <c r="G55" s="8">
        <v>0</v>
      </c>
      <c r="H55" s="8">
        <v>0</v>
      </c>
      <c r="I55" s="9">
        <v>2015</v>
      </c>
      <c r="J55" s="9">
        <v>2000</v>
      </c>
      <c r="K55" s="14">
        <v>14.940451745379876</v>
      </c>
      <c r="L55" s="15">
        <v>0</v>
      </c>
      <c r="M55" s="8">
        <v>0</v>
      </c>
      <c r="N55" s="18">
        <v>95.900540344110837</v>
      </c>
      <c r="O55" s="19">
        <v>0.8572832062625565</v>
      </c>
      <c r="P55" s="18">
        <v>13.866547864556177</v>
      </c>
      <c r="Q55" s="8">
        <v>80</v>
      </c>
      <c r="R55" s="10">
        <v>28.773971884902707</v>
      </c>
      <c r="S55" s="10">
        <v>29.459851621569797</v>
      </c>
      <c r="T55" s="10">
        <v>47.209682981947886</v>
      </c>
      <c r="U55" s="10">
        <v>24.196365222307307</v>
      </c>
      <c r="V55" s="10">
        <v>32.27581102503477</v>
      </c>
      <c r="W55" s="10">
        <v>8.534345082196694</v>
      </c>
      <c r="X55" s="10">
        <v>18.406012534675952</v>
      </c>
      <c r="Y55" s="10">
        <v>13.349951324274727</v>
      </c>
      <c r="Z55" s="10">
        <v>65.173172653598243</v>
      </c>
      <c r="AA55" s="10">
        <v>26.108629969286156</v>
      </c>
      <c r="AB55" s="8">
        <f>VLOOKUP(A55,[1]BDADOS2015_2017!$A$3:$AE$97,30,FALSE)</f>
        <v>0</v>
      </c>
      <c r="AC55" s="10">
        <v>99.035813005464163</v>
      </c>
      <c r="AD55" s="10">
        <v>82.894387369151815</v>
      </c>
      <c r="AE55" s="18">
        <v>182.48072364562708</v>
      </c>
      <c r="AF55" s="18">
        <v>53.585639258517205</v>
      </c>
      <c r="AG55" s="10">
        <v>94.1792444361447</v>
      </c>
      <c r="AH55" s="10">
        <v>87.899951557898177</v>
      </c>
      <c r="AI55" s="10">
        <v>19.76625431226924</v>
      </c>
      <c r="AJ55" s="10">
        <v>2.1691693767646854</v>
      </c>
      <c r="AK55" s="10">
        <v>82.894387369151815</v>
      </c>
      <c r="AL55" s="10">
        <v>34.457825838967565</v>
      </c>
      <c r="AM55" s="10">
        <v>68.793305058260941</v>
      </c>
      <c r="AN55" s="10">
        <v>4.3632936524031862</v>
      </c>
      <c r="AO55" s="10">
        <v>40.904588485799408</v>
      </c>
      <c r="AP55" s="10">
        <v>51.993880583837246</v>
      </c>
      <c r="AQ55" s="11">
        <v>60</v>
      </c>
    </row>
    <row r="56" spans="1:43" s="17" customFormat="1" x14ac:dyDescent="0.25">
      <c r="A56" s="13" t="s">
        <v>63</v>
      </c>
      <c r="B56" s="13" t="s">
        <v>197</v>
      </c>
      <c r="C56" s="11">
        <v>5</v>
      </c>
      <c r="D56" s="8">
        <v>0</v>
      </c>
      <c r="E56" s="14">
        <v>57.1782494949735</v>
      </c>
      <c r="F56" s="14">
        <f t="shared" si="1"/>
        <v>0</v>
      </c>
      <c r="G56" s="8">
        <v>1</v>
      </c>
      <c r="H56" s="8">
        <v>1</v>
      </c>
      <c r="I56" s="9">
        <v>2015</v>
      </c>
      <c r="J56" s="9">
        <v>2000</v>
      </c>
      <c r="K56" s="14">
        <v>14.806297056810404</v>
      </c>
      <c r="L56" s="15">
        <v>0</v>
      </c>
      <c r="M56" s="8">
        <v>0</v>
      </c>
      <c r="N56" s="18">
        <v>95.543941541487982</v>
      </c>
      <c r="O56" s="19">
        <v>0.76466014064623045</v>
      </c>
      <c r="P56" s="18">
        <v>14.507392287996066</v>
      </c>
      <c r="Q56" s="8">
        <v>70</v>
      </c>
      <c r="R56" s="10">
        <v>15.386423037273488</v>
      </c>
      <c r="S56" s="10">
        <v>18.67329430371727</v>
      </c>
      <c r="T56" s="10">
        <v>18.406012534675952</v>
      </c>
      <c r="U56" s="10">
        <v>11.506967022170826</v>
      </c>
      <c r="V56" s="10">
        <v>46.414360741482795</v>
      </c>
      <c r="W56" s="10">
        <v>34.826827346401757</v>
      </c>
      <c r="X56" s="10">
        <v>9.3417508993471756</v>
      </c>
      <c r="Y56" s="10">
        <v>7.7803840526546253</v>
      </c>
      <c r="Z56" s="10">
        <v>71.566115095367593</v>
      </c>
      <c r="AA56" s="10">
        <v>15.865525393145717</v>
      </c>
      <c r="AB56" s="8">
        <f>VLOOKUP(A56,[1]BDADOS2015_2017!$A$3:$AE$97,30,FALSE)</f>
        <v>1</v>
      </c>
      <c r="AC56" s="10">
        <v>63.307173603602806</v>
      </c>
      <c r="AD56" s="10">
        <v>48.404656314716931</v>
      </c>
      <c r="AE56" s="18">
        <v>174.78868602828544</v>
      </c>
      <c r="AF56" s="18">
        <v>73.891370030713844</v>
      </c>
      <c r="AG56" s="10">
        <v>77.935005365735037</v>
      </c>
      <c r="AH56" s="10">
        <v>43.250506832496157</v>
      </c>
      <c r="AI56" s="10">
        <v>1.1603791521903446</v>
      </c>
      <c r="AJ56" s="10">
        <v>37.448416527667995</v>
      </c>
      <c r="AK56" s="10">
        <v>74.857110490468997</v>
      </c>
      <c r="AL56" s="10">
        <v>20.610805358581302</v>
      </c>
      <c r="AM56" s="10">
        <v>50.398935631463161</v>
      </c>
      <c r="AN56" s="10">
        <v>54.77584260205839</v>
      </c>
      <c r="AO56" s="10">
        <v>15.865525393145717</v>
      </c>
      <c r="AP56" s="10">
        <v>97.441194047836149</v>
      </c>
      <c r="AQ56" s="11">
        <v>80</v>
      </c>
    </row>
    <row r="57" spans="1:43" s="17" customFormat="1" x14ac:dyDescent="0.25">
      <c r="A57" s="13" t="s">
        <v>63</v>
      </c>
      <c r="B57" s="13" t="s">
        <v>197</v>
      </c>
      <c r="C57" s="11">
        <v>5</v>
      </c>
      <c r="D57" s="8">
        <v>0</v>
      </c>
      <c r="E57" s="14">
        <v>75.02455412854205</v>
      </c>
      <c r="F57" s="14">
        <f t="shared" si="1"/>
        <v>1</v>
      </c>
      <c r="G57" s="8">
        <v>1</v>
      </c>
      <c r="H57" s="8">
        <v>1</v>
      </c>
      <c r="I57" s="9">
        <v>2017</v>
      </c>
      <c r="J57" s="9">
        <v>2000</v>
      </c>
      <c r="K57" s="14">
        <v>16.260095824777551</v>
      </c>
      <c r="L57" s="15">
        <v>0</v>
      </c>
      <c r="M57" s="8">
        <v>0</v>
      </c>
      <c r="N57" s="18">
        <v>98.54733783700577</v>
      </c>
      <c r="O57" s="19">
        <v>0.53776303948552284</v>
      </c>
      <c r="P57" s="18">
        <v>14.739591016965973</v>
      </c>
      <c r="Q57" s="8">
        <v>80</v>
      </c>
      <c r="R57" s="10">
        <v>63.68306511756191</v>
      </c>
      <c r="S57" s="10">
        <v>55.961769237024249</v>
      </c>
      <c r="T57" s="10">
        <v>4.181513761359497</v>
      </c>
      <c r="U57" s="10">
        <v>61.791142218895267</v>
      </c>
      <c r="V57" s="10">
        <v>74.215388919413527</v>
      </c>
      <c r="W57" s="10">
        <v>0.93867055348385975</v>
      </c>
      <c r="X57" s="10">
        <v>9.3417508993471756</v>
      </c>
      <c r="Y57" s="10">
        <v>18.406012534675952</v>
      </c>
      <c r="Z57" s="10">
        <v>90.490208220476092</v>
      </c>
      <c r="AA57" s="10">
        <v>15.865525393145717</v>
      </c>
      <c r="AB57" s="8">
        <f>VLOOKUP(A57,[1]BDADOS2015_2017!$A$98:$AE$190,30,FALSE)</f>
        <v>0</v>
      </c>
      <c r="AC57" s="10">
        <v>52.392218265410683</v>
      </c>
      <c r="AD57" s="10">
        <v>45.620468745768328</v>
      </c>
      <c r="AE57" s="18">
        <v>175.51310554198002</v>
      </c>
      <c r="AF57" s="18">
        <v>62.171952182201927</v>
      </c>
      <c r="AG57" s="10">
        <v>32.996855366059364</v>
      </c>
      <c r="AH57" s="10">
        <v>33.724272684824939</v>
      </c>
      <c r="AI57" s="10">
        <v>12.30244030513434</v>
      </c>
      <c r="AJ57" s="10">
        <v>74.215388919413527</v>
      </c>
      <c r="AK57" s="10">
        <v>7.4933699534327047</v>
      </c>
      <c r="AL57" s="10">
        <v>68.438630348377743</v>
      </c>
      <c r="AM57" s="10">
        <v>61.791142218895267</v>
      </c>
      <c r="AN57" s="10">
        <v>91.308503805291494</v>
      </c>
      <c r="AO57" s="10">
        <v>70.540148378430203</v>
      </c>
      <c r="AP57" s="10">
        <v>81.057034522328792</v>
      </c>
      <c r="AQ57" s="11">
        <v>80</v>
      </c>
    </row>
    <row r="58" spans="1:43" s="17" customFormat="1" x14ac:dyDescent="0.25">
      <c r="A58" s="13" t="s">
        <v>64</v>
      </c>
      <c r="B58" s="13" t="s">
        <v>198</v>
      </c>
      <c r="C58" s="11">
        <v>3</v>
      </c>
      <c r="D58" s="8">
        <v>0</v>
      </c>
      <c r="E58" s="14">
        <v>44.614791614570407</v>
      </c>
      <c r="F58" s="14">
        <f t="shared" si="1"/>
        <v>0</v>
      </c>
      <c r="G58" s="8">
        <v>1</v>
      </c>
      <c r="H58" s="8">
        <v>1</v>
      </c>
      <c r="I58" s="9">
        <v>2015</v>
      </c>
      <c r="J58" s="9">
        <v>2002</v>
      </c>
      <c r="K58" s="14">
        <v>12.991101984941821</v>
      </c>
      <c r="L58" s="15">
        <v>0</v>
      </c>
      <c r="M58" s="8">
        <v>0</v>
      </c>
      <c r="N58" s="18">
        <v>91.901979461484771</v>
      </c>
      <c r="O58" s="19">
        <v>2.5991885387489013</v>
      </c>
      <c r="P58" s="18">
        <v>12.656941901879373</v>
      </c>
      <c r="Q58" s="8">
        <v>80</v>
      </c>
      <c r="R58" s="10">
        <v>78.814460141660334</v>
      </c>
      <c r="S58" s="10">
        <v>55.961769237024249</v>
      </c>
      <c r="T58" s="10">
        <v>9.3417508993471756</v>
      </c>
      <c r="U58" s="10">
        <v>78.814460141660334</v>
      </c>
      <c r="V58" s="10">
        <v>74.215388919413527</v>
      </c>
      <c r="W58" s="10">
        <v>94.1792444361447</v>
      </c>
      <c r="X58" s="10">
        <v>9.3417508993471756</v>
      </c>
      <c r="Y58" s="10">
        <v>60.256811320176048</v>
      </c>
      <c r="Z58" s="10">
        <v>36.31693488243809</v>
      </c>
      <c r="AA58" s="10">
        <v>38.590811880112263</v>
      </c>
      <c r="AB58" s="8">
        <f>VLOOKUP(A58,[1]BDADOS2015_2017!$A$3:$AE$97,30,FALSE)</f>
        <v>1</v>
      </c>
      <c r="AC58" s="10">
        <v>99.865010196836991</v>
      </c>
      <c r="AD58" s="10">
        <v>99.935904701633987</v>
      </c>
      <c r="AE58" s="18">
        <v>192.59650449006813</v>
      </c>
      <c r="AF58" s="18">
        <v>32.635522028791996</v>
      </c>
      <c r="AG58" s="10">
        <v>99.835893876584308</v>
      </c>
      <c r="AH58" s="10">
        <v>96.24620196514833</v>
      </c>
      <c r="AI58" s="10">
        <v>47.209682981947886</v>
      </c>
      <c r="AJ58" s="10">
        <v>57.142371590090079</v>
      </c>
      <c r="AK58" s="10">
        <v>93.699163553602162</v>
      </c>
      <c r="AL58" s="10">
        <v>29.115968678834633</v>
      </c>
      <c r="AM58" s="10">
        <v>7.7803840526546253</v>
      </c>
      <c r="AN58" s="10">
        <v>5.5917402519469448</v>
      </c>
      <c r="AO58" s="10">
        <v>15.865525393145717</v>
      </c>
      <c r="AP58" s="10">
        <v>61.409188119887737</v>
      </c>
      <c r="AQ58" s="11">
        <v>80</v>
      </c>
    </row>
    <row r="59" spans="1:43" s="17" customFormat="1" x14ac:dyDescent="0.25">
      <c r="A59" s="13" t="s">
        <v>64</v>
      </c>
      <c r="B59" s="13" t="s">
        <v>198</v>
      </c>
      <c r="C59" s="11">
        <v>3</v>
      </c>
      <c r="D59" s="8">
        <v>0</v>
      </c>
      <c r="E59" s="14">
        <v>35.242671482100626</v>
      </c>
      <c r="F59" s="14">
        <f t="shared" si="1"/>
        <v>0</v>
      </c>
      <c r="G59" s="8">
        <v>1</v>
      </c>
      <c r="H59" s="8">
        <v>1</v>
      </c>
      <c r="I59" s="9">
        <v>2017</v>
      </c>
      <c r="J59" s="9">
        <v>2002</v>
      </c>
      <c r="K59" s="14">
        <v>14.444900752908966</v>
      </c>
      <c r="L59" s="15">
        <v>0</v>
      </c>
      <c r="M59" s="8">
        <v>0</v>
      </c>
      <c r="N59" s="18">
        <v>98.717033940335298</v>
      </c>
      <c r="O59" s="19">
        <v>1.9487459445291158</v>
      </c>
      <c r="P59" s="18">
        <v>12.881084024900979</v>
      </c>
      <c r="Q59" s="8">
        <v>70</v>
      </c>
      <c r="R59" s="10">
        <v>89.435022633314475</v>
      </c>
      <c r="S59" s="10">
        <v>55.961769237024249</v>
      </c>
      <c r="T59" s="10">
        <v>4.181513761359497</v>
      </c>
      <c r="U59" s="10">
        <v>42.074029056089699</v>
      </c>
      <c r="V59" s="10">
        <v>46.414360741482795</v>
      </c>
      <c r="W59" s="10">
        <v>85.99289099112309</v>
      </c>
      <c r="X59" s="10">
        <v>31.561369651622257</v>
      </c>
      <c r="Y59" s="10">
        <v>47.607781734589317</v>
      </c>
      <c r="Z59" s="10">
        <v>36.31693488243809</v>
      </c>
      <c r="AA59" s="10">
        <v>38.590811880112263</v>
      </c>
      <c r="AB59" s="8">
        <f>VLOOKUP(A59,[1]BDADOS2015_2017!$A$98:$AE$190,30,FALSE)</f>
        <v>1</v>
      </c>
      <c r="AC59" s="10">
        <v>96.855723701924731</v>
      </c>
      <c r="AD59" s="10">
        <v>97.381015505954736</v>
      </c>
      <c r="AE59" s="18">
        <v>185.34782788918639</v>
      </c>
      <c r="AF59" s="18">
        <v>58.316616348244231</v>
      </c>
      <c r="AG59" s="10">
        <v>92.364149046326091</v>
      </c>
      <c r="AH59" s="10">
        <v>49.202168628309792</v>
      </c>
      <c r="AI59" s="10">
        <v>80.78497978963037</v>
      </c>
      <c r="AJ59" s="10">
        <v>79.954580673955036</v>
      </c>
      <c r="AK59" s="10">
        <v>53.188137201398746</v>
      </c>
      <c r="AL59" s="10">
        <v>17.878637961437178</v>
      </c>
      <c r="AM59" s="10">
        <v>45.620468745768328</v>
      </c>
      <c r="AN59" s="10">
        <v>2.6189844940452645</v>
      </c>
      <c r="AO59" s="10">
        <v>8.3793322415014302</v>
      </c>
      <c r="AP59" s="10">
        <v>37.828047817798073</v>
      </c>
      <c r="AQ59" s="11">
        <v>60</v>
      </c>
    </row>
    <row r="60" spans="1:43" s="17" customFormat="1" x14ac:dyDescent="0.25">
      <c r="A60" s="13" t="s">
        <v>65</v>
      </c>
      <c r="B60" s="13" t="s">
        <v>199</v>
      </c>
      <c r="C60" s="11">
        <v>5</v>
      </c>
      <c r="D60" s="8">
        <v>0</v>
      </c>
      <c r="E60" s="14">
        <v>48.444095709533883</v>
      </c>
      <c r="F60" s="14">
        <f t="shared" si="1"/>
        <v>0</v>
      </c>
      <c r="G60" s="8">
        <v>0</v>
      </c>
      <c r="H60" s="8">
        <v>0</v>
      </c>
      <c r="I60" s="9">
        <v>2017</v>
      </c>
      <c r="J60" s="9">
        <v>2001</v>
      </c>
      <c r="K60" s="14">
        <v>15.991786447638603</v>
      </c>
      <c r="L60" s="15">
        <v>1</v>
      </c>
      <c r="M60" s="8">
        <v>0</v>
      </c>
      <c r="N60" s="18">
        <v>102.45972110399958</v>
      </c>
      <c r="O60" s="19">
        <v>1.951577372809542</v>
      </c>
      <c r="P60" s="18">
        <v>13.472715211293634</v>
      </c>
      <c r="Q60" s="8">
        <v>90</v>
      </c>
      <c r="R60" s="10">
        <v>89.435022633314475</v>
      </c>
      <c r="S60" s="10">
        <v>29.459851621569797</v>
      </c>
      <c r="T60" s="10">
        <v>94.520070830044205</v>
      </c>
      <c r="U60" s="10">
        <v>42.074029056089699</v>
      </c>
      <c r="V60" s="10">
        <v>61.026124755579723</v>
      </c>
      <c r="W60" s="10">
        <v>72.240467524653511</v>
      </c>
      <c r="X60" s="10">
        <v>31.561369651622257</v>
      </c>
      <c r="Y60" s="10">
        <v>71.566115095367593</v>
      </c>
      <c r="Z60" s="10">
        <v>82.639121966137537</v>
      </c>
      <c r="AA60" s="10">
        <v>66.640217940454235</v>
      </c>
      <c r="AB60" s="8">
        <f>VLOOKUP(A60,[1]BDADOS2015_2017!$A$98:$AE$190,30,FALSE)</f>
        <v>0</v>
      </c>
      <c r="AC60" s="10">
        <v>92.647074039035175</v>
      </c>
      <c r="AD60" s="10">
        <v>85.314094362410415</v>
      </c>
      <c r="AE60" s="18">
        <v>175.57250201280075</v>
      </c>
      <c r="AF60" s="18">
        <v>19.21502021036963</v>
      </c>
      <c r="AG60" s="10">
        <v>73.565270788432244</v>
      </c>
      <c r="AH60" s="10">
        <v>86.650048675725273</v>
      </c>
      <c r="AI60" s="10">
        <v>61.409188119887737</v>
      </c>
      <c r="AJ60" s="10">
        <v>59.870632568292372</v>
      </c>
      <c r="AK60" s="10">
        <v>65.909702622767739</v>
      </c>
      <c r="AL60" s="10">
        <v>52.790317018052114</v>
      </c>
      <c r="AM60" s="10">
        <v>74.857110490468997</v>
      </c>
      <c r="AN60" s="10">
        <v>15.624764502125458</v>
      </c>
      <c r="AO60" s="10">
        <v>26.762889346898305</v>
      </c>
      <c r="AP60" s="10">
        <v>61.409188119887737</v>
      </c>
      <c r="AQ60" s="11">
        <v>40</v>
      </c>
    </row>
    <row r="61" spans="1:43" s="17" customFormat="1" x14ac:dyDescent="0.25">
      <c r="A61" s="13" t="s">
        <v>66</v>
      </c>
      <c r="B61" s="13" t="s">
        <v>200</v>
      </c>
      <c r="C61" s="11">
        <v>3</v>
      </c>
      <c r="D61" s="8">
        <v>0</v>
      </c>
      <c r="E61" s="14">
        <v>27.679507651583357</v>
      </c>
      <c r="F61" s="14">
        <f t="shared" si="1"/>
        <v>0</v>
      </c>
      <c r="G61" s="8">
        <v>0</v>
      </c>
      <c r="H61" s="8">
        <v>0</v>
      </c>
      <c r="I61" s="9">
        <v>2015</v>
      </c>
      <c r="J61" s="9">
        <v>2000</v>
      </c>
      <c r="K61" s="14">
        <v>15.696098562628336</v>
      </c>
      <c r="L61" s="15">
        <v>1</v>
      </c>
      <c r="M61" s="8">
        <v>0</v>
      </c>
      <c r="N61" s="18">
        <v>96.361071933720666</v>
      </c>
      <c r="O61" s="19">
        <v>0.10908517635065439</v>
      </c>
      <c r="P61" s="18">
        <v>14.044194841530967</v>
      </c>
      <c r="Q61" s="8">
        <v>60</v>
      </c>
      <c r="R61" s="10">
        <v>45.620468745768328</v>
      </c>
      <c r="S61" s="10">
        <v>2.6803418877054952</v>
      </c>
      <c r="T61" s="10">
        <v>9.3417508993471756</v>
      </c>
      <c r="U61" s="10">
        <v>78.814460141660334</v>
      </c>
      <c r="V61" s="10">
        <v>91.62066775849857</v>
      </c>
      <c r="W61" s="10">
        <v>8.534345082196694</v>
      </c>
      <c r="X61" s="10">
        <v>77.935005365735037</v>
      </c>
      <c r="Y61" s="10">
        <v>31.561369651622257</v>
      </c>
      <c r="Z61" s="10">
        <v>18.141125489179728</v>
      </c>
      <c r="AA61" s="10">
        <v>38.590811880112263</v>
      </c>
      <c r="AB61" s="8">
        <f>VLOOKUP(A61,[1]BDADOS2015_2017!$A$3:$AE$97,30,FALSE)</f>
        <v>0</v>
      </c>
      <c r="AC61" s="10">
        <v>79.389194641418698</v>
      </c>
      <c r="AD61" s="10">
        <v>49.601064368536839</v>
      </c>
      <c r="AE61" s="18">
        <v>178.49531615661718</v>
      </c>
      <c r="AF61" s="18">
        <v>94.294656676224591</v>
      </c>
      <c r="AG61" s="10">
        <v>24.509709367430943</v>
      </c>
      <c r="AH61" s="10">
        <v>22.362729243759944</v>
      </c>
      <c r="AI61" s="10">
        <v>28.433884904632407</v>
      </c>
      <c r="AJ61" s="10">
        <v>35.197270757583723</v>
      </c>
      <c r="AK61" s="10">
        <v>78.814460141660334</v>
      </c>
      <c r="AL61" s="10">
        <v>2.275013194817916</v>
      </c>
      <c r="AM61" s="10">
        <v>7.4933699534327047</v>
      </c>
      <c r="AN61" s="10">
        <v>38.208857781104733</v>
      </c>
      <c r="AO61" s="10">
        <v>40.904588485799408</v>
      </c>
      <c r="AP61" s="10">
        <v>29.115968678834633</v>
      </c>
      <c r="AQ61" s="11">
        <v>40</v>
      </c>
    </row>
    <row r="62" spans="1:43" s="17" customFormat="1" x14ac:dyDescent="0.25">
      <c r="A62" s="13" t="s">
        <v>67</v>
      </c>
      <c r="B62" s="13" t="s">
        <v>201</v>
      </c>
      <c r="C62" s="11">
        <v>3</v>
      </c>
      <c r="D62" s="8">
        <v>0</v>
      </c>
      <c r="E62" s="14">
        <v>56.054517067883374</v>
      </c>
      <c r="F62" s="14">
        <f t="shared" si="1"/>
        <v>0</v>
      </c>
      <c r="G62" s="8">
        <v>0</v>
      </c>
      <c r="H62" s="8">
        <v>0</v>
      </c>
      <c r="I62" s="9">
        <v>2015</v>
      </c>
      <c r="J62" s="9">
        <v>2002</v>
      </c>
      <c r="K62" s="14">
        <v>13.338809034907598</v>
      </c>
      <c r="L62" s="15">
        <v>0</v>
      </c>
      <c r="M62" s="8">
        <v>1</v>
      </c>
      <c r="N62" s="18">
        <v>88.065706435171336</v>
      </c>
      <c r="O62" s="19">
        <v>0.2469226606527625</v>
      </c>
      <c r="P62" s="18">
        <v>13.960279664486158</v>
      </c>
      <c r="Q62" s="8">
        <v>70</v>
      </c>
      <c r="R62" s="10">
        <v>63.68306511756191</v>
      </c>
      <c r="S62" s="10">
        <v>55.961769237024249</v>
      </c>
      <c r="T62" s="10">
        <v>9.3417508993471756</v>
      </c>
      <c r="U62" s="10">
        <v>42.074029056089699</v>
      </c>
      <c r="V62" s="10">
        <v>32.27581102503477</v>
      </c>
      <c r="W62" s="10">
        <v>53.982783727702902</v>
      </c>
      <c r="X62" s="10">
        <v>88.099989254479922</v>
      </c>
      <c r="Y62" s="10">
        <v>47.607781734589317</v>
      </c>
      <c r="Z62" s="10">
        <v>82.639121966137537</v>
      </c>
      <c r="AA62" s="10">
        <v>93.319279873114198</v>
      </c>
      <c r="AB62" s="8">
        <f>VLOOKUP(A62,[1]BDADOS2015_2017!$A$3:$AE$97,30,FALSE)</f>
        <v>1</v>
      </c>
      <c r="AC62" s="10">
        <v>12.71431505627983</v>
      </c>
      <c r="AD62" s="10">
        <v>37.069998105934644</v>
      </c>
      <c r="AE62" s="18">
        <v>179.51400984926917</v>
      </c>
      <c r="AF62" s="18">
        <v>91.308503805291494</v>
      </c>
      <c r="AG62" s="10">
        <v>26.108629969286156</v>
      </c>
      <c r="AH62" s="10">
        <v>7.352925960964825</v>
      </c>
      <c r="AI62" s="10">
        <v>16.852760746683785</v>
      </c>
      <c r="AJ62" s="10">
        <v>67.364477971208004</v>
      </c>
      <c r="AK62" s="10">
        <v>31.917750878255575</v>
      </c>
      <c r="AL62" s="10">
        <v>24.825223045357049</v>
      </c>
      <c r="AM62" s="10">
        <v>10.027256795444202</v>
      </c>
      <c r="AN62" s="10">
        <v>46.017216272297098</v>
      </c>
      <c r="AO62" s="10">
        <v>55.961769237024249</v>
      </c>
      <c r="AP62" s="10">
        <v>69.846821245303374</v>
      </c>
      <c r="AQ62" s="11">
        <v>60</v>
      </c>
    </row>
    <row r="63" spans="1:43" s="17" customFormat="1" x14ac:dyDescent="0.25">
      <c r="A63" s="13" t="s">
        <v>68</v>
      </c>
      <c r="B63" s="13" t="s">
        <v>202</v>
      </c>
      <c r="C63" s="11">
        <v>2</v>
      </c>
      <c r="D63" s="8">
        <v>0</v>
      </c>
      <c r="E63" s="14">
        <v>36.147597538010608</v>
      </c>
      <c r="F63" s="14">
        <f t="shared" si="1"/>
        <v>0</v>
      </c>
      <c r="G63" s="8">
        <v>0</v>
      </c>
      <c r="H63" s="8">
        <v>0</v>
      </c>
      <c r="I63" s="9">
        <v>2017</v>
      </c>
      <c r="J63" s="9">
        <v>2000</v>
      </c>
      <c r="K63" s="14">
        <v>16.238193018480494</v>
      </c>
      <c r="L63" s="15">
        <v>0</v>
      </c>
      <c r="M63" s="8">
        <v>0</v>
      </c>
      <c r="N63" s="18">
        <v>98.766470900063055</v>
      </c>
      <c r="O63" s="19">
        <v>0.6186239483627497</v>
      </c>
      <c r="P63" s="18">
        <v>14.661758383446534</v>
      </c>
      <c r="Q63" s="8">
        <v>80</v>
      </c>
      <c r="R63" s="10">
        <v>89.435022633314475</v>
      </c>
      <c r="S63" s="10">
        <v>80.23374568773076</v>
      </c>
      <c r="T63" s="10">
        <v>97.830830623235315</v>
      </c>
      <c r="U63" s="10">
        <v>98.927588997832416</v>
      </c>
      <c r="V63" s="10">
        <v>20.610805358581302</v>
      </c>
      <c r="W63" s="10">
        <v>94.1792444361447</v>
      </c>
      <c r="X63" s="10">
        <v>88.099989254479922</v>
      </c>
      <c r="Y63" s="10">
        <v>97.381015505954736</v>
      </c>
      <c r="Z63" s="10">
        <v>71.566115095367593</v>
      </c>
      <c r="AA63" s="10">
        <v>38.590811880112263</v>
      </c>
      <c r="AB63" s="8">
        <f>VLOOKUP(A63,[1]BDADOS2015_2017!$A$98:$AE$190,30,FALSE)</f>
        <v>1</v>
      </c>
      <c r="AC63" s="10">
        <v>19.489452125180833</v>
      </c>
      <c r="AD63" s="10">
        <v>23.576249777925113</v>
      </c>
      <c r="AE63" s="18">
        <v>171.08466417889343</v>
      </c>
      <c r="AF63" s="18">
        <v>15.624764502125458</v>
      </c>
      <c r="AG63" s="10">
        <v>7.9269841453392331</v>
      </c>
      <c r="AH63" s="10">
        <v>46.414360741482795</v>
      </c>
      <c r="AI63" s="10">
        <v>31.206694941739059</v>
      </c>
      <c r="AJ63" s="10">
        <v>70.884031321165367</v>
      </c>
      <c r="AK63" s="10">
        <v>28.095730889856426</v>
      </c>
      <c r="AL63" s="10">
        <v>27.093090378300559</v>
      </c>
      <c r="AM63" s="10">
        <v>30.853753872598688</v>
      </c>
      <c r="AN63" s="10">
        <v>12.923811224001781</v>
      </c>
      <c r="AO63" s="10">
        <v>26.762889346898305</v>
      </c>
      <c r="AP63" s="10">
        <v>25.142889509531003</v>
      </c>
      <c r="AQ63" s="11">
        <v>40</v>
      </c>
    </row>
    <row r="64" spans="1:43" s="17" customFormat="1" x14ac:dyDescent="0.25">
      <c r="A64" s="13" t="s">
        <v>69</v>
      </c>
      <c r="B64" s="13" t="s">
        <v>203</v>
      </c>
      <c r="C64" s="11">
        <v>3</v>
      </c>
      <c r="D64" s="8">
        <v>0</v>
      </c>
      <c r="E64" s="14">
        <v>50.376895404274279</v>
      </c>
      <c r="F64" s="14">
        <f t="shared" si="1"/>
        <v>0</v>
      </c>
      <c r="G64" s="8">
        <v>0</v>
      </c>
      <c r="H64" s="8">
        <v>1</v>
      </c>
      <c r="I64" s="9">
        <v>2017</v>
      </c>
      <c r="J64" s="9">
        <v>2003</v>
      </c>
      <c r="K64" s="14">
        <v>13.478439425051334</v>
      </c>
      <c r="L64" s="15">
        <v>0</v>
      </c>
      <c r="M64" s="8">
        <v>1</v>
      </c>
      <c r="N64" s="18">
        <v>95.906951793074029</v>
      </c>
      <c r="O64" s="19">
        <v>2.8433615208854421</v>
      </c>
      <c r="P64" s="18">
        <v>12.631846318090124</v>
      </c>
      <c r="Q64" s="8">
        <v>80</v>
      </c>
      <c r="R64" s="10">
        <v>28.773971884902707</v>
      </c>
      <c r="S64" s="10">
        <v>29.459851621569797</v>
      </c>
      <c r="T64" s="10">
        <v>18.406012534675952</v>
      </c>
      <c r="U64" s="10">
        <v>24.196365222307307</v>
      </c>
      <c r="V64" s="10">
        <v>84.375235497874542</v>
      </c>
      <c r="W64" s="10">
        <v>18.942965477671208</v>
      </c>
      <c r="X64" s="10">
        <v>88.099989254479922</v>
      </c>
      <c r="Y64" s="10">
        <v>39.358012680196055</v>
      </c>
      <c r="Z64" s="10">
        <v>29.459851621569797</v>
      </c>
      <c r="AA64" s="10">
        <v>52.790317018052114</v>
      </c>
      <c r="AB64" s="8">
        <f>VLOOKUP(A64,[1]BDADOS2015_2017!$A$98:$AE$190,30,FALSE)</f>
        <v>1</v>
      </c>
      <c r="AC64" s="10">
        <v>93.942924199794106</v>
      </c>
      <c r="AD64" s="10">
        <v>99.202373973926626</v>
      </c>
      <c r="AE64" s="18">
        <v>189.44934773660526</v>
      </c>
      <c r="AF64" s="18">
        <v>30.502573089751934</v>
      </c>
      <c r="AG64" s="10">
        <v>85.314094362410415</v>
      </c>
      <c r="AH64" s="10">
        <v>3.5147893584038741</v>
      </c>
      <c r="AI64" s="10">
        <v>31.917750878255575</v>
      </c>
      <c r="AJ64" s="10">
        <v>57.534543473479552</v>
      </c>
      <c r="AK64" s="10">
        <v>99.982820289625408</v>
      </c>
      <c r="AL64" s="10">
        <v>92.647074039035175</v>
      </c>
      <c r="AM64" s="10">
        <v>35.569124519945319</v>
      </c>
      <c r="AN64" s="10">
        <v>31.561369651622257</v>
      </c>
      <c r="AO64" s="10">
        <v>55.961769237024249</v>
      </c>
      <c r="AP64" s="10">
        <v>37.828047817798073</v>
      </c>
      <c r="AQ64" s="11">
        <v>60</v>
      </c>
    </row>
    <row r="65" spans="1:43" s="17" customFormat="1" x14ac:dyDescent="0.25">
      <c r="A65" s="13" t="s">
        <v>70</v>
      </c>
      <c r="B65" s="13" t="s">
        <v>204</v>
      </c>
      <c r="C65" s="11">
        <v>3</v>
      </c>
      <c r="D65" s="8">
        <v>0</v>
      </c>
      <c r="E65" s="14">
        <v>49.457044939679619</v>
      </c>
      <c r="F65" s="14">
        <f t="shared" si="1"/>
        <v>0</v>
      </c>
      <c r="G65" s="8">
        <v>1</v>
      </c>
      <c r="H65" s="8">
        <v>1</v>
      </c>
      <c r="I65" s="9">
        <v>2015</v>
      </c>
      <c r="J65" s="9">
        <v>2001</v>
      </c>
      <c r="K65" s="14">
        <v>14.097193702943189</v>
      </c>
      <c r="L65" s="15">
        <v>0</v>
      </c>
      <c r="M65" s="8">
        <v>0</v>
      </c>
      <c r="N65" s="18">
        <v>92.998287690855847</v>
      </c>
      <c r="O65" s="19">
        <v>0.50461810375147642</v>
      </c>
      <c r="P65" s="18">
        <v>14.115284337927447</v>
      </c>
      <c r="Q65" s="8">
        <v>90</v>
      </c>
      <c r="R65" s="10">
        <v>89.435022633314475</v>
      </c>
      <c r="S65" s="10">
        <v>55.961769237024249</v>
      </c>
      <c r="T65" s="10">
        <v>88.099989254479922</v>
      </c>
      <c r="U65" s="10">
        <v>42.074029056089699</v>
      </c>
      <c r="V65" s="10">
        <v>20.610805358581302</v>
      </c>
      <c r="W65" s="10">
        <v>85.99289099112309</v>
      </c>
      <c r="X65" s="10">
        <v>31.561369651622257</v>
      </c>
      <c r="Y65" s="10">
        <v>68.082249121744425</v>
      </c>
      <c r="Z65" s="10">
        <v>71.566115095367593</v>
      </c>
      <c r="AA65" s="10">
        <v>78.523611583636281</v>
      </c>
      <c r="AB65" s="8">
        <f>VLOOKUP(A65,[1]BDADOS2015_2017!$A$3:$AE$97,30,FALSE)</f>
        <v>1</v>
      </c>
      <c r="AC65" s="10">
        <v>18.406012534675952</v>
      </c>
      <c r="AD65" s="10">
        <v>18.141125489179728</v>
      </c>
      <c r="AE65" s="18">
        <v>172.04617845424283</v>
      </c>
      <c r="AF65" s="18">
        <v>71.226028115097293</v>
      </c>
      <c r="AG65" s="10">
        <v>69.146246127401312</v>
      </c>
      <c r="AH65" s="10">
        <v>87.899951557898177</v>
      </c>
      <c r="AI65" s="10">
        <v>6.6807201268858023</v>
      </c>
      <c r="AJ65" s="10">
        <v>62.551583472332005</v>
      </c>
      <c r="AK65" s="10">
        <v>44.038230762975751</v>
      </c>
      <c r="AL65" s="10">
        <v>73.891370030713844</v>
      </c>
      <c r="AM65" s="10">
        <v>95.448602267845018</v>
      </c>
      <c r="AN65" s="10">
        <v>4.9471468033648165</v>
      </c>
      <c r="AO65" s="10">
        <v>8.3793322415014302</v>
      </c>
      <c r="AP65" s="10">
        <v>56.749493167503843</v>
      </c>
      <c r="AQ65" s="11">
        <v>60</v>
      </c>
    </row>
    <row r="66" spans="1:43" s="17" customFormat="1" x14ac:dyDescent="0.25">
      <c r="A66" s="13" t="s">
        <v>70</v>
      </c>
      <c r="B66" s="13" t="s">
        <v>204</v>
      </c>
      <c r="C66" s="11">
        <v>3</v>
      </c>
      <c r="D66" s="8">
        <v>0</v>
      </c>
      <c r="E66" s="14">
        <v>38.422382745322288</v>
      </c>
      <c r="F66" s="14">
        <f t="shared" ref="F66:F97" si="2">IF(E66&gt;=70,1,0)</f>
        <v>0</v>
      </c>
      <c r="G66" s="8">
        <v>1</v>
      </c>
      <c r="H66" s="8">
        <v>1</v>
      </c>
      <c r="I66" s="9">
        <v>2017</v>
      </c>
      <c r="J66" s="9">
        <v>2001</v>
      </c>
      <c r="K66" s="14">
        <v>15.550992470910336</v>
      </c>
      <c r="L66" s="15">
        <v>0</v>
      </c>
      <c r="M66" s="8">
        <v>1</v>
      </c>
      <c r="N66" s="18">
        <v>96.986334208994521</v>
      </c>
      <c r="O66" s="19">
        <v>0.29798616585937177</v>
      </c>
      <c r="P66" s="18">
        <v>14.428906149063852</v>
      </c>
      <c r="Q66" s="8">
        <v>70</v>
      </c>
      <c r="R66" s="10">
        <v>89.435022633314475</v>
      </c>
      <c r="S66" s="10">
        <v>69.146246127401312</v>
      </c>
      <c r="T66" s="10">
        <v>63.68306511756191</v>
      </c>
      <c r="U66" s="10">
        <v>78.814460141660334</v>
      </c>
      <c r="V66" s="10">
        <v>32.27581102503477</v>
      </c>
      <c r="W66" s="10">
        <v>72.240467524653511</v>
      </c>
      <c r="X66" s="10">
        <v>9.3417508993471756</v>
      </c>
      <c r="Y66" s="10">
        <v>64.057643321799134</v>
      </c>
      <c r="Z66" s="10">
        <v>36.31693488243809</v>
      </c>
      <c r="AA66" s="10">
        <v>96.855723701924731</v>
      </c>
      <c r="AB66" s="8">
        <f>VLOOKUP(A66,[1]BDADOS2015_2017!$A$98:$AE$190,30,FALSE)</f>
        <v>1</v>
      </c>
      <c r="AC66" s="10">
        <v>31.206694941739059</v>
      </c>
      <c r="AD66" s="10">
        <v>29.459851621569797</v>
      </c>
      <c r="AE66" s="18">
        <v>173.0629585288892</v>
      </c>
      <c r="AF66" s="18">
        <v>75.490290632569057</v>
      </c>
      <c r="AG66" s="10">
        <v>31.561369651622257</v>
      </c>
      <c r="AH66" s="10">
        <v>94.520070830044205</v>
      </c>
      <c r="AI66" s="10">
        <v>20.045419326044964</v>
      </c>
      <c r="AJ66" s="10">
        <v>27.093090378300559</v>
      </c>
      <c r="AK66" s="10">
        <v>65.909702622767739</v>
      </c>
      <c r="AL66" s="10">
        <v>93.056337666666835</v>
      </c>
      <c r="AM66" s="10">
        <v>98.257082206234287</v>
      </c>
      <c r="AN66" s="10">
        <v>44.828321334543887</v>
      </c>
      <c r="AO66" s="10">
        <v>15.865525393145717</v>
      </c>
      <c r="AP66" s="10">
        <v>8.3793322415014302</v>
      </c>
      <c r="AQ66" s="11">
        <v>40</v>
      </c>
    </row>
    <row r="67" spans="1:43" s="17" customFormat="1" x14ac:dyDescent="0.25">
      <c r="A67" s="13" t="s">
        <v>71</v>
      </c>
      <c r="B67" s="13" t="s">
        <v>205</v>
      </c>
      <c r="C67" s="11">
        <v>2</v>
      </c>
      <c r="D67" s="8">
        <v>0</v>
      </c>
      <c r="E67" s="14">
        <v>44.194764765258284</v>
      </c>
      <c r="F67" s="14">
        <f t="shared" si="2"/>
        <v>0</v>
      </c>
      <c r="G67" s="8">
        <v>0</v>
      </c>
      <c r="H67" s="8">
        <v>0</v>
      </c>
      <c r="I67" s="9">
        <v>2017</v>
      </c>
      <c r="J67" s="9">
        <v>2000</v>
      </c>
      <c r="K67" s="14">
        <v>16.887063655030801</v>
      </c>
      <c r="L67" s="15">
        <v>1</v>
      </c>
      <c r="M67" s="8">
        <v>0</v>
      </c>
      <c r="N67" s="18">
        <v>104.77065345001064</v>
      </c>
      <c r="O67" s="19">
        <v>3.2172893632125654</v>
      </c>
      <c r="P67" s="18">
        <v>13.778167930168465</v>
      </c>
      <c r="Q67" s="8">
        <v>60</v>
      </c>
      <c r="R67" s="10">
        <v>28.773971884902707</v>
      </c>
      <c r="S67" s="10">
        <v>18.67329430371727</v>
      </c>
      <c r="T67" s="10">
        <v>31.561369651622257</v>
      </c>
      <c r="U67" s="10">
        <v>42.074029056089699</v>
      </c>
      <c r="V67" s="10">
        <v>5.9379940594793084</v>
      </c>
      <c r="W67" s="10">
        <v>8.534345082196694</v>
      </c>
      <c r="X67" s="10">
        <v>88.099989254479922</v>
      </c>
      <c r="Y67" s="10">
        <v>15.865525393145717</v>
      </c>
      <c r="Z67" s="10">
        <v>29.459851621569797</v>
      </c>
      <c r="AA67" s="10">
        <v>4.3632936524031862</v>
      </c>
      <c r="AB67" s="8">
        <f>VLOOKUP(A67,[1]BDADOS2015_2017!$A$98:$AE$190,30,FALSE)</f>
        <v>0</v>
      </c>
      <c r="AC67" s="10">
        <v>99.702023676494548</v>
      </c>
      <c r="AD67" s="10">
        <v>97.882173035732777</v>
      </c>
      <c r="AE67" s="18">
        <v>178.07887804848011</v>
      </c>
      <c r="AF67" s="18">
        <v>85.542770033609045</v>
      </c>
      <c r="AG67" s="10">
        <v>70.540148378430203</v>
      </c>
      <c r="AH67" s="10">
        <v>54.379531254231672</v>
      </c>
      <c r="AI67" s="10">
        <v>38.590811880112263</v>
      </c>
      <c r="AJ67" s="10">
        <v>50</v>
      </c>
      <c r="AK67" s="10">
        <v>50</v>
      </c>
      <c r="AL67" s="10">
        <v>53.585639258517205</v>
      </c>
      <c r="AM67" s="10">
        <v>50</v>
      </c>
      <c r="AN67" s="10">
        <v>50</v>
      </c>
      <c r="AO67" s="10">
        <v>40.904588485799408</v>
      </c>
      <c r="AP67" s="10">
        <v>37.828047817798073</v>
      </c>
      <c r="AQ67" s="11">
        <v>60</v>
      </c>
    </row>
    <row r="68" spans="1:43" s="17" customFormat="1" x14ac:dyDescent="0.25">
      <c r="A68" s="13" t="s">
        <v>72</v>
      </c>
      <c r="B68" s="13" t="s">
        <v>206</v>
      </c>
      <c r="C68" s="11">
        <v>4</v>
      </c>
      <c r="D68" s="8">
        <v>0</v>
      </c>
      <c r="E68" s="14">
        <v>65.381393397173966</v>
      </c>
      <c r="F68" s="14">
        <f t="shared" si="2"/>
        <v>0</v>
      </c>
      <c r="G68" s="8">
        <v>1</v>
      </c>
      <c r="H68" s="8">
        <v>1</v>
      </c>
      <c r="I68" s="9">
        <v>2015</v>
      </c>
      <c r="J68" s="9">
        <v>2003</v>
      </c>
      <c r="K68" s="14">
        <v>12.563997262149213</v>
      </c>
      <c r="L68" s="15">
        <v>1</v>
      </c>
      <c r="M68" s="8">
        <v>0</v>
      </c>
      <c r="N68" s="18">
        <v>85.700310490112415</v>
      </c>
      <c r="O68" s="19">
        <v>0.10855842976401919</v>
      </c>
      <c r="P68" s="18">
        <v>14.239403603979577</v>
      </c>
      <c r="Q68" s="8">
        <v>80</v>
      </c>
      <c r="R68" s="10">
        <v>95.636706347596814</v>
      </c>
      <c r="S68" s="10">
        <v>93.821982328818819</v>
      </c>
      <c r="T68" s="10">
        <v>9.3417508993471756</v>
      </c>
      <c r="U68" s="10">
        <v>98.927588997832416</v>
      </c>
      <c r="V68" s="10">
        <v>84.375235497874542</v>
      </c>
      <c r="W68" s="10">
        <v>53.982783727702902</v>
      </c>
      <c r="X68" s="10">
        <v>47.209682981947886</v>
      </c>
      <c r="Y68" s="10">
        <v>90.490208220476092</v>
      </c>
      <c r="Z68" s="10">
        <v>7.2145036965893752</v>
      </c>
      <c r="AA68" s="10">
        <v>38.590811880112263</v>
      </c>
      <c r="AB68" s="8">
        <f>VLOOKUP(A68,[1]BDADOS2015_2017!$A$3:$AE$97,30,FALSE)</f>
        <v>1</v>
      </c>
      <c r="AC68" s="10">
        <v>51.993880583837246</v>
      </c>
      <c r="AD68" s="10">
        <v>27.759532475346489</v>
      </c>
      <c r="AE68" s="18">
        <v>172.69482357018455</v>
      </c>
      <c r="AF68" s="18">
        <v>84.849499721165628</v>
      </c>
      <c r="AG68" s="10">
        <v>31.561369651622257</v>
      </c>
      <c r="AH68" s="10">
        <v>41.293557735178531</v>
      </c>
      <c r="AI68" s="10">
        <v>6.3008364463978381</v>
      </c>
      <c r="AJ68" s="10">
        <v>48.006119416162754</v>
      </c>
      <c r="AK68" s="10">
        <v>50.797831371690208</v>
      </c>
      <c r="AL68" s="10">
        <v>57.142371590090079</v>
      </c>
      <c r="AM68" s="10">
        <v>11.900010745520078</v>
      </c>
      <c r="AN68" s="10">
        <v>67.72418897496523</v>
      </c>
      <c r="AO68" s="10">
        <v>90.490208220476092</v>
      </c>
      <c r="AP68" s="10">
        <v>73.891370030713844</v>
      </c>
      <c r="AQ68" s="11">
        <v>80</v>
      </c>
    </row>
    <row r="69" spans="1:43" s="17" customFormat="1" x14ac:dyDescent="0.25">
      <c r="A69" s="13" t="s">
        <v>72</v>
      </c>
      <c r="B69" s="13" t="s">
        <v>206</v>
      </c>
      <c r="C69" s="11">
        <v>4</v>
      </c>
      <c r="D69" s="8">
        <v>0</v>
      </c>
      <c r="E69" s="14">
        <v>66.11288443099393</v>
      </c>
      <c r="F69" s="14">
        <f t="shared" si="2"/>
        <v>0</v>
      </c>
      <c r="G69" s="8">
        <v>1</v>
      </c>
      <c r="H69" s="8">
        <v>1</v>
      </c>
      <c r="I69" s="9">
        <v>2017</v>
      </c>
      <c r="J69" s="9">
        <v>2003</v>
      </c>
      <c r="K69" s="14">
        <v>14.017796030116358</v>
      </c>
      <c r="L69" s="15">
        <v>1</v>
      </c>
      <c r="M69" s="8">
        <v>0</v>
      </c>
      <c r="N69" s="18">
        <v>90.407058573612872</v>
      </c>
      <c r="O69" s="19">
        <v>-0.14973268343109292</v>
      </c>
      <c r="P69" s="18">
        <v>14.574953106784843</v>
      </c>
      <c r="Q69" s="8">
        <v>90</v>
      </c>
      <c r="R69" s="10">
        <v>15.386423037273488</v>
      </c>
      <c r="S69" s="10">
        <v>80.23374568773076</v>
      </c>
      <c r="T69" s="10">
        <v>0.50849257489909405</v>
      </c>
      <c r="U69" s="10">
        <v>61.791142218895267</v>
      </c>
      <c r="V69" s="10">
        <v>95.994084313618302</v>
      </c>
      <c r="W69" s="10">
        <v>72.240467524653511</v>
      </c>
      <c r="X69" s="10">
        <v>31.561369651622257</v>
      </c>
      <c r="Y69" s="10">
        <v>47.607781734589317</v>
      </c>
      <c r="Z69" s="10">
        <v>10.027256795444202</v>
      </c>
      <c r="AA69" s="10">
        <v>26.108629969286156</v>
      </c>
      <c r="AB69" s="8">
        <f>VLOOKUP(A69,[1]BDADOS2015_2017!$A$98:$AE$190,30,FALSE)</f>
        <v>1</v>
      </c>
      <c r="AC69" s="10">
        <v>22.662735237686832</v>
      </c>
      <c r="AD69" s="10">
        <v>12.30244030513434</v>
      </c>
      <c r="AE69" s="18">
        <v>173.15684745369165</v>
      </c>
      <c r="AF69" s="18">
        <v>87.076188775998219</v>
      </c>
      <c r="AG69" s="10">
        <v>2.8716559816001705</v>
      </c>
      <c r="AH69" s="10">
        <v>34.457825838967565</v>
      </c>
      <c r="AI69" s="10">
        <v>9.3417508993471756</v>
      </c>
      <c r="AJ69" s="10">
        <v>96.994596103880028</v>
      </c>
      <c r="AK69" s="10">
        <v>74.857110490468997</v>
      </c>
      <c r="AL69" s="10">
        <v>18.67329430371727</v>
      </c>
      <c r="AM69" s="10">
        <v>47.209682981947886</v>
      </c>
      <c r="AN69" s="10">
        <v>44.432999519409357</v>
      </c>
      <c r="AO69" s="10">
        <v>98.123723356506233</v>
      </c>
      <c r="AP69" s="10">
        <v>86.864311895726928</v>
      </c>
      <c r="AQ69" s="11">
        <v>80</v>
      </c>
    </row>
    <row r="70" spans="1:43" s="17" customFormat="1" x14ac:dyDescent="0.25">
      <c r="A70" s="13" t="s">
        <v>73</v>
      </c>
      <c r="B70" s="13" t="s">
        <v>207</v>
      </c>
      <c r="C70" s="11">
        <v>4</v>
      </c>
      <c r="D70" s="8">
        <v>0</v>
      </c>
      <c r="E70" s="14">
        <v>32.468358681154264</v>
      </c>
      <c r="F70" s="14">
        <f t="shared" si="2"/>
        <v>0</v>
      </c>
      <c r="G70" s="8">
        <v>0</v>
      </c>
      <c r="H70" s="8">
        <v>0</v>
      </c>
      <c r="I70" s="9">
        <v>2015</v>
      </c>
      <c r="J70" s="9">
        <v>1999</v>
      </c>
      <c r="K70" s="14">
        <v>16.071184120465436</v>
      </c>
      <c r="L70" s="15">
        <v>0</v>
      </c>
      <c r="M70" s="8">
        <v>1</v>
      </c>
      <c r="N70" s="18">
        <v>100.67243859536538</v>
      </c>
      <c r="O70" s="19">
        <v>1.3219330610204334</v>
      </c>
      <c r="P70" s="18">
        <v>14.008285040484481</v>
      </c>
      <c r="Q70" s="8">
        <v>80</v>
      </c>
      <c r="R70" s="10">
        <v>50</v>
      </c>
      <c r="S70" s="10">
        <v>50</v>
      </c>
      <c r="T70" s="10">
        <v>50</v>
      </c>
      <c r="U70" s="10">
        <v>50</v>
      </c>
      <c r="V70" s="10">
        <v>50</v>
      </c>
      <c r="W70" s="10">
        <v>50</v>
      </c>
      <c r="X70" s="10">
        <v>50</v>
      </c>
      <c r="Y70" s="10">
        <v>50</v>
      </c>
      <c r="Z70" s="10">
        <v>50.797831371690208</v>
      </c>
      <c r="AA70" s="10">
        <v>8.6914961947085061</v>
      </c>
      <c r="AB70" s="8">
        <f>VLOOKUP(A70,[1]BDADOS2015_2017!$A$3:$AE$97,30,FALSE)</f>
        <v>1</v>
      </c>
      <c r="AC70" s="10">
        <v>72.906909621699441</v>
      </c>
      <c r="AD70" s="10">
        <v>42.857628409909921</v>
      </c>
      <c r="AE70" s="18">
        <v>171.34004342299471</v>
      </c>
      <c r="AF70" s="18">
        <v>60.641987319803945</v>
      </c>
      <c r="AG70" s="10">
        <v>37.448416527667995</v>
      </c>
      <c r="AH70" s="10">
        <v>38.590811880112263</v>
      </c>
      <c r="AI70" s="10">
        <v>8.2264438677668892</v>
      </c>
      <c r="AJ70" s="10">
        <v>50.398935631463161</v>
      </c>
      <c r="AK70" s="10">
        <v>9.3417508993471756</v>
      </c>
      <c r="AL70" s="10">
        <v>5.4799291699557955</v>
      </c>
      <c r="AM70" s="10">
        <v>11.123243744783466</v>
      </c>
      <c r="AN70" s="10">
        <v>63.68306511756191</v>
      </c>
      <c r="AO70" s="10">
        <v>82.121362038562822</v>
      </c>
      <c r="AP70" s="10">
        <v>0.71428107352714676</v>
      </c>
      <c r="AQ70" s="11">
        <v>20</v>
      </c>
    </row>
    <row r="71" spans="1:43" s="17" customFormat="1" x14ac:dyDescent="0.25">
      <c r="A71" s="13" t="s">
        <v>74</v>
      </c>
      <c r="B71" s="13" t="s">
        <v>208</v>
      </c>
      <c r="C71" s="11">
        <v>5</v>
      </c>
      <c r="D71" s="8">
        <v>0</v>
      </c>
      <c r="E71" s="14">
        <v>55.053494908364371</v>
      </c>
      <c r="F71" s="14">
        <f t="shared" si="2"/>
        <v>0</v>
      </c>
      <c r="G71" s="8">
        <v>0</v>
      </c>
      <c r="H71" s="8">
        <v>0</v>
      </c>
      <c r="I71" s="9">
        <v>2015</v>
      </c>
      <c r="J71" s="9">
        <v>1999</v>
      </c>
      <c r="K71" s="14">
        <v>16.517453798767967</v>
      </c>
      <c r="L71" s="15">
        <v>1</v>
      </c>
      <c r="M71" s="8">
        <v>0</v>
      </c>
      <c r="N71" s="18">
        <v>98.756987234031129</v>
      </c>
      <c r="O71" s="19">
        <v>0.38065435567505962</v>
      </c>
      <c r="P71" s="18">
        <v>15.842866233357924</v>
      </c>
      <c r="Q71" s="8">
        <v>80</v>
      </c>
      <c r="R71" s="10">
        <v>28.773971884902707</v>
      </c>
      <c r="S71" s="10">
        <v>18.67329430371727</v>
      </c>
      <c r="T71" s="10">
        <v>9.3417508993471756</v>
      </c>
      <c r="U71" s="10">
        <v>11.506967022170826</v>
      </c>
      <c r="V71" s="10">
        <v>74.215388919413527</v>
      </c>
      <c r="W71" s="10">
        <v>3.144276298075269</v>
      </c>
      <c r="X71" s="10">
        <v>88.099989254479922</v>
      </c>
      <c r="Y71" s="10">
        <v>18.406012534675952</v>
      </c>
      <c r="Z71" s="10">
        <v>29.459851621569797</v>
      </c>
      <c r="AA71" s="10">
        <v>52.790317018052114</v>
      </c>
      <c r="AB71" s="8">
        <f>VLOOKUP(A71,[1]BDADOS2015_2017!$A$3:$AE$97,30,FALSE)</f>
        <v>0</v>
      </c>
      <c r="AC71" s="10">
        <v>2.8716559816001705</v>
      </c>
      <c r="AD71" s="10">
        <v>2.1691693767646854</v>
      </c>
      <c r="AE71" s="18">
        <v>162.52809616409093</v>
      </c>
      <c r="AF71" s="18">
        <v>62.930001894065356</v>
      </c>
      <c r="AG71" s="10">
        <v>6.1780176711811805</v>
      </c>
      <c r="AH71" s="10">
        <v>15.386423037273488</v>
      </c>
      <c r="AI71" s="10">
        <v>52.392218265410683</v>
      </c>
      <c r="AJ71" s="10">
        <v>72.240467524653511</v>
      </c>
      <c r="AK71" s="10">
        <v>95.543453724145706</v>
      </c>
      <c r="AL71" s="10">
        <v>8.3793322415014302</v>
      </c>
      <c r="AM71" s="10">
        <v>14.457229966390955</v>
      </c>
      <c r="AN71" s="10">
        <v>38.208857781104733</v>
      </c>
      <c r="AO71" s="10">
        <v>90.490208220476092</v>
      </c>
      <c r="AP71" s="10">
        <v>77.637270756240056</v>
      </c>
      <c r="AQ71" s="11">
        <v>80</v>
      </c>
    </row>
    <row r="72" spans="1:43" s="17" customFormat="1" x14ac:dyDescent="0.25">
      <c r="A72" s="13" t="s">
        <v>75</v>
      </c>
      <c r="B72" s="13" t="s">
        <v>209</v>
      </c>
      <c r="C72" s="11">
        <v>3</v>
      </c>
      <c r="D72" s="8">
        <v>0</v>
      </c>
      <c r="E72" s="14">
        <v>51.946024609692991</v>
      </c>
      <c r="F72" s="14">
        <f t="shared" si="2"/>
        <v>0</v>
      </c>
      <c r="G72" s="8">
        <v>0</v>
      </c>
      <c r="H72" s="8">
        <v>0</v>
      </c>
      <c r="I72" s="9">
        <v>2015</v>
      </c>
      <c r="J72" s="9">
        <v>2003</v>
      </c>
      <c r="K72" s="14">
        <v>11.969883641341546</v>
      </c>
      <c r="L72" s="15">
        <v>0</v>
      </c>
      <c r="M72" s="8">
        <v>0</v>
      </c>
      <c r="N72" s="18">
        <v>84.301911148583599</v>
      </c>
      <c r="O72" s="19">
        <v>0.88095557429179649</v>
      </c>
      <c r="P72" s="18">
        <v>13.931692228309489</v>
      </c>
      <c r="Q72" s="8">
        <v>70</v>
      </c>
      <c r="R72" s="10">
        <v>78.814460141660334</v>
      </c>
      <c r="S72" s="10">
        <v>93.821982328818819</v>
      </c>
      <c r="T72" s="10">
        <v>9.3417508993471756</v>
      </c>
      <c r="U72" s="10">
        <v>42.074029056089699</v>
      </c>
      <c r="V72" s="10">
        <v>91.62066775849857</v>
      </c>
      <c r="W72" s="10">
        <v>94.1792444361447</v>
      </c>
      <c r="X72" s="10">
        <v>31.561369651622257</v>
      </c>
      <c r="Y72" s="10">
        <v>81.32670569628273</v>
      </c>
      <c r="Z72" s="10">
        <v>29.459851621569797</v>
      </c>
      <c r="AA72" s="10">
        <v>78.523611583636281</v>
      </c>
      <c r="AB72" s="8">
        <f>VLOOKUP(A72,[1]BDADOS2015_2017!$A$3:$AE$97,30,FALSE)</f>
        <v>1</v>
      </c>
      <c r="AC72" s="10">
        <v>69.497426910248066</v>
      </c>
      <c r="AD72" s="10">
        <v>64.802729242416277</v>
      </c>
      <c r="AE72" s="18">
        <v>174.37327101743864</v>
      </c>
      <c r="AF72" s="18">
        <v>28.433884904632407</v>
      </c>
      <c r="AG72" s="10">
        <v>46.811862798601254</v>
      </c>
      <c r="AH72" s="10">
        <v>42.857628409909921</v>
      </c>
      <c r="AI72" s="10">
        <v>4.8457226266722842</v>
      </c>
      <c r="AJ72" s="10">
        <v>62.930001894065356</v>
      </c>
      <c r="AK72" s="10">
        <v>52.790317018052114</v>
      </c>
      <c r="AL72" s="10">
        <v>71.566115095367593</v>
      </c>
      <c r="AM72" s="10">
        <v>7.9269841453392331</v>
      </c>
      <c r="AN72" s="10">
        <v>34.090297377232261</v>
      </c>
      <c r="AO72" s="10">
        <v>8.3793322415014302</v>
      </c>
      <c r="AP72" s="10">
        <v>56.749493167503843</v>
      </c>
      <c r="AQ72" s="11">
        <v>60</v>
      </c>
    </row>
    <row r="73" spans="1:43" s="17" customFormat="1" x14ac:dyDescent="0.25">
      <c r="A73" s="13" t="s">
        <v>76</v>
      </c>
      <c r="B73" s="13" t="s">
        <v>210</v>
      </c>
      <c r="C73" s="11">
        <v>3</v>
      </c>
      <c r="D73" s="8">
        <v>0</v>
      </c>
      <c r="E73" s="14">
        <v>50.701303024052024</v>
      </c>
      <c r="F73" s="14">
        <f t="shared" si="2"/>
        <v>0</v>
      </c>
      <c r="G73" s="8">
        <v>0</v>
      </c>
      <c r="H73" s="8">
        <v>0</v>
      </c>
      <c r="I73" s="9">
        <v>2015</v>
      </c>
      <c r="J73" s="9">
        <v>2001</v>
      </c>
      <c r="K73" s="14">
        <v>13.796030116358658</v>
      </c>
      <c r="L73" s="15">
        <v>0</v>
      </c>
      <c r="M73" s="8">
        <v>1</v>
      </c>
      <c r="N73" s="18">
        <v>93.285286714183513</v>
      </c>
      <c r="O73" s="19">
        <v>1.1387357742810966</v>
      </c>
      <c r="P73" s="18">
        <v>13.618570516005541</v>
      </c>
      <c r="Q73" s="8">
        <v>50</v>
      </c>
      <c r="R73" s="10">
        <v>45.620468745768328</v>
      </c>
      <c r="S73" s="10">
        <v>42.465456526520448</v>
      </c>
      <c r="T73" s="10">
        <v>18.406012534675952</v>
      </c>
      <c r="U73" s="10">
        <v>61.791142218895267</v>
      </c>
      <c r="V73" s="10">
        <v>61.026124755579723</v>
      </c>
      <c r="W73" s="10">
        <v>8.534345082196694</v>
      </c>
      <c r="X73" s="10">
        <v>18.406012534675952</v>
      </c>
      <c r="Y73" s="10">
        <v>24.509709367430943</v>
      </c>
      <c r="Z73" s="10">
        <v>7.2145036965893752</v>
      </c>
      <c r="AA73" s="10">
        <v>78.523611583636281</v>
      </c>
      <c r="AB73" s="8">
        <f>VLOOKUP(A73,[1]BDADOS2015_2017!$A$3:$AE$97,30,FALSE)</f>
        <v>0</v>
      </c>
      <c r="AC73" s="10">
        <v>92.073015854660767</v>
      </c>
      <c r="AD73" s="10">
        <v>82.121362038562822</v>
      </c>
      <c r="AE73" s="18">
        <v>180.34786545302987</v>
      </c>
      <c r="AF73" s="18">
        <v>63.307173603602806</v>
      </c>
      <c r="AG73" s="10">
        <v>85.314094362410415</v>
      </c>
      <c r="AH73" s="10">
        <v>39.358012680196055</v>
      </c>
      <c r="AI73" s="10">
        <v>87.49280643628498</v>
      </c>
      <c r="AJ73" s="10">
        <v>43.250506832496157</v>
      </c>
      <c r="AK73" s="10">
        <v>57.534543473479552</v>
      </c>
      <c r="AL73" s="10">
        <v>33.359782059545765</v>
      </c>
      <c r="AM73" s="10">
        <v>11.506967022170826</v>
      </c>
      <c r="AN73" s="10">
        <v>16.852760746683785</v>
      </c>
      <c r="AO73" s="10">
        <v>90.490208220476092</v>
      </c>
      <c r="AP73" s="10">
        <v>73.891370030713844</v>
      </c>
      <c r="AQ73" s="11">
        <v>80</v>
      </c>
    </row>
    <row r="74" spans="1:43" s="17" customFormat="1" x14ac:dyDescent="0.25">
      <c r="A74" s="13" t="s">
        <v>77</v>
      </c>
      <c r="B74" s="13" t="s">
        <v>211</v>
      </c>
      <c r="C74" s="11">
        <v>4</v>
      </c>
      <c r="D74" s="8">
        <v>1</v>
      </c>
      <c r="E74" s="14">
        <v>57.956784278001102</v>
      </c>
      <c r="F74" s="14">
        <f t="shared" si="2"/>
        <v>0</v>
      </c>
      <c r="G74" s="8">
        <v>0</v>
      </c>
      <c r="H74" s="8">
        <v>1</v>
      </c>
      <c r="I74" s="9">
        <v>2017</v>
      </c>
      <c r="J74" s="9">
        <v>2001</v>
      </c>
      <c r="K74" s="14">
        <v>16.073921971252567</v>
      </c>
      <c r="L74" s="15">
        <v>1</v>
      </c>
      <c r="M74" s="8">
        <v>0</v>
      </c>
      <c r="N74" s="18">
        <v>89.420292360675646</v>
      </c>
      <c r="O74" s="19">
        <v>-2.8301504204148924</v>
      </c>
      <c r="P74" s="18">
        <v>16.882933619880529</v>
      </c>
      <c r="Q74" s="8">
        <v>80</v>
      </c>
      <c r="R74" s="10">
        <v>63.68306511756191</v>
      </c>
      <c r="S74" s="10">
        <v>55.961769237024249</v>
      </c>
      <c r="T74" s="10">
        <v>77.935005365735037</v>
      </c>
      <c r="U74" s="10">
        <v>61.791142218895267</v>
      </c>
      <c r="V74" s="10">
        <v>46.414360741482795</v>
      </c>
      <c r="W74" s="10">
        <v>53.982783727702902</v>
      </c>
      <c r="X74" s="10">
        <v>47.209682981947886</v>
      </c>
      <c r="Y74" s="10">
        <v>64.057643321799134</v>
      </c>
      <c r="Z74" s="10">
        <v>65.173172653598243</v>
      </c>
      <c r="AA74" s="10">
        <v>52.790317018052114</v>
      </c>
      <c r="AB74" s="8">
        <f>VLOOKUP(A74,[1]BDADOS2015_2017!$A$98:$AE$190,30,FALSE)</f>
        <v>1</v>
      </c>
      <c r="AC74" s="10">
        <v>74.857110490468997</v>
      </c>
      <c r="AD74" s="10">
        <v>63.68306511756191</v>
      </c>
      <c r="AE74" s="18">
        <v>194.62028544521087</v>
      </c>
      <c r="AF74" s="18">
        <v>73.237110653101695</v>
      </c>
      <c r="AG74" s="10">
        <v>2.1691693767646854</v>
      </c>
      <c r="AH74" s="10">
        <v>67.364477971208004</v>
      </c>
      <c r="AI74" s="10">
        <v>53.188137201398746</v>
      </c>
      <c r="AJ74" s="10">
        <v>50</v>
      </c>
      <c r="AK74" s="10">
        <v>50</v>
      </c>
      <c r="AL74" s="10">
        <v>53.585639258517205</v>
      </c>
      <c r="AM74" s="10">
        <v>50</v>
      </c>
      <c r="AN74" s="10">
        <v>50</v>
      </c>
      <c r="AO74" s="10">
        <v>40.904588485799408</v>
      </c>
      <c r="AP74" s="10">
        <v>73.891370030713844</v>
      </c>
      <c r="AQ74" s="11">
        <v>60</v>
      </c>
    </row>
    <row r="75" spans="1:43" s="17" customFormat="1" x14ac:dyDescent="0.25">
      <c r="A75" s="13" t="s">
        <v>78</v>
      </c>
      <c r="B75" s="13" t="s">
        <v>212</v>
      </c>
      <c r="C75" s="11">
        <v>5</v>
      </c>
      <c r="D75" s="8">
        <v>1</v>
      </c>
      <c r="E75" s="14">
        <v>52.776117395825892</v>
      </c>
      <c r="F75" s="14">
        <f t="shared" si="2"/>
        <v>0</v>
      </c>
      <c r="G75" s="8">
        <v>1</v>
      </c>
      <c r="H75" s="8">
        <v>1</v>
      </c>
      <c r="I75" s="9">
        <v>2015</v>
      </c>
      <c r="J75" s="9">
        <v>2001</v>
      </c>
      <c r="K75" s="14">
        <v>14.294318959616701</v>
      </c>
      <c r="L75" s="15">
        <v>0</v>
      </c>
      <c r="M75" s="8">
        <v>1</v>
      </c>
      <c r="N75" s="18">
        <v>94.874544559861107</v>
      </c>
      <c r="O75" s="19">
        <v>0.97842034339926942</v>
      </c>
      <c r="P75" s="18">
        <v>14.510035514974463</v>
      </c>
      <c r="Q75" s="8">
        <v>90</v>
      </c>
      <c r="R75" s="10">
        <v>28.773971884902707</v>
      </c>
      <c r="S75" s="10">
        <v>69.146246127401312</v>
      </c>
      <c r="T75" s="10">
        <v>63.68306511756191</v>
      </c>
      <c r="U75" s="10">
        <v>98.927588997832416</v>
      </c>
      <c r="V75" s="10">
        <v>95.994084313618302</v>
      </c>
      <c r="W75" s="10">
        <v>94.1792444361447</v>
      </c>
      <c r="X75" s="10">
        <v>31.561369651622257</v>
      </c>
      <c r="Y75" s="10">
        <v>90.490208220476092</v>
      </c>
      <c r="Z75" s="10">
        <v>57.925970943910301</v>
      </c>
      <c r="AA75" s="10">
        <v>38.590811880112263</v>
      </c>
      <c r="AB75" s="8">
        <f>VLOOKUP(A75,[1]BDADOS2015_2017!$A$3:$AE$97,30,FALSE)</f>
        <v>1</v>
      </c>
      <c r="AC75" s="10">
        <v>41.293557735178531</v>
      </c>
      <c r="AD75" s="10">
        <v>21.476388416363719</v>
      </c>
      <c r="AE75" s="18">
        <v>169.6977843181287</v>
      </c>
      <c r="AF75" s="18">
        <v>56.749493167503843</v>
      </c>
      <c r="AG75" s="10">
        <v>77.935005365735037</v>
      </c>
      <c r="AH75" s="10">
        <v>92.921912300831451</v>
      </c>
      <c r="AI75" s="10">
        <v>6.6807201268858023</v>
      </c>
      <c r="AJ75" s="10">
        <v>34.457825838967565</v>
      </c>
      <c r="AK75" s="10">
        <v>72.240467524653511</v>
      </c>
      <c r="AL75" s="10">
        <v>23.885206808998674</v>
      </c>
      <c r="AM75" s="10">
        <v>55.171678665456099</v>
      </c>
      <c r="AN75" s="10">
        <v>47.209682981947886</v>
      </c>
      <c r="AO75" s="10">
        <v>1.5777607391090527</v>
      </c>
      <c r="AP75" s="10">
        <v>81.057034522328792</v>
      </c>
      <c r="AQ75" s="11">
        <v>80</v>
      </c>
    </row>
    <row r="76" spans="1:43" s="17" customFormat="1" x14ac:dyDescent="0.25">
      <c r="A76" s="13" t="s">
        <v>78</v>
      </c>
      <c r="B76" s="13" t="s">
        <v>212</v>
      </c>
      <c r="C76" s="11">
        <v>5</v>
      </c>
      <c r="D76" s="8">
        <v>1</v>
      </c>
      <c r="E76" s="14">
        <v>52.299949382793237</v>
      </c>
      <c r="F76" s="14">
        <f t="shared" si="2"/>
        <v>0</v>
      </c>
      <c r="G76" s="8">
        <v>1</v>
      </c>
      <c r="H76" s="8">
        <v>1</v>
      </c>
      <c r="I76" s="9">
        <v>2017</v>
      </c>
      <c r="J76" s="9">
        <v>2001</v>
      </c>
      <c r="K76" s="14">
        <v>15.748117727583846</v>
      </c>
      <c r="L76" s="15">
        <v>0</v>
      </c>
      <c r="M76" s="8">
        <v>1</v>
      </c>
      <c r="N76" s="18">
        <v>97.053290037804601</v>
      </c>
      <c r="O76" s="19">
        <v>0.31821451293190356</v>
      </c>
      <c r="P76" s="18">
        <v>14.60894211813908</v>
      </c>
      <c r="Q76" s="8">
        <v>100</v>
      </c>
      <c r="R76" s="10">
        <v>89.435022633314475</v>
      </c>
      <c r="S76" s="10">
        <v>88.297680397689135</v>
      </c>
      <c r="T76" s="10">
        <v>63.68306511756191</v>
      </c>
      <c r="U76" s="10">
        <v>90.319951541438968</v>
      </c>
      <c r="V76" s="10">
        <v>91.62066775849857</v>
      </c>
      <c r="W76" s="10">
        <v>94.1792444361447</v>
      </c>
      <c r="X76" s="10">
        <v>18.406012534675952</v>
      </c>
      <c r="Y76" s="10">
        <v>93.574451218106418</v>
      </c>
      <c r="Z76" s="10">
        <v>71.566115095367593</v>
      </c>
      <c r="AA76" s="10">
        <v>52.790317018052114</v>
      </c>
      <c r="AB76" s="8">
        <f>VLOOKUP(A76,[1]BDADOS2015_2017!$A$98:$AE$190,30,FALSE)</f>
        <v>1</v>
      </c>
      <c r="AC76" s="10">
        <v>51.595343685283069</v>
      </c>
      <c r="AD76" s="10">
        <v>24.825223045357049</v>
      </c>
      <c r="AE76" s="18">
        <v>171.92100563686631</v>
      </c>
      <c r="AF76" s="18">
        <v>46.017216272297098</v>
      </c>
      <c r="AG76" s="10">
        <v>90.824086434971917</v>
      </c>
      <c r="AH76" s="10">
        <v>86.650048675725273</v>
      </c>
      <c r="AI76" s="10">
        <v>40.904588485799408</v>
      </c>
      <c r="AJ76" s="10">
        <v>50</v>
      </c>
      <c r="AK76" s="10">
        <v>52.392218265410683</v>
      </c>
      <c r="AL76" s="10">
        <v>37.828047817798073</v>
      </c>
      <c r="AM76" s="10">
        <v>61.026124755579723</v>
      </c>
      <c r="AN76" s="10">
        <v>50</v>
      </c>
      <c r="AO76" s="10">
        <v>8.3793322415014302</v>
      </c>
      <c r="AP76" s="10">
        <v>65.542174161032435</v>
      </c>
      <c r="AQ76" s="11">
        <v>60</v>
      </c>
    </row>
    <row r="77" spans="1:43" s="17" customFormat="1" x14ac:dyDescent="0.25">
      <c r="A77" s="13" t="s">
        <v>79</v>
      </c>
      <c r="B77" s="13" t="s">
        <v>213</v>
      </c>
      <c r="C77" s="11">
        <v>5</v>
      </c>
      <c r="D77" s="8">
        <v>0</v>
      </c>
      <c r="E77" s="14">
        <v>44.168473906543056</v>
      </c>
      <c r="F77" s="14">
        <f t="shared" si="2"/>
        <v>0</v>
      </c>
      <c r="G77" s="8">
        <v>0</v>
      </c>
      <c r="H77" s="8">
        <v>0</v>
      </c>
      <c r="I77" s="9">
        <v>2017</v>
      </c>
      <c r="J77" s="9">
        <v>2000</v>
      </c>
      <c r="K77" s="14">
        <v>17.103353867214238</v>
      </c>
      <c r="L77" s="15">
        <v>1</v>
      </c>
      <c r="M77" s="8">
        <v>0</v>
      </c>
      <c r="N77" s="18">
        <v>99.130284047913335</v>
      </c>
      <c r="O77" s="19">
        <v>0.23796087266666358</v>
      </c>
      <c r="P77" s="18">
        <v>15.434062379742741</v>
      </c>
      <c r="Q77" s="8">
        <v>80</v>
      </c>
      <c r="R77" s="10">
        <v>45.620468745768328</v>
      </c>
      <c r="S77" s="10">
        <v>88.297680397689135</v>
      </c>
      <c r="T77" s="10">
        <v>63.68306511756191</v>
      </c>
      <c r="U77" s="10">
        <v>24.196365222307307</v>
      </c>
      <c r="V77" s="10">
        <v>74.215388919413527</v>
      </c>
      <c r="W77" s="10">
        <v>18.942965477671208</v>
      </c>
      <c r="X77" s="10">
        <v>77.935005365735037</v>
      </c>
      <c r="Y77" s="10">
        <v>68.082249121744425</v>
      </c>
      <c r="Z77" s="10">
        <v>65.173172653598243</v>
      </c>
      <c r="AA77" s="10">
        <v>78.523611583636281</v>
      </c>
      <c r="AB77" s="8">
        <f>VLOOKUP(A77,[1]BDADOS2015_2017!$A$98:$AE$190,30,FALSE)</f>
        <v>1</v>
      </c>
      <c r="AC77" s="10">
        <v>14.916995033098146</v>
      </c>
      <c r="AD77" s="10">
        <v>14.23096543559393</v>
      </c>
      <c r="AE77" s="18">
        <v>170.46981995902647</v>
      </c>
      <c r="AF77" s="18">
        <v>51.993880583837246</v>
      </c>
      <c r="AG77" s="10">
        <v>11.506967022170826</v>
      </c>
      <c r="AH77" s="10">
        <v>61.791142218895267</v>
      </c>
      <c r="AI77" s="10">
        <v>1.3209383807256216</v>
      </c>
      <c r="AJ77" s="10">
        <v>24.196365222307307</v>
      </c>
      <c r="AK77" s="10">
        <v>8.2264438677668892</v>
      </c>
      <c r="AL77" s="10">
        <v>34.826827346401757</v>
      </c>
      <c r="AM77" s="10">
        <v>34.826827346401757</v>
      </c>
      <c r="AN77" s="10">
        <v>84.375235497874542</v>
      </c>
      <c r="AO77" s="10">
        <v>8.3793322415014302</v>
      </c>
      <c r="AP77" s="10">
        <v>42.465456526520448</v>
      </c>
      <c r="AQ77" s="11">
        <v>60</v>
      </c>
    </row>
    <row r="78" spans="1:43" s="17" customFormat="1" x14ac:dyDescent="0.25">
      <c r="A78" s="13" t="s">
        <v>80</v>
      </c>
      <c r="B78" s="13" t="s">
        <v>214</v>
      </c>
      <c r="C78" s="11">
        <v>3</v>
      </c>
      <c r="D78" s="8">
        <v>0</v>
      </c>
      <c r="E78" s="14">
        <v>47.068909028690733</v>
      </c>
      <c r="F78" s="14">
        <f t="shared" si="2"/>
        <v>0</v>
      </c>
      <c r="G78" s="8">
        <v>1</v>
      </c>
      <c r="H78" s="8">
        <v>1</v>
      </c>
      <c r="I78" s="9">
        <v>2015</v>
      </c>
      <c r="J78" s="9">
        <v>2003</v>
      </c>
      <c r="K78" s="14">
        <v>12.662559890485969</v>
      </c>
      <c r="L78" s="15">
        <v>1</v>
      </c>
      <c r="M78" s="8">
        <v>0</v>
      </c>
      <c r="N78" s="18">
        <v>91.114150445169216</v>
      </c>
      <c r="O78" s="19">
        <v>2.2827913434414491</v>
      </c>
      <c r="P78" s="18">
        <v>13.339958544522105</v>
      </c>
      <c r="Q78" s="8">
        <v>70</v>
      </c>
      <c r="R78" s="10">
        <v>63.68306511756191</v>
      </c>
      <c r="S78" s="10">
        <v>29.459851621569797</v>
      </c>
      <c r="T78" s="10">
        <v>4.181513761359497</v>
      </c>
      <c r="U78" s="10">
        <v>11.506967022170826</v>
      </c>
      <c r="V78" s="10">
        <v>84.375235497874542</v>
      </c>
      <c r="W78" s="10">
        <v>18.942965477671208</v>
      </c>
      <c r="X78" s="10">
        <v>88.099989254479922</v>
      </c>
      <c r="Y78" s="10">
        <v>35.569124519945319</v>
      </c>
      <c r="Z78" s="10">
        <v>57.925970943910301</v>
      </c>
      <c r="AA78" s="10">
        <v>78.523611583636281</v>
      </c>
      <c r="AB78" s="8">
        <f>VLOOKUP(A78,[1]BDADOS2015_2017!$A$3:$AE$97,30,FALSE)</f>
        <v>0</v>
      </c>
      <c r="AC78" s="10">
        <v>87.28568494372017</v>
      </c>
      <c r="AD78" s="10">
        <v>96.24620196514833</v>
      </c>
      <c r="AE78" s="18">
        <v>182.18904438986749</v>
      </c>
      <c r="AF78" s="18">
        <v>42.857628409909921</v>
      </c>
      <c r="AG78" s="10">
        <v>71.904269110143574</v>
      </c>
      <c r="AH78" s="10">
        <v>68.438630348377743</v>
      </c>
      <c r="AI78" s="10">
        <v>79.102991212839839</v>
      </c>
      <c r="AJ78" s="10">
        <v>40.129367431707628</v>
      </c>
      <c r="AK78" s="10">
        <v>98.745453856405334</v>
      </c>
      <c r="AL78" s="10">
        <v>42.857628409909921</v>
      </c>
      <c r="AM78" s="10">
        <v>9.680048458561032</v>
      </c>
      <c r="AN78" s="10">
        <v>7.9269841453392331</v>
      </c>
      <c r="AO78" s="10">
        <v>70.540148378430203</v>
      </c>
      <c r="AP78" s="10">
        <v>56.749493167503843</v>
      </c>
      <c r="AQ78" s="11">
        <v>80</v>
      </c>
    </row>
    <row r="79" spans="1:43" s="17" customFormat="1" x14ac:dyDescent="0.25">
      <c r="A79" s="13" t="s">
        <v>80</v>
      </c>
      <c r="B79" s="13" t="s">
        <v>214</v>
      </c>
      <c r="C79" s="11">
        <v>3</v>
      </c>
      <c r="D79" s="8">
        <v>0</v>
      </c>
      <c r="E79" s="14">
        <v>37.111655677070665</v>
      </c>
      <c r="F79" s="14">
        <f t="shared" si="2"/>
        <v>0</v>
      </c>
      <c r="G79" s="8">
        <v>1</v>
      </c>
      <c r="H79" s="8">
        <v>1</v>
      </c>
      <c r="I79" s="9">
        <v>2017</v>
      </c>
      <c r="J79" s="9">
        <v>2003</v>
      </c>
      <c r="K79" s="14">
        <v>14.099931553730322</v>
      </c>
      <c r="L79" s="15">
        <v>1</v>
      </c>
      <c r="M79" s="8">
        <v>0</v>
      </c>
      <c r="N79" s="18">
        <v>95.169932689242088</v>
      </c>
      <c r="O79" s="19">
        <v>1.0530133053641637</v>
      </c>
      <c r="P79" s="18">
        <v>13.441449499304063</v>
      </c>
      <c r="Q79" s="8">
        <v>70</v>
      </c>
      <c r="R79" s="10">
        <v>63.68306511756191</v>
      </c>
      <c r="S79" s="10">
        <v>55.961769237024249</v>
      </c>
      <c r="T79" s="10">
        <v>77.935005365735037</v>
      </c>
      <c r="U79" s="10">
        <v>24.196365222307307</v>
      </c>
      <c r="V79" s="10">
        <v>74.215388919413527</v>
      </c>
      <c r="W79" s="10">
        <v>85.99289099112309</v>
      </c>
      <c r="X79" s="10">
        <v>63.68306511756191</v>
      </c>
      <c r="Y79" s="10">
        <v>75.174776954642951</v>
      </c>
      <c r="Z79" s="10">
        <v>65.173172653598243</v>
      </c>
      <c r="AA79" s="10">
        <v>66.640217940454235</v>
      </c>
      <c r="AB79" s="8">
        <f>VLOOKUP(A79,[1]BDADOS2015_2017!$A$98:$AE$190,30,FALSE)</f>
        <v>0</v>
      </c>
      <c r="AC79" s="10">
        <v>69.497426910248066</v>
      </c>
      <c r="AD79" s="10">
        <v>75.803634777692693</v>
      </c>
      <c r="AE79" s="18">
        <v>181.35601644761118</v>
      </c>
      <c r="AF79" s="18">
        <v>53.982783727702902</v>
      </c>
      <c r="AG79" s="10">
        <v>53.982783727702902</v>
      </c>
      <c r="AH79" s="10">
        <v>97.257105029616326</v>
      </c>
      <c r="AI79" s="10">
        <v>81.593987465324048</v>
      </c>
      <c r="AJ79" s="10">
        <v>70.540148378430203</v>
      </c>
      <c r="AK79" s="10">
        <v>97.128344018399829</v>
      </c>
      <c r="AL79" s="10">
        <v>34.457825838967565</v>
      </c>
      <c r="AM79" s="10">
        <v>68.793305058260941</v>
      </c>
      <c r="AN79" s="10">
        <v>0.10350029748028078</v>
      </c>
      <c r="AO79" s="10">
        <v>40.904588485799408</v>
      </c>
      <c r="AP79" s="10">
        <v>21.476388416363719</v>
      </c>
      <c r="AQ79" s="11">
        <v>60</v>
      </c>
    </row>
    <row r="80" spans="1:43" s="17" customFormat="1" x14ac:dyDescent="0.25">
      <c r="A80" s="13" t="s">
        <v>81</v>
      </c>
      <c r="B80" s="13" t="s">
        <v>215</v>
      </c>
      <c r="C80" s="11">
        <v>4</v>
      </c>
      <c r="D80" s="8">
        <v>1</v>
      </c>
      <c r="E80" s="14">
        <v>55.385369280025579</v>
      </c>
      <c r="F80" s="14">
        <f t="shared" si="2"/>
        <v>0</v>
      </c>
      <c r="G80" s="8">
        <v>1</v>
      </c>
      <c r="H80" s="8">
        <v>1</v>
      </c>
      <c r="I80" s="9">
        <v>2015</v>
      </c>
      <c r="J80" s="9">
        <v>2001</v>
      </c>
      <c r="K80" s="14">
        <v>14.661190965092402</v>
      </c>
      <c r="L80" s="15">
        <v>1</v>
      </c>
      <c r="M80" s="8">
        <v>1</v>
      </c>
      <c r="N80" s="18">
        <v>94.549734491398496</v>
      </c>
      <c r="O80" s="19">
        <v>0.5064245432203901</v>
      </c>
      <c r="P80" s="18">
        <v>14.161003499191816</v>
      </c>
      <c r="Q80" s="8">
        <v>100</v>
      </c>
      <c r="R80" s="10">
        <v>95.636706347596814</v>
      </c>
      <c r="S80" s="10">
        <v>55.961769237024249</v>
      </c>
      <c r="T80" s="10">
        <v>31.561369651622257</v>
      </c>
      <c r="U80" s="10">
        <v>42.074029056089699</v>
      </c>
      <c r="V80" s="10">
        <v>5.9379940594793084</v>
      </c>
      <c r="W80" s="10">
        <v>72.240467524653511</v>
      </c>
      <c r="X80" s="10">
        <v>31.561369651622257</v>
      </c>
      <c r="Y80" s="10">
        <v>43.64405371085671</v>
      </c>
      <c r="Z80" s="10">
        <v>65.173172653598243</v>
      </c>
      <c r="AA80" s="10">
        <v>26.108629969286156</v>
      </c>
      <c r="AB80" s="8">
        <f>VLOOKUP(A80,[1]BDADOS2015_2017!$A$3:$AE$97,30,FALSE)</f>
        <v>0</v>
      </c>
      <c r="AC80" s="10">
        <v>17.878637961437178</v>
      </c>
      <c r="AD80" s="10">
        <v>58.316616348244231</v>
      </c>
      <c r="AE80" s="18">
        <v>178.21094870953655</v>
      </c>
      <c r="AF80" s="18">
        <v>44.432999519409357</v>
      </c>
      <c r="AG80" s="10">
        <v>59.095411514200592</v>
      </c>
      <c r="AH80" s="10">
        <v>43.250506832496157</v>
      </c>
      <c r="AI80" s="10">
        <v>11.123243744783466</v>
      </c>
      <c r="AJ80" s="10">
        <v>68.438630348377743</v>
      </c>
      <c r="AK80" s="10">
        <v>56.749493167503843</v>
      </c>
      <c r="AL80" s="10">
        <v>2.4997895148220408</v>
      </c>
      <c r="AM80" s="10">
        <v>9.5097917795239084</v>
      </c>
      <c r="AN80" s="10">
        <v>46.414360741482795</v>
      </c>
      <c r="AO80" s="10">
        <v>82.121362038562822</v>
      </c>
      <c r="AP80" s="10">
        <v>61.409188119887737</v>
      </c>
      <c r="AQ80" s="11">
        <v>80</v>
      </c>
    </row>
    <row r="81" spans="1:43" s="17" customFormat="1" x14ac:dyDescent="0.25">
      <c r="A81" s="13" t="s">
        <v>81</v>
      </c>
      <c r="B81" s="13" t="s">
        <v>215</v>
      </c>
      <c r="C81" s="11">
        <v>4</v>
      </c>
      <c r="D81" s="8">
        <v>1</v>
      </c>
      <c r="E81" s="14">
        <v>58.586068177634701</v>
      </c>
      <c r="F81" s="14">
        <f t="shared" si="2"/>
        <v>0</v>
      </c>
      <c r="G81" s="8">
        <v>1</v>
      </c>
      <c r="H81" s="8">
        <v>1</v>
      </c>
      <c r="I81" s="9">
        <v>2017</v>
      </c>
      <c r="J81" s="9">
        <v>2001</v>
      </c>
      <c r="K81" s="14">
        <v>16.114989733059549</v>
      </c>
      <c r="L81" s="15">
        <v>1</v>
      </c>
      <c r="M81" s="8">
        <v>1</v>
      </c>
      <c r="N81" s="18">
        <v>99.76096566976257</v>
      </c>
      <c r="O81" s="19">
        <v>0.98559618810426797</v>
      </c>
      <c r="P81" s="18">
        <v>14.284727949046642</v>
      </c>
      <c r="Q81" s="8">
        <v>100</v>
      </c>
      <c r="R81" s="10">
        <v>95.636706347596814</v>
      </c>
      <c r="S81" s="10">
        <v>93.821982328818819</v>
      </c>
      <c r="T81" s="10">
        <v>77.935005365735037</v>
      </c>
      <c r="U81" s="10">
        <v>90.319951541438968</v>
      </c>
      <c r="V81" s="10">
        <v>84.375235497874542</v>
      </c>
      <c r="W81" s="10">
        <v>85.99289099112309</v>
      </c>
      <c r="X81" s="10">
        <v>31.561369651622257</v>
      </c>
      <c r="Y81" s="10">
        <v>95.818486238640503</v>
      </c>
      <c r="Z81" s="10">
        <v>36.31693488243809</v>
      </c>
      <c r="AA81" s="10">
        <v>38.590811880112263</v>
      </c>
      <c r="AB81" s="8">
        <f>VLOOKUP(A81,[1]BDADOS2015_2017!$A$98:$AE$190,30,FALSE)</f>
        <v>1</v>
      </c>
      <c r="AC81" s="10">
        <v>20.610805358581302</v>
      </c>
      <c r="AD81" s="10">
        <v>57.925970943910301</v>
      </c>
      <c r="AE81" s="18">
        <v>175.41831007791549</v>
      </c>
      <c r="AF81" s="18">
        <v>35.569124519945319</v>
      </c>
      <c r="AG81" s="10">
        <v>32.996855366059364</v>
      </c>
      <c r="AH81" s="10">
        <v>92.647074039035175</v>
      </c>
      <c r="AI81" s="10">
        <v>23.885206808998674</v>
      </c>
      <c r="AJ81" s="10">
        <v>29.115968678834633</v>
      </c>
      <c r="AK81" s="10">
        <v>22.362729243759944</v>
      </c>
      <c r="AL81" s="10">
        <v>96.40696808870743</v>
      </c>
      <c r="AM81" s="10">
        <v>89.616531887869968</v>
      </c>
      <c r="AN81" s="10">
        <v>55.171678665456099</v>
      </c>
      <c r="AO81" s="10">
        <v>40.904588485799408</v>
      </c>
      <c r="AP81" s="10">
        <v>47.209682981947886</v>
      </c>
      <c r="AQ81" s="11">
        <v>80</v>
      </c>
    </row>
    <row r="82" spans="1:43" s="17" customFormat="1" x14ac:dyDescent="0.25">
      <c r="A82" s="13" t="s">
        <v>82</v>
      </c>
      <c r="B82" s="13" t="s">
        <v>216</v>
      </c>
      <c r="C82" s="11">
        <v>3</v>
      </c>
      <c r="D82" s="8">
        <v>1</v>
      </c>
      <c r="E82" s="14">
        <v>73.727114944686164</v>
      </c>
      <c r="F82" s="14">
        <f t="shared" si="2"/>
        <v>1</v>
      </c>
      <c r="G82" s="8">
        <v>1</v>
      </c>
      <c r="H82" s="8">
        <v>1</v>
      </c>
      <c r="I82" s="9">
        <v>2015</v>
      </c>
      <c r="J82" s="9">
        <v>2002</v>
      </c>
      <c r="K82" s="14">
        <v>13.130732375085557</v>
      </c>
      <c r="L82" s="15">
        <v>0</v>
      </c>
      <c r="M82" s="8">
        <v>1</v>
      </c>
      <c r="N82" s="18">
        <v>89.7682775698227</v>
      </c>
      <c r="O82" s="19">
        <v>0.81068793702738651</v>
      </c>
      <c r="P82" s="18">
        <v>13.72085530282359</v>
      </c>
      <c r="Q82" s="8">
        <v>70</v>
      </c>
      <c r="R82" s="10">
        <v>89.435022633314475</v>
      </c>
      <c r="S82" s="10">
        <v>42.465456526520448</v>
      </c>
      <c r="T82" s="10">
        <v>88.099989254479922</v>
      </c>
      <c r="U82" s="10">
        <v>78.814460141660334</v>
      </c>
      <c r="V82" s="10">
        <v>99.361284523505688</v>
      </c>
      <c r="W82" s="10">
        <v>94.1792444361447</v>
      </c>
      <c r="X82" s="10">
        <v>63.68306511756191</v>
      </c>
      <c r="Y82" s="10">
        <v>96.637503058037169</v>
      </c>
      <c r="Z82" s="10">
        <v>93.319279873114198</v>
      </c>
      <c r="AA82" s="10">
        <v>38.590811880112263</v>
      </c>
      <c r="AB82" s="8">
        <f>VLOOKUP(A82,[1]BDADOS2015_2017!$A$3:$AE$97,30,FALSE)</f>
        <v>0</v>
      </c>
      <c r="AC82" s="10">
        <v>61.791142218895267</v>
      </c>
      <c r="AD82" s="10">
        <v>50.398935631463161</v>
      </c>
      <c r="AE82" s="18">
        <v>179.48715591829628</v>
      </c>
      <c r="AF82" s="18">
        <v>83.147239253316215</v>
      </c>
      <c r="AG82" s="10">
        <v>35.942356678200866</v>
      </c>
      <c r="AH82" s="10">
        <v>10.934855242569185</v>
      </c>
      <c r="AI82" s="10">
        <v>52.790317018052114</v>
      </c>
      <c r="AJ82" s="10">
        <v>89.795768492518093</v>
      </c>
      <c r="AK82" s="10">
        <v>69.497426910248066</v>
      </c>
      <c r="AL82" s="10">
        <v>61.791142218895267</v>
      </c>
      <c r="AM82" s="10">
        <v>19.489452125180833</v>
      </c>
      <c r="AN82" s="10">
        <v>50</v>
      </c>
      <c r="AO82" s="10">
        <v>40.904588485799408</v>
      </c>
      <c r="AP82" s="10">
        <v>91.308503805291494</v>
      </c>
      <c r="AQ82" s="11">
        <v>80</v>
      </c>
    </row>
    <row r="83" spans="1:43" s="17" customFormat="1" x14ac:dyDescent="0.25">
      <c r="A83" s="13" t="s">
        <v>82</v>
      </c>
      <c r="B83" s="13" t="s">
        <v>216</v>
      </c>
      <c r="C83" s="11">
        <v>3</v>
      </c>
      <c r="D83" s="8">
        <v>1</v>
      </c>
      <c r="E83" s="14">
        <v>77.492718040738779</v>
      </c>
      <c r="F83" s="14">
        <f t="shared" si="2"/>
        <v>1</v>
      </c>
      <c r="G83" s="8">
        <v>1</v>
      </c>
      <c r="H83" s="8">
        <v>1</v>
      </c>
      <c r="I83" s="9">
        <v>2017</v>
      </c>
      <c r="J83" s="9">
        <v>2002</v>
      </c>
      <c r="K83" s="14">
        <v>14.584531143052704</v>
      </c>
      <c r="L83" s="15">
        <v>0</v>
      </c>
      <c r="M83" s="8">
        <v>1</v>
      </c>
      <c r="N83" s="18">
        <v>95.135837797004186</v>
      </c>
      <c r="O83" s="19">
        <v>0.6586591680530367</v>
      </c>
      <c r="P83" s="18">
        <v>13.934751205073077</v>
      </c>
      <c r="Q83" s="8">
        <v>60</v>
      </c>
      <c r="R83" s="10">
        <v>15.386423037273488</v>
      </c>
      <c r="S83" s="10">
        <v>10.748769707458692</v>
      </c>
      <c r="T83" s="10">
        <v>88.099989254479922</v>
      </c>
      <c r="U83" s="10">
        <v>42.074029056089699</v>
      </c>
      <c r="V83" s="10">
        <v>61.026124755579723</v>
      </c>
      <c r="W83" s="10">
        <v>34.826827346401757</v>
      </c>
      <c r="X83" s="10">
        <v>88.099989254479922</v>
      </c>
      <c r="Y83" s="10">
        <v>47.607781734589317</v>
      </c>
      <c r="Z83" s="10">
        <v>71.566115095367593</v>
      </c>
      <c r="AA83" s="10">
        <v>38.590811880112263</v>
      </c>
      <c r="AB83" s="8">
        <f>VLOOKUP(A83,[1]BDADOS2015_2017!$A$98:$AE$190,30,FALSE)</f>
        <v>1</v>
      </c>
      <c r="AC83" s="10">
        <v>65.909702622767739</v>
      </c>
      <c r="AD83" s="10">
        <v>62.930001894065356</v>
      </c>
      <c r="AE83" s="18">
        <v>178.26907574509289</v>
      </c>
      <c r="AF83" s="18">
        <v>62.930001894065356</v>
      </c>
      <c r="AG83" s="10">
        <v>16.602324606352965</v>
      </c>
      <c r="AH83" s="10">
        <v>31.917750878255575</v>
      </c>
      <c r="AI83" s="10">
        <v>48.803352658588729</v>
      </c>
      <c r="AJ83" s="10">
        <v>89.972743204555798</v>
      </c>
      <c r="AK83" s="10">
        <v>94.630107185188024</v>
      </c>
      <c r="AL83" s="10">
        <v>77.035000283520944</v>
      </c>
      <c r="AM83" s="10">
        <v>96.485210641596126</v>
      </c>
      <c r="AN83" s="10">
        <v>63.307173603602806</v>
      </c>
      <c r="AO83" s="10">
        <v>40.904588485799408</v>
      </c>
      <c r="AP83" s="10">
        <v>96.637503058037169</v>
      </c>
      <c r="AQ83" s="11">
        <v>100</v>
      </c>
    </row>
    <row r="84" spans="1:43" s="17" customFormat="1" x14ac:dyDescent="0.25">
      <c r="A84" s="13" t="s">
        <v>83</v>
      </c>
      <c r="B84" s="13" t="s">
        <v>217</v>
      </c>
      <c r="C84" s="11">
        <v>4</v>
      </c>
      <c r="D84" s="8">
        <v>1</v>
      </c>
      <c r="E84" s="14">
        <v>72.064384642756522</v>
      </c>
      <c r="F84" s="14">
        <f t="shared" si="2"/>
        <v>1</v>
      </c>
      <c r="G84" s="8">
        <v>0</v>
      </c>
      <c r="H84" s="8">
        <v>1</v>
      </c>
      <c r="I84" s="9">
        <v>2017</v>
      </c>
      <c r="J84" s="9">
        <v>2003</v>
      </c>
      <c r="K84" s="14">
        <v>13.393566050650239</v>
      </c>
      <c r="L84" s="15">
        <v>0</v>
      </c>
      <c r="M84" s="8">
        <v>0</v>
      </c>
      <c r="N84" s="18">
        <v>88.663118184609701</v>
      </c>
      <c r="O84" s="19">
        <v>0.44474112073169125</v>
      </c>
      <c r="P84" s="18">
        <v>14.395832976477269</v>
      </c>
      <c r="Q84" s="8">
        <v>80</v>
      </c>
      <c r="R84" s="10">
        <v>28.773971884902707</v>
      </c>
      <c r="S84" s="10">
        <v>42.465456526520448</v>
      </c>
      <c r="T84" s="10">
        <v>9.3417508993471756</v>
      </c>
      <c r="U84" s="10">
        <v>61.791142218895267</v>
      </c>
      <c r="V84" s="10">
        <v>91.62066775849857</v>
      </c>
      <c r="W84" s="10">
        <v>85.99289099112309</v>
      </c>
      <c r="X84" s="10">
        <v>88.099989254479922</v>
      </c>
      <c r="Y84" s="10">
        <v>68.082249121744425</v>
      </c>
      <c r="Z84" s="10">
        <v>82.639121966137537</v>
      </c>
      <c r="AA84" s="10">
        <v>15.865525393145717</v>
      </c>
      <c r="AB84" s="8">
        <f>VLOOKUP(A84,[1]BDADOS2015_2017!$A$98:$AE$190,30,FALSE)</f>
        <v>1</v>
      </c>
      <c r="AC84" s="10">
        <v>35.942356678200866</v>
      </c>
      <c r="AD84" s="10">
        <v>24.825223045357049</v>
      </c>
      <c r="AE84" s="18">
        <v>172.57216681385495</v>
      </c>
      <c r="AF84" s="18">
        <v>87.49280643628498</v>
      </c>
      <c r="AG84" s="10">
        <v>14.23096543559393</v>
      </c>
      <c r="AH84" s="10">
        <v>59.870632568292372</v>
      </c>
      <c r="AI84" s="10">
        <v>26.762889346898305</v>
      </c>
      <c r="AJ84" s="10">
        <v>82.894387369151815</v>
      </c>
      <c r="AK84" s="10">
        <v>28.095730889856426</v>
      </c>
      <c r="AL84" s="10">
        <v>31.917750878255575</v>
      </c>
      <c r="AM84" s="10">
        <v>11.900010745520078</v>
      </c>
      <c r="AN84" s="10">
        <v>70.194403460512362</v>
      </c>
      <c r="AO84" s="10">
        <v>55.961769237024249</v>
      </c>
      <c r="AP84" s="10">
        <v>91.308503805291494</v>
      </c>
      <c r="AQ84" s="11">
        <v>80</v>
      </c>
    </row>
    <row r="85" spans="1:43" s="17" customFormat="1" x14ac:dyDescent="0.25">
      <c r="A85" s="13" t="s">
        <v>84</v>
      </c>
      <c r="B85" s="13" t="s">
        <v>218</v>
      </c>
      <c r="C85" s="11">
        <v>2</v>
      </c>
      <c r="D85" s="8">
        <v>0</v>
      </c>
      <c r="E85" s="14">
        <v>68.20087559569771</v>
      </c>
      <c r="F85" s="14">
        <f t="shared" si="2"/>
        <v>0</v>
      </c>
      <c r="G85" s="8">
        <v>0</v>
      </c>
      <c r="H85" s="8">
        <v>1</v>
      </c>
      <c r="I85" s="9">
        <v>2017</v>
      </c>
      <c r="J85" s="9">
        <v>2003</v>
      </c>
      <c r="K85" s="14">
        <v>13.757700205338809</v>
      </c>
      <c r="L85" s="15">
        <v>0</v>
      </c>
      <c r="M85" s="8">
        <v>0</v>
      </c>
      <c r="N85" s="18">
        <v>93.290504189349235</v>
      </c>
      <c r="O85" s="19">
        <v>1.1401972519185537</v>
      </c>
      <c r="P85" s="18">
        <v>13.578908937000568</v>
      </c>
      <c r="Q85" s="8">
        <v>70</v>
      </c>
      <c r="R85" s="10">
        <v>78.814460141660334</v>
      </c>
      <c r="S85" s="10">
        <v>69.146246127401312</v>
      </c>
      <c r="T85" s="10">
        <v>77.935005365735037</v>
      </c>
      <c r="U85" s="10">
        <v>42.074029056089699</v>
      </c>
      <c r="V85" s="10">
        <v>5.9379940594793084</v>
      </c>
      <c r="W85" s="10">
        <v>85.99289099112309</v>
      </c>
      <c r="X85" s="10">
        <v>31.561369651622257</v>
      </c>
      <c r="Y85" s="10">
        <v>55.961769237024249</v>
      </c>
      <c r="Z85" s="10">
        <v>57.925970943910301</v>
      </c>
      <c r="AA85" s="10">
        <v>78.523611583636281</v>
      </c>
      <c r="AB85" s="8">
        <f>VLOOKUP(A85,[1]BDADOS2015_2017!$A$98:$AE$190,30,FALSE)</f>
        <v>0</v>
      </c>
      <c r="AC85" s="10">
        <v>42.857628409909921</v>
      </c>
      <c r="AD85" s="10">
        <v>71.904269110143574</v>
      </c>
      <c r="AE85" s="18">
        <v>177.13776304568026</v>
      </c>
      <c r="AF85" s="18">
        <v>12.923811224001781</v>
      </c>
      <c r="AG85" s="10">
        <v>46.811862798601254</v>
      </c>
      <c r="AH85" s="10">
        <v>77.637270756240056</v>
      </c>
      <c r="AI85" s="10">
        <v>54.77584260205839</v>
      </c>
      <c r="AJ85" s="10">
        <v>76.730490769910247</v>
      </c>
      <c r="AK85" s="10">
        <v>99</v>
      </c>
      <c r="AL85" s="10">
        <v>27.425311775007359</v>
      </c>
      <c r="AM85" s="10">
        <v>10.748769707458692</v>
      </c>
      <c r="AN85" s="10">
        <v>64.802729242416277</v>
      </c>
      <c r="AO85" s="10">
        <v>70.540148378430203</v>
      </c>
      <c r="AP85" s="10">
        <v>84.134474606854283</v>
      </c>
      <c r="AQ85" s="11">
        <v>80</v>
      </c>
    </row>
    <row r="86" spans="1:43" s="17" customFormat="1" x14ac:dyDescent="0.25">
      <c r="A86" s="13" t="s">
        <v>85</v>
      </c>
      <c r="B86" s="13" t="s">
        <v>219</v>
      </c>
      <c r="C86" s="11">
        <v>5</v>
      </c>
      <c r="D86" s="8">
        <v>0</v>
      </c>
      <c r="E86" s="14">
        <v>34.677266434505384</v>
      </c>
      <c r="F86" s="14">
        <f t="shared" si="2"/>
        <v>0</v>
      </c>
      <c r="G86" s="8">
        <v>0</v>
      </c>
      <c r="H86" s="8">
        <v>0</v>
      </c>
      <c r="I86" s="9">
        <v>2015</v>
      </c>
      <c r="J86" s="9">
        <v>1999</v>
      </c>
      <c r="K86" s="14">
        <v>16.377823408624231</v>
      </c>
      <c r="L86" s="15">
        <v>0</v>
      </c>
      <c r="M86" s="8">
        <v>0</v>
      </c>
      <c r="N86" s="18">
        <v>96.704770569669094</v>
      </c>
      <c r="O86" s="19">
        <v>-0.14215108130291859</v>
      </c>
      <c r="P86" s="18">
        <v>15.327601211158919</v>
      </c>
      <c r="Q86" s="8">
        <v>90</v>
      </c>
      <c r="R86" s="10">
        <v>50</v>
      </c>
      <c r="S86" s="10">
        <v>50</v>
      </c>
      <c r="T86" s="10">
        <v>50</v>
      </c>
      <c r="U86" s="10">
        <v>50</v>
      </c>
      <c r="V86" s="10">
        <v>50</v>
      </c>
      <c r="W86" s="10">
        <v>50</v>
      </c>
      <c r="X86" s="10">
        <v>50</v>
      </c>
      <c r="Y86" s="10">
        <v>50</v>
      </c>
      <c r="Z86" s="10">
        <v>50.797831371690208</v>
      </c>
      <c r="AA86" s="10">
        <v>66.640217940454235</v>
      </c>
      <c r="AB86" s="8">
        <f>VLOOKUP(A86,[1]BDADOS2015_2017!$A$3:$AE$97,30,FALSE)</f>
        <v>1</v>
      </c>
      <c r="AC86" s="10">
        <v>5.2616138454252024</v>
      </c>
      <c r="AD86" s="10">
        <v>10.564977366685525</v>
      </c>
      <c r="AE86" s="18">
        <v>170.95360470719766</v>
      </c>
      <c r="AF86" s="18">
        <v>29.115968678834633</v>
      </c>
      <c r="AG86" s="10">
        <v>14.685905637589585</v>
      </c>
      <c r="AH86" s="10">
        <v>18.67329430371727</v>
      </c>
      <c r="AI86" s="10">
        <v>53.188137201398746</v>
      </c>
      <c r="AJ86" s="10">
        <v>81.593987465324048</v>
      </c>
      <c r="AK86" s="10">
        <v>94.949741652589637</v>
      </c>
      <c r="AL86" s="10">
        <v>0.49400157577706238</v>
      </c>
      <c r="AM86" s="10">
        <v>2.6189844940452645</v>
      </c>
      <c r="AN86" s="10">
        <v>75.490290632569057</v>
      </c>
      <c r="AO86" s="10">
        <v>26.762889346898305</v>
      </c>
      <c r="AP86" s="10">
        <v>6.6807201268858023</v>
      </c>
      <c r="AQ86" s="11">
        <v>40</v>
      </c>
    </row>
    <row r="87" spans="1:43" s="17" customFormat="1" x14ac:dyDescent="0.25">
      <c r="A87" s="13" t="s">
        <v>86</v>
      </c>
      <c r="B87" s="13" t="s">
        <v>220</v>
      </c>
      <c r="C87" s="11">
        <v>3</v>
      </c>
      <c r="D87" s="8">
        <v>0</v>
      </c>
      <c r="E87" s="14">
        <v>19.823300556981945</v>
      </c>
      <c r="F87" s="14">
        <f t="shared" si="2"/>
        <v>0</v>
      </c>
      <c r="G87" s="8">
        <v>0</v>
      </c>
      <c r="H87" s="8">
        <v>0</v>
      </c>
      <c r="I87" s="9">
        <v>2015</v>
      </c>
      <c r="J87" s="9">
        <v>2003</v>
      </c>
      <c r="K87" s="14">
        <v>12.413415468856947</v>
      </c>
      <c r="L87" s="15">
        <v>0</v>
      </c>
      <c r="M87" s="8">
        <v>0</v>
      </c>
      <c r="N87" s="18">
        <v>86.218487964606737</v>
      </c>
      <c r="O87" s="19">
        <v>0.99483765229001675</v>
      </c>
      <c r="P87" s="18">
        <v>13.820892856093799</v>
      </c>
      <c r="Q87" s="8">
        <v>70</v>
      </c>
      <c r="R87" s="10">
        <v>28.773971884902707</v>
      </c>
      <c r="S87" s="10">
        <v>42.465456526520448</v>
      </c>
      <c r="T87" s="10">
        <v>47.209682981947886</v>
      </c>
      <c r="U87" s="10">
        <v>24.196365222307307</v>
      </c>
      <c r="V87" s="10">
        <v>32.27581102503477</v>
      </c>
      <c r="W87" s="10">
        <v>3.144276298075269</v>
      </c>
      <c r="X87" s="10">
        <v>4.181513761359497</v>
      </c>
      <c r="Y87" s="10">
        <v>9.3417508993471756</v>
      </c>
      <c r="Z87" s="10">
        <v>36.31693488243809</v>
      </c>
      <c r="AA87" s="10">
        <v>66.640217940454235</v>
      </c>
      <c r="AB87" s="8">
        <f>VLOOKUP(A87,[1]BDADOS2015_2017!$A$3:$AE$97,30,FALSE)</f>
        <v>0</v>
      </c>
      <c r="AC87" s="10">
        <v>42.857628409909921</v>
      </c>
      <c r="AD87" s="10">
        <v>57.925970943910301</v>
      </c>
      <c r="AE87" s="18">
        <v>178.61598322533564</v>
      </c>
      <c r="AF87" s="18">
        <v>12.100048442101823</v>
      </c>
      <c r="AG87" s="10">
        <v>92.073015854660767</v>
      </c>
      <c r="AH87" s="10">
        <v>59.870632568292372</v>
      </c>
      <c r="AI87" s="10">
        <v>6.8112117966725521</v>
      </c>
      <c r="AJ87" s="10">
        <v>5.7053433237754092</v>
      </c>
      <c r="AK87" s="10">
        <v>47.209682981947886</v>
      </c>
      <c r="AL87" s="10">
        <v>35.942356678200866</v>
      </c>
      <c r="AM87" s="10">
        <v>8.6914961947085061</v>
      </c>
      <c r="AN87" s="10">
        <v>4.7459681802947244</v>
      </c>
      <c r="AO87" s="10">
        <v>40.904588485799408</v>
      </c>
      <c r="AP87" s="10">
        <v>8.3793322415014302</v>
      </c>
      <c r="AQ87" s="11">
        <v>40</v>
      </c>
    </row>
    <row r="88" spans="1:43" s="17" customFormat="1" x14ac:dyDescent="0.25">
      <c r="A88" s="13" t="s">
        <v>87</v>
      </c>
      <c r="B88" s="13" t="s">
        <v>221</v>
      </c>
      <c r="C88" s="11">
        <v>5</v>
      </c>
      <c r="D88" s="8">
        <v>0</v>
      </c>
      <c r="E88" s="14">
        <v>46.804967533092707</v>
      </c>
      <c r="F88" s="14">
        <f t="shared" si="2"/>
        <v>0</v>
      </c>
      <c r="G88" s="8">
        <v>1</v>
      </c>
      <c r="H88" s="8">
        <v>1</v>
      </c>
      <c r="I88" s="9">
        <v>2015</v>
      </c>
      <c r="J88" s="9">
        <v>2001</v>
      </c>
      <c r="K88" s="14">
        <v>13.809719370294319</v>
      </c>
      <c r="L88" s="15">
        <v>0</v>
      </c>
      <c r="M88" s="8">
        <v>0</v>
      </c>
      <c r="N88" s="18">
        <v>91.106856628722866</v>
      </c>
      <c r="O88" s="19">
        <v>0.5285312685498228</v>
      </c>
      <c r="P88" s="18">
        <v>14.240296512078887</v>
      </c>
      <c r="Q88" s="8">
        <v>60</v>
      </c>
      <c r="R88" s="10">
        <v>0.86563190255165523</v>
      </c>
      <c r="S88" s="10">
        <v>18.67329430371727</v>
      </c>
      <c r="T88" s="10">
        <v>18.406012534675952</v>
      </c>
      <c r="U88" s="10">
        <v>61.791142218895267</v>
      </c>
      <c r="V88" s="10">
        <v>46.414360741482795</v>
      </c>
      <c r="W88" s="10">
        <v>34.826827346401757</v>
      </c>
      <c r="X88" s="10">
        <v>47.209682981947886</v>
      </c>
      <c r="Y88" s="10">
        <v>13.349951324274727</v>
      </c>
      <c r="Z88" s="10">
        <v>10.027256795444202</v>
      </c>
      <c r="AA88" s="10">
        <v>4.3632936524031862</v>
      </c>
      <c r="AB88" s="8">
        <f>VLOOKUP(A88,[1]BDADOS2015_2017!$A$3:$AE$97,30,FALSE)</f>
        <v>1</v>
      </c>
      <c r="AC88" s="10">
        <v>41.683383651755769</v>
      </c>
      <c r="AD88" s="10">
        <v>50.398935631463161</v>
      </c>
      <c r="AE88" s="18">
        <v>176.7155689018056</v>
      </c>
      <c r="AF88" s="18">
        <v>46.414360741482795</v>
      </c>
      <c r="AG88" s="10">
        <v>63.307173603602806</v>
      </c>
      <c r="AH88" s="10">
        <v>77.637270756240056</v>
      </c>
      <c r="AI88" s="10">
        <v>74.537308532866405</v>
      </c>
      <c r="AJ88" s="10">
        <v>76.114793191001326</v>
      </c>
      <c r="AK88" s="10">
        <v>65.909702622767739</v>
      </c>
      <c r="AL88" s="10">
        <v>41.683383651755769</v>
      </c>
      <c r="AM88" s="10">
        <v>14.23096543559393</v>
      </c>
      <c r="AN88" s="10">
        <v>20.897008787160161</v>
      </c>
      <c r="AO88" s="10">
        <v>8.3793322415014302</v>
      </c>
      <c r="AP88" s="10">
        <v>65.542174161032435</v>
      </c>
      <c r="AQ88" s="11">
        <v>80</v>
      </c>
    </row>
    <row r="89" spans="1:43" s="17" customFormat="1" x14ac:dyDescent="0.25">
      <c r="A89" s="13" t="s">
        <v>87</v>
      </c>
      <c r="B89" s="13" t="s">
        <v>221</v>
      </c>
      <c r="C89" s="11">
        <v>5</v>
      </c>
      <c r="D89" s="8">
        <v>0</v>
      </c>
      <c r="E89" s="14">
        <v>31.644899846233624</v>
      </c>
      <c r="F89" s="14">
        <f t="shared" si="2"/>
        <v>0</v>
      </c>
      <c r="G89" s="8">
        <v>1</v>
      </c>
      <c r="H89" s="8">
        <v>1</v>
      </c>
      <c r="I89" s="9">
        <v>2017</v>
      </c>
      <c r="J89" s="9">
        <v>2001</v>
      </c>
      <c r="K89" s="14">
        <v>15.266255989048597</v>
      </c>
      <c r="L89" s="15">
        <v>0</v>
      </c>
      <c r="M89" s="8">
        <v>0</v>
      </c>
      <c r="N89" s="18">
        <v>95.814255348864535</v>
      </c>
      <c r="O89" s="19">
        <v>0.32466720557875411</v>
      </c>
      <c r="P89" s="18">
        <v>14.443322005162806</v>
      </c>
      <c r="Q89" s="8">
        <v>70</v>
      </c>
      <c r="R89" s="10">
        <v>28.773971884902707</v>
      </c>
      <c r="S89" s="10">
        <v>18.67329430371727</v>
      </c>
      <c r="T89" s="10">
        <v>0.50849257489909405</v>
      </c>
      <c r="U89" s="10">
        <v>24.196365222307307</v>
      </c>
      <c r="V89" s="10">
        <v>95.994084313618302</v>
      </c>
      <c r="W89" s="10">
        <v>53.982783727702902</v>
      </c>
      <c r="X89" s="10">
        <v>63.68306511756191</v>
      </c>
      <c r="Y89" s="10">
        <v>28.095730889856426</v>
      </c>
      <c r="Z89" s="10">
        <v>10.027256795444202</v>
      </c>
      <c r="AA89" s="10">
        <v>52.790317018052114</v>
      </c>
      <c r="AB89" s="8">
        <f>VLOOKUP(A89,[1]BDADOS2015_2017!$A$98:$AE$190,30,FALSE)</f>
        <v>1</v>
      </c>
      <c r="AC89" s="10">
        <v>28.095730889856426</v>
      </c>
      <c r="AD89" s="10">
        <v>29.459851621569797</v>
      </c>
      <c r="AE89" s="18">
        <v>175.03205101390759</v>
      </c>
      <c r="AF89" s="18">
        <v>36.692826396397194</v>
      </c>
      <c r="AG89" s="10">
        <v>31.561369651622257</v>
      </c>
      <c r="AH89" s="10">
        <v>90.658249100652824</v>
      </c>
      <c r="AI89" s="10">
        <v>10.748769707458692</v>
      </c>
      <c r="AJ89" s="10">
        <v>18.67329430371727</v>
      </c>
      <c r="AK89" s="10">
        <v>8.534345082196694</v>
      </c>
      <c r="AL89" s="10">
        <v>3.67269556987263</v>
      </c>
      <c r="AM89" s="10">
        <v>9.8525329049747938</v>
      </c>
      <c r="AN89" s="10">
        <v>26.434729211567756</v>
      </c>
      <c r="AO89" s="10">
        <v>26.762889346898305</v>
      </c>
      <c r="AP89" s="10">
        <v>47.209682981947886</v>
      </c>
      <c r="AQ89" s="11">
        <v>60</v>
      </c>
    </row>
    <row r="90" spans="1:43" s="17" customFormat="1" x14ac:dyDescent="0.25">
      <c r="A90" s="13" t="s">
        <v>88</v>
      </c>
      <c r="B90" s="13" t="s">
        <v>222</v>
      </c>
      <c r="C90" s="11">
        <v>4</v>
      </c>
      <c r="D90" s="8">
        <v>0</v>
      </c>
      <c r="E90" s="14">
        <v>76.485072319803137</v>
      </c>
      <c r="F90" s="14">
        <f t="shared" si="2"/>
        <v>1</v>
      </c>
      <c r="G90" s="8">
        <v>0</v>
      </c>
      <c r="H90" s="8">
        <v>1</v>
      </c>
      <c r="I90" s="9">
        <v>2017</v>
      </c>
      <c r="J90" s="9">
        <v>2003</v>
      </c>
      <c r="K90" s="14">
        <v>13.429158110882957</v>
      </c>
      <c r="L90" s="15">
        <v>0</v>
      </c>
      <c r="M90" s="8">
        <v>0</v>
      </c>
      <c r="N90" s="18">
        <v>93.058296328520342</v>
      </c>
      <c r="O90" s="19">
        <v>1.9000981220266056</v>
      </c>
      <c r="P90" s="18">
        <v>13.30963377996914</v>
      </c>
      <c r="Q90" s="8">
        <v>90</v>
      </c>
      <c r="R90" s="10">
        <v>63.68306511756191</v>
      </c>
      <c r="S90" s="10">
        <v>55.961769237024249</v>
      </c>
      <c r="T90" s="10">
        <v>88.099989254479922</v>
      </c>
      <c r="U90" s="10">
        <v>96.40696808870743</v>
      </c>
      <c r="V90" s="10">
        <v>46.414360741482795</v>
      </c>
      <c r="W90" s="10">
        <v>94.1792444361447</v>
      </c>
      <c r="X90" s="10">
        <v>31.561369651622257</v>
      </c>
      <c r="Y90" s="10">
        <v>83.891294048916905</v>
      </c>
      <c r="Z90" s="10">
        <v>82.639121966137537</v>
      </c>
      <c r="AA90" s="10">
        <v>8.6914961947085061</v>
      </c>
      <c r="AB90" s="8">
        <f>VLOOKUP(A90,[1]BDADOS2015_2017!$A$98:$AE$190,30,FALSE)</f>
        <v>0</v>
      </c>
      <c r="AC90" s="10">
        <v>61.409188119887737</v>
      </c>
      <c r="AD90" s="10">
        <v>82.121362038562822</v>
      </c>
      <c r="AE90" s="18">
        <v>180.73147920480062</v>
      </c>
      <c r="AF90" s="18">
        <v>67.003144633940636</v>
      </c>
      <c r="AG90" s="10">
        <v>77.935005365735037</v>
      </c>
      <c r="AH90" s="10">
        <v>23.885206808998674</v>
      </c>
      <c r="AI90" s="10">
        <v>87.076188775998219</v>
      </c>
      <c r="AJ90" s="10">
        <v>95.636706347596814</v>
      </c>
      <c r="AK90" s="10">
        <v>60.256811320176048</v>
      </c>
      <c r="AL90" s="10">
        <v>56.749493167503843</v>
      </c>
      <c r="AM90" s="10">
        <v>18.141125489179728</v>
      </c>
      <c r="AN90" s="10">
        <v>48.803352658588729</v>
      </c>
      <c r="AO90" s="10">
        <v>55.961769237024249</v>
      </c>
      <c r="AP90" s="10">
        <v>91.308503805291494</v>
      </c>
      <c r="AQ90" s="11">
        <v>100</v>
      </c>
    </row>
    <row r="91" spans="1:43" s="17" customFormat="1" x14ac:dyDescent="0.25">
      <c r="A91" s="13" t="s">
        <v>89</v>
      </c>
      <c r="B91" s="13" t="s">
        <v>223</v>
      </c>
      <c r="C91" s="11">
        <v>4</v>
      </c>
      <c r="D91" s="8">
        <v>0</v>
      </c>
      <c r="E91" s="14">
        <v>62.716946669299119</v>
      </c>
      <c r="F91" s="14">
        <f t="shared" si="2"/>
        <v>0</v>
      </c>
      <c r="G91" s="8">
        <v>0</v>
      </c>
      <c r="H91" s="8">
        <v>0</v>
      </c>
      <c r="I91" s="9">
        <v>2017</v>
      </c>
      <c r="J91" s="9">
        <v>2000</v>
      </c>
      <c r="K91" s="14">
        <v>16.867898699520875</v>
      </c>
      <c r="L91" s="15">
        <v>0</v>
      </c>
      <c r="M91" s="8">
        <v>1</v>
      </c>
      <c r="N91" s="18">
        <v>102.13426333164035</v>
      </c>
      <c r="O91" s="19">
        <v>1.9737091186982791</v>
      </c>
      <c r="P91" s="18">
        <v>14.431894786391638</v>
      </c>
      <c r="Q91" s="8">
        <v>80</v>
      </c>
      <c r="R91" s="10">
        <v>89.435022633314475</v>
      </c>
      <c r="S91" s="10">
        <v>29.459851621569797</v>
      </c>
      <c r="T91" s="10">
        <v>77.935005365735037</v>
      </c>
      <c r="U91" s="10">
        <v>78.814460141660334</v>
      </c>
      <c r="V91" s="10">
        <v>46.414360741482795</v>
      </c>
      <c r="W91" s="10">
        <v>85.99289099112309</v>
      </c>
      <c r="X91" s="10">
        <v>88.099989254479922</v>
      </c>
      <c r="Y91" s="10">
        <v>83.891294048916905</v>
      </c>
      <c r="Z91" s="10">
        <v>50.797831371690208</v>
      </c>
      <c r="AA91" s="10">
        <v>26.108629969286156</v>
      </c>
      <c r="AB91" s="8">
        <f>VLOOKUP(A91,[1]BDADOS2015_2017!$A$98:$AE$190,30,FALSE)</f>
        <v>1</v>
      </c>
      <c r="AC91" s="10">
        <v>44.828321334543887</v>
      </c>
      <c r="AD91" s="10">
        <v>63.68306511756191</v>
      </c>
      <c r="AE91" s="18">
        <v>172.24369653631297</v>
      </c>
      <c r="AF91" s="18">
        <v>63.68306511756191</v>
      </c>
      <c r="AG91" s="10">
        <v>81.593987465324048</v>
      </c>
      <c r="AH91" s="10">
        <v>24.509709367430943</v>
      </c>
      <c r="AI91" s="10">
        <v>42.074029056089699</v>
      </c>
      <c r="AJ91" s="10">
        <v>89.065144757430815</v>
      </c>
      <c r="AK91" s="10">
        <v>73.565270788432244</v>
      </c>
      <c r="AL91" s="10">
        <v>47.607781734589317</v>
      </c>
      <c r="AM91" s="10">
        <v>46.017216272297098</v>
      </c>
      <c r="AN91" s="10">
        <v>45.620468745768328</v>
      </c>
      <c r="AO91" s="10">
        <v>15.865525393145717</v>
      </c>
      <c r="AP91" s="10">
        <v>81.057034522328792</v>
      </c>
      <c r="AQ91" s="11">
        <v>80</v>
      </c>
    </row>
    <row r="92" spans="1:43" s="17" customFormat="1" x14ac:dyDescent="0.25">
      <c r="A92" s="13" t="s">
        <v>90</v>
      </c>
      <c r="B92" s="13" t="s">
        <v>224</v>
      </c>
      <c r="C92" s="11">
        <v>3</v>
      </c>
      <c r="D92" s="8">
        <v>0</v>
      </c>
      <c r="E92" s="14">
        <v>38.095897364049421</v>
      </c>
      <c r="F92" s="14">
        <f t="shared" si="2"/>
        <v>0</v>
      </c>
      <c r="G92" s="8">
        <v>0</v>
      </c>
      <c r="H92" s="8">
        <v>0</v>
      </c>
      <c r="I92" s="9">
        <v>2015</v>
      </c>
      <c r="J92" s="9">
        <v>2001</v>
      </c>
      <c r="K92" s="14">
        <v>13.952087611225188</v>
      </c>
      <c r="L92" s="15">
        <v>0</v>
      </c>
      <c r="M92" s="8">
        <v>0</v>
      </c>
      <c r="N92" s="18">
        <v>87.420855279686663</v>
      </c>
      <c r="O92" s="19">
        <v>-0.50396210653034623</v>
      </c>
      <c r="P92" s="18">
        <v>15.124930156926865</v>
      </c>
      <c r="Q92" s="8">
        <v>90</v>
      </c>
      <c r="R92" s="10">
        <v>28.773971884902707</v>
      </c>
      <c r="S92" s="10">
        <v>1.1303844238552756</v>
      </c>
      <c r="T92" s="10">
        <v>31.561369651622257</v>
      </c>
      <c r="U92" s="10">
        <v>42.074029056089699</v>
      </c>
      <c r="V92" s="10">
        <v>5.9379940594793084</v>
      </c>
      <c r="W92" s="10">
        <v>34.826827346401757</v>
      </c>
      <c r="X92" s="10">
        <v>47.209682981947886</v>
      </c>
      <c r="Y92" s="10">
        <v>6.3008364463978381</v>
      </c>
      <c r="Z92" s="10">
        <v>4.9471468033648165</v>
      </c>
      <c r="AA92" s="10">
        <v>93.319279873114198</v>
      </c>
      <c r="AB92" s="8">
        <f>VLOOKUP(A92,[1]BDADOS2015_2017!$A$3:$AE$97,30,FALSE)</f>
        <v>1</v>
      </c>
      <c r="AC92" s="10">
        <v>17.360878033862463</v>
      </c>
      <c r="AD92" s="10">
        <v>12.923811224001781</v>
      </c>
      <c r="AE92" s="18">
        <v>172.72766265773055</v>
      </c>
      <c r="AF92" s="18">
        <v>47.607781734589317</v>
      </c>
      <c r="AG92" s="10">
        <v>26.108629969286156</v>
      </c>
      <c r="AH92" s="10">
        <v>28.773971884902707</v>
      </c>
      <c r="AI92" s="10">
        <v>17.878637961437178</v>
      </c>
      <c r="AJ92" s="10">
        <v>25.784611080586473</v>
      </c>
      <c r="AK92" s="10">
        <v>32.996855366059364</v>
      </c>
      <c r="AL92" s="10">
        <v>79.102991212839839</v>
      </c>
      <c r="AM92" s="10">
        <v>26.108629969286156</v>
      </c>
      <c r="AN92" s="10">
        <v>12.923811224001781</v>
      </c>
      <c r="AO92" s="10">
        <v>0.17501569286760343</v>
      </c>
      <c r="AP92" s="10">
        <v>47.209682981947886</v>
      </c>
      <c r="AQ92" s="11">
        <v>60</v>
      </c>
    </row>
    <row r="93" spans="1:43" s="17" customFormat="1" x14ac:dyDescent="0.25">
      <c r="A93" s="13" t="s">
        <v>91</v>
      </c>
      <c r="B93" s="13" t="s">
        <v>225</v>
      </c>
      <c r="C93" s="11">
        <v>4</v>
      </c>
      <c r="D93" s="8">
        <v>0</v>
      </c>
      <c r="E93" s="14">
        <v>26.938132718261617</v>
      </c>
      <c r="F93" s="14">
        <f t="shared" si="2"/>
        <v>0</v>
      </c>
      <c r="G93" s="8">
        <v>0</v>
      </c>
      <c r="H93" s="8">
        <v>0</v>
      </c>
      <c r="I93" s="9">
        <v>2017</v>
      </c>
      <c r="J93" s="9">
        <v>2002</v>
      </c>
      <c r="K93" s="14">
        <v>14.754277891854894</v>
      </c>
      <c r="L93" s="15">
        <v>0</v>
      </c>
      <c r="M93" s="8">
        <v>0</v>
      </c>
      <c r="N93" s="18">
        <v>94.82094623457165</v>
      </c>
      <c r="O93" s="19">
        <v>0.57686915183679377</v>
      </c>
      <c r="P93" s="18">
        <v>14.184868439437423</v>
      </c>
      <c r="Q93" s="8">
        <v>60</v>
      </c>
      <c r="R93" s="10">
        <v>45.620468745768328</v>
      </c>
      <c r="S93" s="10">
        <v>18.67329430371727</v>
      </c>
      <c r="T93" s="10">
        <v>63.68306511756191</v>
      </c>
      <c r="U93" s="10">
        <v>11.506967022170826</v>
      </c>
      <c r="V93" s="10">
        <v>20.610805358581302</v>
      </c>
      <c r="W93" s="10">
        <v>18.942965477671208</v>
      </c>
      <c r="X93" s="10">
        <v>9.3417508993471756</v>
      </c>
      <c r="Y93" s="10">
        <v>11.313944644397722</v>
      </c>
      <c r="Z93" s="10">
        <v>13.785657203203556</v>
      </c>
      <c r="AA93" s="10">
        <v>52.790317018052114</v>
      </c>
      <c r="AB93" s="8">
        <f>VLOOKUP(A93,[1]BDADOS2015_2017!$A$98:$AE$190,30,FALSE)</f>
        <v>1</v>
      </c>
      <c r="AC93" s="10">
        <v>99.801162414510571</v>
      </c>
      <c r="AD93" s="10">
        <v>43.250506832496157</v>
      </c>
      <c r="AE93" s="18">
        <v>174.59722925061106</v>
      </c>
      <c r="AF93" s="18">
        <v>99</v>
      </c>
      <c r="AG93" s="10">
        <v>24.196365222307307</v>
      </c>
      <c r="AH93" s="10">
        <v>2.4997895148220408</v>
      </c>
      <c r="AI93" s="10">
        <v>2.7008769396346111E-2</v>
      </c>
      <c r="AJ93" s="10">
        <v>19.76625431226924</v>
      </c>
      <c r="AK93" s="10">
        <v>1.8542739693330645E-2</v>
      </c>
      <c r="AL93" s="10">
        <v>18.67329430371727</v>
      </c>
      <c r="AM93" s="10">
        <v>47.209682981947886</v>
      </c>
      <c r="AN93" s="10">
        <v>18.67329430371727</v>
      </c>
      <c r="AO93" s="10">
        <v>40.904588485799408</v>
      </c>
      <c r="AP93" s="10">
        <v>25.142889509531003</v>
      </c>
      <c r="AQ93" s="11">
        <v>60</v>
      </c>
    </row>
    <row r="94" spans="1:43" s="17" customFormat="1" x14ac:dyDescent="0.25">
      <c r="A94" s="13" t="s">
        <v>92</v>
      </c>
      <c r="B94" s="13" t="s">
        <v>226</v>
      </c>
      <c r="C94" s="11">
        <v>4</v>
      </c>
      <c r="D94" s="8">
        <v>0</v>
      </c>
      <c r="E94" s="14">
        <v>36.702490230163832</v>
      </c>
      <c r="F94" s="14">
        <f t="shared" si="2"/>
        <v>0</v>
      </c>
      <c r="G94" s="8">
        <v>0</v>
      </c>
      <c r="H94" s="8">
        <v>0</v>
      </c>
      <c r="I94" s="9">
        <v>2015</v>
      </c>
      <c r="J94" s="9">
        <v>2000</v>
      </c>
      <c r="K94" s="14">
        <v>15.441478439425051</v>
      </c>
      <c r="L94" s="15">
        <v>1</v>
      </c>
      <c r="M94" s="8">
        <v>0</v>
      </c>
      <c r="N94" s="18">
        <v>97.639049605271794</v>
      </c>
      <c r="O94" s="19">
        <v>0.81258010836144356</v>
      </c>
      <c r="P94" s="18">
        <v>14.152798090963644</v>
      </c>
      <c r="Q94" s="8">
        <v>70</v>
      </c>
      <c r="R94" s="10">
        <v>7.0780876991685489</v>
      </c>
      <c r="S94" s="10">
        <v>1.1303844238552756</v>
      </c>
      <c r="T94" s="10">
        <v>31.561369651622257</v>
      </c>
      <c r="U94" s="10">
        <v>11.506967022170826</v>
      </c>
      <c r="V94" s="10">
        <v>95.994084313618302</v>
      </c>
      <c r="W94" s="10">
        <v>3.144276298075269</v>
      </c>
      <c r="X94" s="10">
        <v>9.3417508993471756</v>
      </c>
      <c r="Y94" s="10">
        <v>5.1550748490089404</v>
      </c>
      <c r="Z94" s="10">
        <v>13.785657203203556</v>
      </c>
      <c r="AA94" s="10">
        <v>96.855723701924731</v>
      </c>
      <c r="AB94" s="8">
        <f>VLOOKUP(A94,[1]BDADOS2015_2017!$A$3:$AE$97,30,FALSE)</f>
        <v>1</v>
      </c>
      <c r="AC94" s="10">
        <v>74.857110490468997</v>
      </c>
      <c r="AD94" s="10">
        <v>38.973875244420277</v>
      </c>
      <c r="AE94" s="18">
        <v>174.01361567103794</v>
      </c>
      <c r="AF94" s="18">
        <v>32.635522028791996</v>
      </c>
      <c r="AG94" s="10">
        <v>77.935005365735037</v>
      </c>
      <c r="AH94" s="10">
        <v>16.602324606352965</v>
      </c>
      <c r="AI94" s="10">
        <v>20.610805358581302</v>
      </c>
      <c r="AJ94" s="10">
        <v>50</v>
      </c>
      <c r="AK94" s="10">
        <v>51.595343685283069</v>
      </c>
      <c r="AL94" s="10">
        <v>10.564977366685525</v>
      </c>
      <c r="AM94" s="10">
        <v>24.825223045357049</v>
      </c>
      <c r="AN94" s="10">
        <v>50</v>
      </c>
      <c r="AO94" s="10">
        <v>55.961769237024249</v>
      </c>
      <c r="AP94" s="10">
        <v>33.359782059545765</v>
      </c>
      <c r="AQ94" s="11">
        <v>60</v>
      </c>
    </row>
    <row r="95" spans="1:43" s="17" customFormat="1" x14ac:dyDescent="0.25">
      <c r="A95" s="13" t="s">
        <v>93</v>
      </c>
      <c r="B95" s="13" t="s">
        <v>227</v>
      </c>
      <c r="C95" s="11">
        <v>4</v>
      </c>
      <c r="D95" s="8">
        <v>0</v>
      </c>
      <c r="E95" s="14">
        <v>58.223658240272684</v>
      </c>
      <c r="F95" s="14">
        <f t="shared" si="2"/>
        <v>0</v>
      </c>
      <c r="G95" s="8">
        <v>0</v>
      </c>
      <c r="H95" s="8">
        <v>0</v>
      </c>
      <c r="I95" s="9">
        <v>2017</v>
      </c>
      <c r="J95" s="9">
        <v>2000</v>
      </c>
      <c r="K95" s="14">
        <v>16.950034223134839</v>
      </c>
      <c r="L95" s="15">
        <v>1</v>
      </c>
      <c r="M95" s="8">
        <v>1</v>
      </c>
      <c r="N95" s="18">
        <v>106.19569858942359</v>
      </c>
      <c r="O95" s="19">
        <v>3.8894804667092369</v>
      </c>
      <c r="P95" s="18">
        <v>13.477421004803142</v>
      </c>
      <c r="Q95" s="8">
        <v>80</v>
      </c>
      <c r="R95" s="10">
        <v>89.435022633314475</v>
      </c>
      <c r="S95" s="10">
        <v>80.23374568773076</v>
      </c>
      <c r="T95" s="10">
        <v>97.830830623235315</v>
      </c>
      <c r="U95" s="10">
        <v>90.319951541438968</v>
      </c>
      <c r="V95" s="10">
        <v>11.702319602310865</v>
      </c>
      <c r="W95" s="10">
        <v>94.1792444361447</v>
      </c>
      <c r="X95" s="10">
        <v>47.209682981947886</v>
      </c>
      <c r="Y95" s="10">
        <v>90.490208220476092</v>
      </c>
      <c r="Z95" s="10">
        <v>65.173172653598243</v>
      </c>
      <c r="AA95" s="10">
        <v>26.108629969286156</v>
      </c>
      <c r="AB95" s="8">
        <f>VLOOKUP(A95,[1]BDADOS2015_2017!$A$98:$AE$190,30,FALSE)</f>
        <v>0</v>
      </c>
      <c r="AC95" s="10">
        <v>97.778440557056854</v>
      </c>
      <c r="AD95" s="10">
        <v>94.1792444361447</v>
      </c>
      <c r="AE95" s="18">
        <v>172.5999145954606</v>
      </c>
      <c r="AF95" s="18">
        <v>22.964999716479056</v>
      </c>
      <c r="AG95" s="10">
        <v>65.909702622767739</v>
      </c>
      <c r="AH95" s="10">
        <v>62.171952182201927</v>
      </c>
      <c r="AI95" s="10">
        <v>50</v>
      </c>
      <c r="AJ95" s="10">
        <v>56.749493167503843</v>
      </c>
      <c r="AK95" s="10">
        <v>98.499657702626791</v>
      </c>
      <c r="AL95" s="10">
        <v>27.093090378300559</v>
      </c>
      <c r="AM95" s="10">
        <v>30.853753872598688</v>
      </c>
      <c r="AN95" s="10">
        <v>36.692826396397194</v>
      </c>
      <c r="AO95" s="10">
        <v>8.3793322415014302</v>
      </c>
      <c r="AP95" s="10">
        <v>93.056337666666835</v>
      </c>
      <c r="AQ95" s="11">
        <v>80</v>
      </c>
    </row>
    <row r="96" spans="1:43" s="17" customFormat="1" x14ac:dyDescent="0.25">
      <c r="A96" s="13" t="s">
        <v>94</v>
      </c>
      <c r="B96" s="13" t="s">
        <v>228</v>
      </c>
      <c r="C96" s="11">
        <v>4</v>
      </c>
      <c r="D96" s="8">
        <v>0</v>
      </c>
      <c r="E96" s="14">
        <v>70.122270537724305</v>
      </c>
      <c r="F96" s="14">
        <f t="shared" si="2"/>
        <v>1</v>
      </c>
      <c r="G96" s="8">
        <v>0</v>
      </c>
      <c r="H96" s="8">
        <v>1</v>
      </c>
      <c r="I96" s="9">
        <v>2017</v>
      </c>
      <c r="J96" s="9">
        <v>2003</v>
      </c>
      <c r="K96" s="14">
        <v>13.730321697467488</v>
      </c>
      <c r="L96" s="15">
        <v>0</v>
      </c>
      <c r="M96" s="8">
        <v>0</v>
      </c>
      <c r="N96" s="18">
        <v>91.833063129806206</v>
      </c>
      <c r="O96" s="19">
        <v>0.73195045652834934</v>
      </c>
      <c r="P96" s="18">
        <v>13.923516406552174</v>
      </c>
      <c r="Q96" s="8">
        <v>70</v>
      </c>
      <c r="R96" s="10">
        <v>78.814460141660334</v>
      </c>
      <c r="S96" s="10">
        <v>42.465456526520448</v>
      </c>
      <c r="T96" s="10">
        <v>88.099989254479922</v>
      </c>
      <c r="U96" s="10">
        <v>90.319951541438968</v>
      </c>
      <c r="V96" s="10">
        <v>32.27581102503477</v>
      </c>
      <c r="W96" s="10">
        <v>72.240467524653511</v>
      </c>
      <c r="X96" s="10">
        <v>77.935005365735037</v>
      </c>
      <c r="Y96" s="10">
        <v>81.32670569628273</v>
      </c>
      <c r="Z96" s="10">
        <v>87.076188775998219</v>
      </c>
      <c r="AA96" s="10">
        <v>38.590811880112263</v>
      </c>
      <c r="AB96" s="8">
        <f>VLOOKUP(A96,[1]BDADOS2015_2017!$A$98:$AE$190,30,FALSE)</f>
        <v>1</v>
      </c>
      <c r="AC96" s="10">
        <v>42.074029056089699</v>
      </c>
      <c r="AD96" s="10">
        <v>68.082249121744425</v>
      </c>
      <c r="AE96" s="18">
        <v>178.47544583581976</v>
      </c>
      <c r="AF96" s="18">
        <v>50.398935631463161</v>
      </c>
      <c r="AG96" s="10">
        <v>98.955592293804898</v>
      </c>
      <c r="AH96" s="10">
        <v>62.551583472332005</v>
      </c>
      <c r="AI96" s="10">
        <v>72.906909621699441</v>
      </c>
      <c r="AJ96" s="10">
        <v>88.876756255216534</v>
      </c>
      <c r="AK96" s="10">
        <v>69.846821245303374</v>
      </c>
      <c r="AL96" s="10">
        <v>90.658249100652824</v>
      </c>
      <c r="AM96" s="10">
        <v>33.724272684824939</v>
      </c>
      <c r="AN96" s="10">
        <v>59.483487169779579</v>
      </c>
      <c r="AO96" s="10">
        <v>70.540148378430203</v>
      </c>
      <c r="AP96" s="10">
        <v>56.749493167503843</v>
      </c>
      <c r="AQ96" s="11">
        <v>60</v>
      </c>
    </row>
    <row r="97" spans="1:43" s="17" customFormat="1" x14ac:dyDescent="0.25">
      <c r="A97" s="13" t="s">
        <v>95</v>
      </c>
      <c r="B97" s="13" t="s">
        <v>229</v>
      </c>
      <c r="C97" s="11">
        <v>5</v>
      </c>
      <c r="D97" s="8">
        <v>0</v>
      </c>
      <c r="E97" s="14">
        <v>36.312832017147514</v>
      </c>
      <c r="F97" s="14">
        <f t="shared" si="2"/>
        <v>0</v>
      </c>
      <c r="G97" s="8">
        <v>0</v>
      </c>
      <c r="H97" s="8">
        <v>0</v>
      </c>
      <c r="I97" s="9">
        <v>2015</v>
      </c>
      <c r="J97" s="9">
        <v>2002</v>
      </c>
      <c r="K97" s="14">
        <v>13.08145106091718</v>
      </c>
      <c r="L97" s="15">
        <v>0</v>
      </c>
      <c r="M97" s="8">
        <v>0</v>
      </c>
      <c r="N97" s="18">
        <v>85.530472179152454</v>
      </c>
      <c r="O97" s="19">
        <v>-0.59255888107534405</v>
      </c>
      <c r="P97" s="18">
        <v>15.157157160665898</v>
      </c>
      <c r="Q97" s="8">
        <v>80</v>
      </c>
      <c r="R97" s="10">
        <v>78.814460141660334</v>
      </c>
      <c r="S97" s="10">
        <v>88.297680397689135</v>
      </c>
      <c r="T97" s="10">
        <v>88.099989254479922</v>
      </c>
      <c r="U97" s="10">
        <v>90.319951541438968</v>
      </c>
      <c r="V97" s="10">
        <v>11.702319602310865</v>
      </c>
      <c r="W97" s="10">
        <v>72.240467524653511</v>
      </c>
      <c r="X97" s="10">
        <v>31.561369651622257</v>
      </c>
      <c r="Y97" s="10">
        <v>78.23045624142668</v>
      </c>
      <c r="Z97" s="10">
        <v>87.076188775998219</v>
      </c>
      <c r="AA97" s="10">
        <v>15.865525393145717</v>
      </c>
      <c r="AB97" s="8">
        <f>VLOOKUP(A97,[1]BDADOS2015_2017!$A$3:$AE$97,30,FALSE)</f>
        <v>1</v>
      </c>
      <c r="AC97" s="10">
        <v>1.0170438668719726</v>
      </c>
      <c r="AD97" s="10">
        <v>4.4565462758542935</v>
      </c>
      <c r="AE97" s="18">
        <v>170.77491324407507</v>
      </c>
      <c r="AF97" s="18">
        <v>31.206694941739059</v>
      </c>
      <c r="AG97" s="10">
        <v>11.313944644397722</v>
      </c>
      <c r="AH97" s="10">
        <v>4.0929508978807263</v>
      </c>
      <c r="AI97" s="10">
        <v>42.074029056089699</v>
      </c>
      <c r="AJ97" s="10">
        <v>6.8112117966725521</v>
      </c>
      <c r="AK97" s="10">
        <v>71.904269110143574</v>
      </c>
      <c r="AL97" s="10">
        <v>10.748769707458692</v>
      </c>
      <c r="AM97" s="10">
        <v>6.5521712088916502</v>
      </c>
      <c r="AN97" s="10">
        <v>45.22415739794161</v>
      </c>
      <c r="AO97" s="10">
        <v>8.3793322415014302</v>
      </c>
      <c r="AP97" s="10">
        <v>42.465456526520448</v>
      </c>
      <c r="AQ97" s="11">
        <v>60</v>
      </c>
    </row>
    <row r="98" spans="1:43" s="17" customFormat="1" x14ac:dyDescent="0.25">
      <c r="A98" s="13" t="s">
        <v>96</v>
      </c>
      <c r="B98" s="13" t="s">
        <v>230</v>
      </c>
      <c r="C98" s="11">
        <v>3</v>
      </c>
      <c r="D98" s="8">
        <v>0</v>
      </c>
      <c r="E98" s="14">
        <v>62.909656245985353</v>
      </c>
      <c r="F98" s="14">
        <f t="shared" ref="F98:F129" si="3">IF(E98&gt;=70,1,0)</f>
        <v>0</v>
      </c>
      <c r="G98" s="8">
        <v>0</v>
      </c>
      <c r="H98" s="8">
        <v>0</v>
      </c>
      <c r="I98" s="9">
        <v>2017</v>
      </c>
      <c r="J98" s="9">
        <v>2000</v>
      </c>
      <c r="K98" s="14">
        <v>16.695414099931554</v>
      </c>
      <c r="L98" s="15">
        <v>0</v>
      </c>
      <c r="M98" s="8">
        <v>0</v>
      </c>
      <c r="N98" s="18">
        <v>104.13603078296589</v>
      </c>
      <c r="O98" s="19">
        <v>2.9179390485688144</v>
      </c>
      <c r="P98" s="18">
        <v>13.748494553487987</v>
      </c>
      <c r="Q98" s="8">
        <v>80</v>
      </c>
      <c r="R98" s="10">
        <v>45.620468745768328</v>
      </c>
      <c r="S98" s="10">
        <v>18.67329430371727</v>
      </c>
      <c r="T98" s="10">
        <v>9.3417508993471756</v>
      </c>
      <c r="U98" s="10">
        <v>11.506967022170826</v>
      </c>
      <c r="V98" s="10">
        <v>74.215388919413527</v>
      </c>
      <c r="W98" s="10">
        <v>18.942965477671208</v>
      </c>
      <c r="X98" s="10">
        <v>63.68306511756191</v>
      </c>
      <c r="Y98" s="10">
        <v>21.476388416363719</v>
      </c>
      <c r="Z98" s="10">
        <v>36.31693488243809</v>
      </c>
      <c r="AA98" s="10">
        <v>38.590811880112263</v>
      </c>
      <c r="AB98" s="8">
        <f>VLOOKUP(A98,[1]BDADOS2015_2017!$A$98:$AE$190,30,FALSE)</f>
        <v>1</v>
      </c>
      <c r="AC98" s="10">
        <v>97.193339334022752</v>
      </c>
      <c r="AD98" s="10">
        <v>95.818486238640503</v>
      </c>
      <c r="AE98" s="18">
        <v>177.3483430515131</v>
      </c>
      <c r="AF98" s="18">
        <v>88.297680397689135</v>
      </c>
      <c r="AG98" s="10">
        <v>70.540148378430203</v>
      </c>
      <c r="AH98" s="10">
        <v>6.8112117966725521</v>
      </c>
      <c r="AI98" s="10">
        <v>17.360878033862463</v>
      </c>
      <c r="AJ98" s="10">
        <v>50</v>
      </c>
      <c r="AK98" s="10">
        <v>50</v>
      </c>
      <c r="AL98" s="10">
        <v>53.585639258517205</v>
      </c>
      <c r="AM98" s="10">
        <v>50</v>
      </c>
      <c r="AN98" s="10">
        <v>50</v>
      </c>
      <c r="AO98" s="10">
        <v>70.540148378430203</v>
      </c>
      <c r="AP98" s="10">
        <v>77.637270756240056</v>
      </c>
      <c r="AQ98" s="11">
        <v>100</v>
      </c>
    </row>
    <row r="99" spans="1:43" s="17" customFormat="1" x14ac:dyDescent="0.25">
      <c r="A99" s="13" t="s">
        <v>97</v>
      </c>
      <c r="B99" s="13" t="s">
        <v>231</v>
      </c>
      <c r="C99" s="11">
        <v>5</v>
      </c>
      <c r="D99" s="8">
        <v>0</v>
      </c>
      <c r="E99" s="14">
        <v>64.996268398993294</v>
      </c>
      <c r="F99" s="14">
        <f t="shared" si="3"/>
        <v>0</v>
      </c>
      <c r="G99" s="8">
        <v>1</v>
      </c>
      <c r="H99" s="8">
        <v>1</v>
      </c>
      <c r="I99" s="9">
        <v>2015</v>
      </c>
      <c r="J99" s="9">
        <v>2002</v>
      </c>
      <c r="K99" s="14">
        <v>13.264887063655031</v>
      </c>
      <c r="L99" s="15">
        <v>0</v>
      </c>
      <c r="M99" s="8">
        <v>1</v>
      </c>
      <c r="N99" s="18">
        <v>88.19709674377512</v>
      </c>
      <c r="O99" s="19">
        <v>0.29042938535600221</v>
      </c>
      <c r="P99" s="18">
        <v>13.880136213614351</v>
      </c>
      <c r="Q99" s="8">
        <v>70</v>
      </c>
      <c r="R99" s="10">
        <v>63.68306511756191</v>
      </c>
      <c r="S99" s="10">
        <v>18.67329430371727</v>
      </c>
      <c r="T99" s="10">
        <v>47.209682981947886</v>
      </c>
      <c r="U99" s="10">
        <v>61.791142218895267</v>
      </c>
      <c r="V99" s="10">
        <v>84.375235497874542</v>
      </c>
      <c r="W99" s="10">
        <v>8.534345082196694</v>
      </c>
      <c r="X99" s="10">
        <v>31.561369651622257</v>
      </c>
      <c r="Y99" s="10">
        <v>39.358012680196055</v>
      </c>
      <c r="Z99" s="10">
        <v>82.639121966137537</v>
      </c>
      <c r="AA99" s="10">
        <v>78.523611583636281</v>
      </c>
      <c r="AB99" s="8">
        <f>VLOOKUP(A99,[1]BDADOS2015_2017!$A$3:$AE$97,30,FALSE)</f>
        <v>1</v>
      </c>
      <c r="AC99" s="10">
        <v>27.759532475346489</v>
      </c>
      <c r="AD99" s="10">
        <v>41.293557735178531</v>
      </c>
      <c r="AE99" s="18">
        <v>180.39365788405829</v>
      </c>
      <c r="AF99" s="18">
        <v>19.21502021036963</v>
      </c>
      <c r="AG99" s="10">
        <v>14.23096543559393</v>
      </c>
      <c r="AH99" s="10">
        <v>7.352925960964825</v>
      </c>
      <c r="AI99" s="10">
        <v>59.095411514200592</v>
      </c>
      <c r="AJ99" s="10">
        <v>19.21502021036963</v>
      </c>
      <c r="AK99" s="10">
        <v>30.502573089751934</v>
      </c>
      <c r="AL99" s="10">
        <v>79.102991212839839</v>
      </c>
      <c r="AM99" s="10">
        <v>26.108629969286156</v>
      </c>
      <c r="AN99" s="10">
        <v>55.961769237024249</v>
      </c>
      <c r="AO99" s="10">
        <v>95.448602267845018</v>
      </c>
      <c r="AP99" s="10">
        <v>69.846821245303374</v>
      </c>
      <c r="AQ99" s="11">
        <v>80</v>
      </c>
    </row>
    <row r="100" spans="1:43" s="17" customFormat="1" x14ac:dyDescent="0.25">
      <c r="A100" s="13" t="s">
        <v>97</v>
      </c>
      <c r="B100" s="13" t="s">
        <v>231</v>
      </c>
      <c r="C100" s="11">
        <v>5</v>
      </c>
      <c r="D100" s="8">
        <v>0</v>
      </c>
      <c r="E100" s="14">
        <v>47.078980921861906</v>
      </c>
      <c r="F100" s="14">
        <f t="shared" si="3"/>
        <v>0</v>
      </c>
      <c r="G100" s="8">
        <v>1</v>
      </c>
      <c r="H100" s="8">
        <v>1</v>
      </c>
      <c r="I100" s="9">
        <v>2017</v>
      </c>
      <c r="J100" s="9">
        <v>2002</v>
      </c>
      <c r="K100" s="14">
        <v>14.721423682409309</v>
      </c>
      <c r="L100" s="15">
        <v>0</v>
      </c>
      <c r="M100" s="8">
        <v>1</v>
      </c>
      <c r="N100" s="18">
        <v>95.466097018313889</v>
      </c>
      <c r="O100" s="19">
        <v>0.74444078397763491</v>
      </c>
      <c r="P100" s="18">
        <v>13.98735093654053</v>
      </c>
      <c r="Q100" s="8">
        <v>70</v>
      </c>
      <c r="R100" s="10">
        <v>45.620468745768328</v>
      </c>
      <c r="S100" s="10">
        <v>55.961769237024249</v>
      </c>
      <c r="T100" s="10">
        <v>1.5777607391090527</v>
      </c>
      <c r="U100" s="10">
        <v>42.074029056089699</v>
      </c>
      <c r="V100" s="10">
        <v>74.215388919413527</v>
      </c>
      <c r="W100" s="10">
        <v>34.826827346401757</v>
      </c>
      <c r="X100" s="10">
        <v>47.209682981947886</v>
      </c>
      <c r="Y100" s="10">
        <v>31.561369651622257</v>
      </c>
      <c r="Z100" s="10">
        <v>23.576249777925113</v>
      </c>
      <c r="AA100" s="10">
        <v>78.523611583636281</v>
      </c>
      <c r="AB100" s="8">
        <f>VLOOKUP(A100,[1]BDADOS2015_2017!$A$98:$AE$190,30,FALSE)</f>
        <v>1</v>
      </c>
      <c r="AC100" s="10">
        <v>22.964999716479056</v>
      </c>
      <c r="AD100" s="10">
        <v>53.188137201398746</v>
      </c>
      <c r="AE100" s="18">
        <v>175.61695700923266</v>
      </c>
      <c r="AF100" s="18">
        <v>23.269509230089753</v>
      </c>
      <c r="AG100" s="10">
        <v>28.433884904632407</v>
      </c>
      <c r="AH100" s="10">
        <v>12.71431505627983</v>
      </c>
      <c r="AI100" s="10">
        <v>87.69755969486566</v>
      </c>
      <c r="AJ100" s="10">
        <v>69.497426910248066</v>
      </c>
      <c r="AK100" s="10">
        <v>52.392218265410683</v>
      </c>
      <c r="AL100" s="10">
        <v>34.457825838967565</v>
      </c>
      <c r="AM100" s="10">
        <v>68.793305058260941</v>
      </c>
      <c r="AN100" s="10">
        <v>48.006119416162754</v>
      </c>
      <c r="AO100" s="10">
        <v>1</v>
      </c>
      <c r="AP100" s="10">
        <v>65.542174161032435</v>
      </c>
      <c r="AQ100" s="11">
        <v>60</v>
      </c>
    </row>
    <row r="101" spans="1:43" s="17" customFormat="1" x14ac:dyDescent="0.25">
      <c r="A101" s="13" t="s">
        <v>98</v>
      </c>
      <c r="B101" s="13" t="s">
        <v>232</v>
      </c>
      <c r="C101" s="11">
        <v>2</v>
      </c>
      <c r="D101" s="8">
        <v>0</v>
      </c>
      <c r="E101" s="14">
        <v>54.647361024771534</v>
      </c>
      <c r="F101" s="14">
        <f t="shared" si="3"/>
        <v>0</v>
      </c>
      <c r="G101" s="8">
        <v>0</v>
      </c>
      <c r="H101" s="8">
        <v>0</v>
      </c>
      <c r="I101" s="9">
        <v>2017</v>
      </c>
      <c r="J101" s="9">
        <v>2000</v>
      </c>
      <c r="K101" s="14">
        <v>16.95277207392197</v>
      </c>
      <c r="L101" s="15">
        <v>1</v>
      </c>
      <c r="M101" s="8">
        <v>0</v>
      </c>
      <c r="N101" s="18">
        <v>98.428359665710772</v>
      </c>
      <c r="O101" s="19">
        <v>0.2256413517503629</v>
      </c>
      <c r="P101" s="18">
        <v>15.462634333822233</v>
      </c>
      <c r="Q101" s="8">
        <v>80</v>
      </c>
      <c r="R101" s="10">
        <v>63.68306511756191</v>
      </c>
      <c r="S101" s="10">
        <v>80.23374568773076</v>
      </c>
      <c r="T101" s="10">
        <v>47.209682981947886</v>
      </c>
      <c r="U101" s="10">
        <v>42.074029056089699</v>
      </c>
      <c r="V101" s="10">
        <v>2.6803418877054952</v>
      </c>
      <c r="W101" s="10">
        <v>53.982783727702902</v>
      </c>
      <c r="X101" s="10">
        <v>9.3417508993471756</v>
      </c>
      <c r="Y101" s="10">
        <v>28.095730889856426</v>
      </c>
      <c r="Z101" s="10">
        <v>10.027256795444202</v>
      </c>
      <c r="AA101" s="10">
        <v>38.590811880112263</v>
      </c>
      <c r="AB101" s="8">
        <f>VLOOKUP(A101,[1]BDADOS2015_2017!$A$98:$AE$190,30,FALSE)</f>
        <v>0</v>
      </c>
      <c r="AC101" s="10">
        <v>37.069998105934644</v>
      </c>
      <c r="AD101" s="10">
        <v>57.925970943910301</v>
      </c>
      <c r="AE101" s="18">
        <v>177.75037058500615</v>
      </c>
      <c r="AF101" s="18">
        <v>69.497426910248066</v>
      </c>
      <c r="AG101" s="10">
        <v>21.185539858339666</v>
      </c>
      <c r="AH101" s="10">
        <v>11.123243744783466</v>
      </c>
      <c r="AI101" s="10">
        <v>37.069998105934644</v>
      </c>
      <c r="AJ101" s="10">
        <v>10.027256795444202</v>
      </c>
      <c r="AK101" s="10">
        <v>32.996855366059364</v>
      </c>
      <c r="AL101" s="10">
        <v>95.448602267845018</v>
      </c>
      <c r="AM101" s="10">
        <v>88.099989254479922</v>
      </c>
      <c r="AN101" s="10">
        <v>6.6807201268858023</v>
      </c>
      <c r="AO101" s="10">
        <v>26.762889346898305</v>
      </c>
      <c r="AP101" s="10">
        <v>86.864311895726928</v>
      </c>
      <c r="AQ101" s="11">
        <v>80</v>
      </c>
    </row>
    <row r="102" spans="1:43" s="17" customFormat="1" x14ac:dyDescent="0.25">
      <c r="A102" s="13" t="s">
        <v>99</v>
      </c>
      <c r="B102" s="13" t="s">
        <v>233</v>
      </c>
      <c r="C102" s="11">
        <v>3</v>
      </c>
      <c r="D102" s="8">
        <v>0</v>
      </c>
      <c r="E102" s="14">
        <v>57.605907313198763</v>
      </c>
      <c r="F102" s="14">
        <f t="shared" si="3"/>
        <v>0</v>
      </c>
      <c r="G102" s="8">
        <v>0</v>
      </c>
      <c r="H102" s="8">
        <v>0</v>
      </c>
      <c r="I102" s="9">
        <v>2015</v>
      </c>
      <c r="J102" s="9">
        <v>2001</v>
      </c>
      <c r="K102" s="14">
        <v>13.932922655715263</v>
      </c>
      <c r="L102" s="15">
        <v>0</v>
      </c>
      <c r="M102" s="8">
        <v>0</v>
      </c>
      <c r="N102" s="18">
        <v>90.76372760356125</v>
      </c>
      <c r="O102" s="19">
        <v>0.43241669567542057</v>
      </c>
      <c r="P102" s="18">
        <v>14.39904628931372</v>
      </c>
      <c r="Q102" s="8">
        <v>90</v>
      </c>
      <c r="R102" s="10">
        <v>28.773971884902707</v>
      </c>
      <c r="S102" s="10">
        <v>18.67329430371727</v>
      </c>
      <c r="T102" s="10">
        <v>63.68306511756191</v>
      </c>
      <c r="U102" s="10">
        <v>24.196365222307307</v>
      </c>
      <c r="V102" s="10">
        <v>61.026124755579723</v>
      </c>
      <c r="W102" s="10">
        <v>8.534345082196694</v>
      </c>
      <c r="X102" s="10">
        <v>77.935005365735037</v>
      </c>
      <c r="Y102" s="10">
        <v>31.561369651622257</v>
      </c>
      <c r="Z102" s="10">
        <v>65.173172653598243</v>
      </c>
      <c r="AA102" s="10">
        <v>96.855723701924731</v>
      </c>
      <c r="AB102" s="8">
        <f>VLOOKUP(A102,[1]BDADOS2015_2017!$A$3:$AE$97,30,FALSE)</f>
        <v>1</v>
      </c>
      <c r="AC102" s="10">
        <v>31.206694941739059</v>
      </c>
      <c r="AD102" s="10">
        <v>37.069998105934644</v>
      </c>
      <c r="AE102" s="18">
        <v>172.59331038637322</v>
      </c>
      <c r="AF102" s="18">
        <v>73.565270788432244</v>
      </c>
      <c r="AG102" s="10">
        <v>46.811862798601254</v>
      </c>
      <c r="AH102" s="10">
        <v>75.490290632569057</v>
      </c>
      <c r="AI102" s="10">
        <v>28.773971884902707</v>
      </c>
      <c r="AJ102" s="10">
        <v>61.409188119887737</v>
      </c>
      <c r="AK102" s="10">
        <v>33.724272684824939</v>
      </c>
      <c r="AL102" s="10">
        <v>85.76903456440607</v>
      </c>
      <c r="AM102" s="10">
        <v>29.805596539487638</v>
      </c>
      <c r="AN102" s="10">
        <v>40.129367431707628</v>
      </c>
      <c r="AO102" s="10">
        <v>82.121362038562822</v>
      </c>
      <c r="AP102" s="10">
        <v>47.209682981947886</v>
      </c>
      <c r="AQ102" s="11">
        <v>60</v>
      </c>
    </row>
    <row r="103" spans="1:43" s="17" customFormat="1" x14ac:dyDescent="0.25">
      <c r="A103" s="13" t="s">
        <v>100</v>
      </c>
      <c r="B103" s="13" t="s">
        <v>234</v>
      </c>
      <c r="C103" s="11">
        <v>4</v>
      </c>
      <c r="D103" s="8">
        <v>1</v>
      </c>
      <c r="E103" s="14">
        <v>67.512010377067497</v>
      </c>
      <c r="F103" s="14">
        <f t="shared" si="3"/>
        <v>0</v>
      </c>
      <c r="G103" s="8">
        <v>0</v>
      </c>
      <c r="H103" s="8">
        <v>1</v>
      </c>
      <c r="I103" s="9">
        <v>2017</v>
      </c>
      <c r="J103" s="9">
        <v>2000</v>
      </c>
      <c r="K103" s="14">
        <v>17.086926762491444</v>
      </c>
      <c r="L103" s="15">
        <v>1</v>
      </c>
      <c r="M103" s="8">
        <v>1</v>
      </c>
      <c r="N103" s="18">
        <v>105.38068262189775</v>
      </c>
      <c r="O103" s="19">
        <v>4.6088689663620572</v>
      </c>
      <c r="P103" s="18">
        <v>13.822331912594114</v>
      </c>
      <c r="Q103" s="8">
        <v>80</v>
      </c>
      <c r="R103" s="10">
        <v>95.636706347596814</v>
      </c>
      <c r="S103" s="10">
        <v>80.23374568773076</v>
      </c>
      <c r="T103" s="10">
        <v>88.099989254479922</v>
      </c>
      <c r="U103" s="10">
        <v>90.319951541438968</v>
      </c>
      <c r="V103" s="10">
        <v>46.414360741482795</v>
      </c>
      <c r="W103" s="10">
        <v>85.99289099112309</v>
      </c>
      <c r="X103" s="10">
        <v>88.099989254479922</v>
      </c>
      <c r="Y103" s="10">
        <v>95.818486238640503</v>
      </c>
      <c r="Z103" s="10">
        <v>90.490208220476092</v>
      </c>
      <c r="AA103" s="10">
        <v>98.644741885358002</v>
      </c>
      <c r="AB103" s="8">
        <f>VLOOKUP(A103,[1]BDADOS2015_2017!$A$98:$AE$190,30,FALSE)</f>
        <v>0</v>
      </c>
      <c r="AC103" s="10">
        <v>71.226028115097293</v>
      </c>
      <c r="AD103" s="10">
        <v>57.534543473479552</v>
      </c>
      <c r="AE103" s="18">
        <v>166.52999858545996</v>
      </c>
      <c r="AF103" s="18">
        <v>49.202168628309792</v>
      </c>
      <c r="AG103" s="10">
        <v>2.4997895148220408</v>
      </c>
      <c r="AH103" s="10">
        <v>45.620468745768328</v>
      </c>
      <c r="AI103" s="10">
        <v>6.4255487818935819</v>
      </c>
      <c r="AJ103" s="10">
        <v>50</v>
      </c>
      <c r="AK103" s="10">
        <v>51.993880583837246</v>
      </c>
      <c r="AL103" s="10">
        <v>50</v>
      </c>
      <c r="AM103" s="10">
        <v>50</v>
      </c>
      <c r="AN103" s="10">
        <v>50</v>
      </c>
      <c r="AO103" s="10">
        <v>55.961769237024249</v>
      </c>
      <c r="AP103" s="10">
        <v>86.864311895726928</v>
      </c>
      <c r="AQ103" s="11">
        <v>80</v>
      </c>
    </row>
    <row r="104" spans="1:43" s="17" customFormat="1" ht="17.25" customHeight="1" x14ac:dyDescent="0.25">
      <c r="A104" s="13" t="s">
        <v>101</v>
      </c>
      <c r="B104" s="13" t="s">
        <v>235</v>
      </c>
      <c r="C104" s="11">
        <v>3</v>
      </c>
      <c r="D104" s="8">
        <v>0</v>
      </c>
      <c r="E104" s="14">
        <v>30.082837118748856</v>
      </c>
      <c r="F104" s="14">
        <f t="shared" si="3"/>
        <v>0</v>
      </c>
      <c r="G104" s="8">
        <v>1</v>
      </c>
      <c r="H104" s="8">
        <v>1</v>
      </c>
      <c r="I104" s="9">
        <v>2015</v>
      </c>
      <c r="J104" s="9">
        <v>2000</v>
      </c>
      <c r="K104" s="14">
        <v>15.663244353182751</v>
      </c>
      <c r="L104" s="15">
        <v>1</v>
      </c>
      <c r="M104" s="8">
        <v>1</v>
      </c>
      <c r="N104" s="18">
        <v>100.41656719485476</v>
      </c>
      <c r="O104" s="19">
        <v>1.334310330771832</v>
      </c>
      <c r="P104" s="18">
        <v>13.665651909370917</v>
      </c>
      <c r="Q104" s="8">
        <v>80</v>
      </c>
      <c r="R104" s="10">
        <v>15.386423037273488</v>
      </c>
      <c r="S104" s="10">
        <v>29.459851621569797</v>
      </c>
      <c r="T104" s="10">
        <v>77.935005365735037</v>
      </c>
      <c r="U104" s="10">
        <v>4.4565462758542935</v>
      </c>
      <c r="V104" s="10">
        <v>84.375235497874542</v>
      </c>
      <c r="W104" s="10">
        <v>18.942965477671208</v>
      </c>
      <c r="X104" s="10">
        <v>47.209682981947886</v>
      </c>
      <c r="Y104" s="10">
        <v>31.561369651622257</v>
      </c>
      <c r="Z104" s="10">
        <v>43.250506832496157</v>
      </c>
      <c r="AA104" s="10">
        <v>52.790317018052114</v>
      </c>
      <c r="AB104" s="8">
        <f>VLOOKUP(A104,[1]BDADOS2015_2017!$A$3:$AE$97,30,FALSE)</f>
        <v>1</v>
      </c>
      <c r="AC104" s="10">
        <v>73.565270788432244</v>
      </c>
      <c r="AD104" s="10">
        <v>69.846821245303374</v>
      </c>
      <c r="AE104" s="18">
        <v>175.26684173705561</v>
      </c>
      <c r="AF104" s="18">
        <v>95.907049102119274</v>
      </c>
      <c r="AG104" s="10">
        <v>58.706442264821469</v>
      </c>
      <c r="AH104" s="10">
        <v>71.226028115097293</v>
      </c>
      <c r="AI104" s="10">
        <v>15.624764502125458</v>
      </c>
      <c r="AJ104" s="10">
        <v>50</v>
      </c>
      <c r="AK104" s="10">
        <v>51.595343685283069</v>
      </c>
      <c r="AL104" s="10">
        <v>12.30244030513434</v>
      </c>
      <c r="AM104" s="10">
        <v>28.095730889856426</v>
      </c>
      <c r="AN104" s="10">
        <v>50</v>
      </c>
      <c r="AO104" s="10">
        <v>8.3793322415014302</v>
      </c>
      <c r="AP104" s="10">
        <v>25.142889509531003</v>
      </c>
      <c r="AQ104" s="11">
        <v>40</v>
      </c>
    </row>
    <row r="105" spans="1:43" s="17" customFormat="1" x14ac:dyDescent="0.25">
      <c r="A105" s="13" t="s">
        <v>101</v>
      </c>
      <c r="B105" s="13" t="s">
        <v>235</v>
      </c>
      <c r="C105" s="11">
        <v>3</v>
      </c>
      <c r="D105" s="8">
        <v>0</v>
      </c>
      <c r="E105" s="14">
        <v>38.252832750444036</v>
      </c>
      <c r="F105" s="14">
        <f t="shared" si="3"/>
        <v>0</v>
      </c>
      <c r="G105" s="8">
        <v>1</v>
      </c>
      <c r="H105" s="8">
        <v>1</v>
      </c>
      <c r="I105" s="9">
        <v>2017</v>
      </c>
      <c r="J105" s="9">
        <v>2000</v>
      </c>
      <c r="K105" s="14">
        <v>17.138945927446954</v>
      </c>
      <c r="L105" s="15">
        <v>1</v>
      </c>
      <c r="M105" s="8">
        <v>0</v>
      </c>
      <c r="N105" s="18">
        <v>105.05420356412725</v>
      </c>
      <c r="O105" s="19">
        <v>4.3805619329561143</v>
      </c>
      <c r="P105" s="18">
        <v>13.957679065750364</v>
      </c>
      <c r="Q105" s="8">
        <v>60</v>
      </c>
      <c r="R105" s="10">
        <v>50</v>
      </c>
      <c r="S105" s="10">
        <v>50</v>
      </c>
      <c r="T105" s="10">
        <v>50</v>
      </c>
      <c r="U105" s="10">
        <v>50</v>
      </c>
      <c r="V105" s="10">
        <v>50</v>
      </c>
      <c r="W105" s="10">
        <v>50</v>
      </c>
      <c r="X105" s="10">
        <v>50</v>
      </c>
      <c r="Y105" s="10">
        <v>50</v>
      </c>
      <c r="Z105" s="10">
        <v>50.797831371690208</v>
      </c>
      <c r="AA105" s="10">
        <v>52.790317018052114</v>
      </c>
      <c r="AB105" s="8">
        <f>VLOOKUP(A105,[1]BDADOS2015_2017!$A$98:$AE$190,30,FALSE)</f>
        <v>0</v>
      </c>
      <c r="AC105" s="10">
        <v>67.72418897496523</v>
      </c>
      <c r="AD105" s="10">
        <v>79.389194641418698</v>
      </c>
      <c r="AE105" s="18">
        <v>170.4277046023916</v>
      </c>
      <c r="AF105" s="18">
        <v>85.083004966901854</v>
      </c>
      <c r="AG105" s="10">
        <v>47.607781734589317</v>
      </c>
      <c r="AH105" s="10">
        <v>86.864311895726928</v>
      </c>
      <c r="AI105" s="10">
        <v>53.585639258517205</v>
      </c>
      <c r="AJ105" s="10">
        <v>31.561369651622257</v>
      </c>
      <c r="AK105" s="10">
        <v>59.483487169779579</v>
      </c>
      <c r="AL105" s="10">
        <v>58.316616348244231</v>
      </c>
      <c r="AM105" s="10">
        <v>58.706442264821469</v>
      </c>
      <c r="AN105" s="10">
        <v>61.409188119887737</v>
      </c>
      <c r="AO105" s="10">
        <v>40.904588485799408</v>
      </c>
      <c r="AP105" s="10">
        <v>8.3793322415014302</v>
      </c>
      <c r="AQ105" s="11">
        <v>40</v>
      </c>
    </row>
    <row r="106" spans="1:43" s="17" customFormat="1" x14ac:dyDescent="0.25">
      <c r="A106" s="13" t="s">
        <v>102</v>
      </c>
      <c r="B106" s="13" t="s">
        <v>236</v>
      </c>
      <c r="C106" s="11">
        <v>4</v>
      </c>
      <c r="D106" s="8">
        <v>0</v>
      </c>
      <c r="E106" s="14">
        <v>65.71215206880558</v>
      </c>
      <c r="F106" s="14">
        <f t="shared" si="3"/>
        <v>0</v>
      </c>
      <c r="G106" s="8">
        <v>1</v>
      </c>
      <c r="H106" s="8">
        <v>1</v>
      </c>
      <c r="I106" s="9">
        <v>2015</v>
      </c>
      <c r="J106" s="9">
        <v>2002</v>
      </c>
      <c r="K106" s="14">
        <v>13.639972621492129</v>
      </c>
      <c r="L106" s="15">
        <v>1</v>
      </c>
      <c r="M106" s="8">
        <v>0</v>
      </c>
      <c r="N106" s="18">
        <v>86.543725441366476</v>
      </c>
      <c r="O106" s="19">
        <v>-0.74965673911303166</v>
      </c>
      <c r="P106" s="18">
        <v>15.344045093934712</v>
      </c>
      <c r="Q106" s="8">
        <v>80</v>
      </c>
      <c r="R106" s="10">
        <v>78.814460141660334</v>
      </c>
      <c r="S106" s="10">
        <v>29.459851621569797</v>
      </c>
      <c r="T106" s="10">
        <v>88.099989254479922</v>
      </c>
      <c r="U106" s="10">
        <v>24.196365222307307</v>
      </c>
      <c r="V106" s="10">
        <v>32.27581102503477</v>
      </c>
      <c r="W106" s="10">
        <v>34.826827346401757</v>
      </c>
      <c r="X106" s="10">
        <v>88.099989254479922</v>
      </c>
      <c r="Y106" s="10">
        <v>60.256811320176048</v>
      </c>
      <c r="Z106" s="10">
        <v>71.566115095367593</v>
      </c>
      <c r="AA106" s="10">
        <v>8.6914961947085061</v>
      </c>
      <c r="AB106" s="8">
        <f>VLOOKUP(A106,[1]BDADOS2015_2017!$A$3:$AE$97,30,FALSE)</f>
        <v>1</v>
      </c>
      <c r="AC106" s="10">
        <v>4.4565462758542935</v>
      </c>
      <c r="AD106" s="10">
        <v>5.5917402519469448</v>
      </c>
      <c r="AE106" s="18">
        <v>169.8563347606208</v>
      </c>
      <c r="AF106" s="18">
        <v>96.485210641596126</v>
      </c>
      <c r="AG106" s="10">
        <v>17.878637961437178</v>
      </c>
      <c r="AH106" s="10">
        <v>31.206694941739059</v>
      </c>
      <c r="AI106" s="10">
        <v>27.425311775007359</v>
      </c>
      <c r="AJ106" s="10">
        <v>25.784611080586473</v>
      </c>
      <c r="AK106" s="10">
        <v>28.095730889856426</v>
      </c>
      <c r="AL106" s="10">
        <v>36.692826396397194</v>
      </c>
      <c r="AM106" s="10">
        <v>12.923811224001781</v>
      </c>
      <c r="AN106" s="10">
        <v>60.641987319803945</v>
      </c>
      <c r="AO106" s="10">
        <v>82.121362038562822</v>
      </c>
      <c r="AP106" s="10">
        <v>86.864311895726928</v>
      </c>
      <c r="AQ106" s="11">
        <v>100</v>
      </c>
    </row>
    <row r="107" spans="1:43" s="17" customFormat="1" x14ac:dyDescent="0.25">
      <c r="A107" s="13" t="s">
        <v>102</v>
      </c>
      <c r="B107" s="13" t="s">
        <v>236</v>
      </c>
      <c r="C107" s="11">
        <v>4</v>
      </c>
      <c r="D107" s="8">
        <v>0</v>
      </c>
      <c r="E107" s="14">
        <v>60.004415297447757</v>
      </c>
      <c r="F107" s="14">
        <f t="shared" si="3"/>
        <v>0</v>
      </c>
      <c r="G107" s="8">
        <v>1</v>
      </c>
      <c r="H107" s="8">
        <v>1</v>
      </c>
      <c r="I107" s="9">
        <v>2017</v>
      </c>
      <c r="J107" s="9">
        <v>2002</v>
      </c>
      <c r="K107" s="14">
        <v>15.096509240246407</v>
      </c>
      <c r="L107" s="15">
        <v>1</v>
      </c>
      <c r="M107" s="8">
        <v>0</v>
      </c>
      <c r="N107" s="18">
        <v>89.802508772973709</v>
      </c>
      <c r="O107" s="19">
        <v>-1.2827516649802899</v>
      </c>
      <c r="P107" s="18">
        <v>15.807966929635457</v>
      </c>
      <c r="Q107" s="8">
        <v>80</v>
      </c>
      <c r="R107" s="10">
        <v>28.773971884902707</v>
      </c>
      <c r="S107" s="10">
        <v>42.465456526520448</v>
      </c>
      <c r="T107" s="10">
        <v>31.561369651622257</v>
      </c>
      <c r="U107" s="10">
        <v>1.3903447513498577</v>
      </c>
      <c r="V107" s="10">
        <v>84.375235497874542</v>
      </c>
      <c r="W107" s="10">
        <v>53.982783727702902</v>
      </c>
      <c r="X107" s="10">
        <v>88.099989254479922</v>
      </c>
      <c r="Y107" s="10">
        <v>43.64405371085671</v>
      </c>
      <c r="Z107" s="10">
        <v>29.459851621569797</v>
      </c>
      <c r="AA107" s="10">
        <v>38.590811880112263</v>
      </c>
      <c r="AB107" s="8">
        <f>VLOOKUP(A107,[1]BDADOS2015_2017!$A$98:$AE$190,30,FALSE)</f>
        <v>0</v>
      </c>
      <c r="AC107" s="10">
        <v>1.0170438668719726</v>
      </c>
      <c r="AD107" s="10">
        <v>0.81975359245961954</v>
      </c>
      <c r="AE107" s="18">
        <v>169.70413648962048</v>
      </c>
      <c r="AF107" s="18">
        <v>83.397675393647035</v>
      </c>
      <c r="AG107" s="10">
        <v>1.5777607391090527</v>
      </c>
      <c r="AH107" s="10">
        <v>33.724272684824939</v>
      </c>
      <c r="AI107" s="10">
        <v>10.748769707458692</v>
      </c>
      <c r="AJ107" s="10">
        <v>55.567000480590643</v>
      </c>
      <c r="AK107" s="10">
        <v>19.76625431226924</v>
      </c>
      <c r="AL107" s="10">
        <v>20.610805358581302</v>
      </c>
      <c r="AM107" s="10">
        <v>40.516512830220421</v>
      </c>
      <c r="AN107" s="10">
        <v>64.802729242416277</v>
      </c>
      <c r="AO107" s="10">
        <v>70.540148378430203</v>
      </c>
      <c r="AP107" s="10">
        <v>77.637270756240056</v>
      </c>
      <c r="AQ107" s="11">
        <v>80</v>
      </c>
    </row>
    <row r="108" spans="1:43" s="17" customFormat="1" x14ac:dyDescent="0.25">
      <c r="A108" s="13" t="s">
        <v>103</v>
      </c>
      <c r="B108" s="13" t="s">
        <v>237</v>
      </c>
      <c r="C108" s="11">
        <v>4</v>
      </c>
      <c r="D108" s="8">
        <v>1</v>
      </c>
      <c r="E108" s="14">
        <v>62.762335612961408</v>
      </c>
      <c r="F108" s="14">
        <f t="shared" si="3"/>
        <v>0</v>
      </c>
      <c r="G108" s="8">
        <v>1</v>
      </c>
      <c r="H108" s="8">
        <v>1</v>
      </c>
      <c r="I108" s="9">
        <v>2015</v>
      </c>
      <c r="J108" s="9">
        <v>2001</v>
      </c>
      <c r="K108" s="14">
        <v>14.30527036276523</v>
      </c>
      <c r="L108" s="15">
        <v>0</v>
      </c>
      <c r="M108" s="8">
        <v>0</v>
      </c>
      <c r="N108" s="18">
        <v>93.031355995086926</v>
      </c>
      <c r="O108" s="19">
        <v>0.51296868562801168</v>
      </c>
      <c r="P108" s="18">
        <v>14.192622074075357</v>
      </c>
      <c r="Q108" s="8">
        <v>90</v>
      </c>
      <c r="R108" s="10">
        <v>45.620468745768328</v>
      </c>
      <c r="S108" s="10">
        <v>69.146246127401312</v>
      </c>
      <c r="T108" s="10">
        <v>77.935005365735037</v>
      </c>
      <c r="U108" s="10">
        <v>78.814460141660334</v>
      </c>
      <c r="V108" s="10">
        <v>11.702319602310865</v>
      </c>
      <c r="W108" s="10">
        <v>34.826827346401757</v>
      </c>
      <c r="X108" s="10">
        <v>18.406012534675952</v>
      </c>
      <c r="Y108" s="10">
        <v>43.64405371085671</v>
      </c>
      <c r="Z108" s="10">
        <v>1.3903447513498577</v>
      </c>
      <c r="AA108" s="10">
        <v>38.590811880112263</v>
      </c>
      <c r="AB108" s="8">
        <f>VLOOKUP(A108,[1]BDADOS2015_2017!$A$3:$AE$97,30,FALSE)</f>
        <v>0</v>
      </c>
      <c r="AC108" s="10">
        <v>18.942965477671208</v>
      </c>
      <c r="AD108" s="10">
        <v>48.404656314716931</v>
      </c>
      <c r="AE108" s="18">
        <v>178.63763548820484</v>
      </c>
      <c r="AF108" s="18">
        <v>43.64405371085671</v>
      </c>
      <c r="AG108" s="10">
        <v>43.250506832496157</v>
      </c>
      <c r="AH108" s="10">
        <v>71.566115095367593</v>
      </c>
      <c r="AI108" s="10">
        <v>41.683383651755769</v>
      </c>
      <c r="AJ108" s="10">
        <v>52.392218265410683</v>
      </c>
      <c r="AK108" s="10">
        <v>52.790317018052114</v>
      </c>
      <c r="AL108" s="10">
        <v>89.616531887869968</v>
      </c>
      <c r="AM108" s="10">
        <v>99.202373973926626</v>
      </c>
      <c r="AN108" s="10">
        <v>25.462691467133595</v>
      </c>
      <c r="AO108" s="10">
        <v>55.961769237024249</v>
      </c>
      <c r="AP108" s="10">
        <v>86.864311895726928</v>
      </c>
      <c r="AQ108" s="11">
        <v>80</v>
      </c>
    </row>
    <row r="109" spans="1:43" s="17" customFormat="1" x14ac:dyDescent="0.25">
      <c r="A109" s="13" t="s">
        <v>103</v>
      </c>
      <c r="B109" s="13" t="s">
        <v>237</v>
      </c>
      <c r="C109" s="11">
        <v>4</v>
      </c>
      <c r="D109" s="8">
        <v>1</v>
      </c>
      <c r="E109" s="14">
        <v>73.425461808223716</v>
      </c>
      <c r="F109" s="14">
        <f t="shared" si="3"/>
        <v>1</v>
      </c>
      <c r="G109" s="8">
        <v>1</v>
      </c>
      <c r="H109" s="8">
        <v>1</v>
      </c>
      <c r="I109" s="9">
        <v>2017</v>
      </c>
      <c r="J109" s="9">
        <v>2001</v>
      </c>
      <c r="K109" s="14">
        <v>15.759069130732374</v>
      </c>
      <c r="L109" s="15">
        <v>0</v>
      </c>
      <c r="M109" s="8">
        <v>1</v>
      </c>
      <c r="N109" s="18">
        <v>99.143801843786036</v>
      </c>
      <c r="O109" s="19">
        <v>0.94978907667251855</v>
      </c>
      <c r="P109" s="18">
        <v>14.086327465651713</v>
      </c>
      <c r="Q109" s="8">
        <v>90</v>
      </c>
      <c r="R109" s="10">
        <v>78.814460141660334</v>
      </c>
      <c r="S109" s="10">
        <v>55.961769237024249</v>
      </c>
      <c r="T109" s="10">
        <v>31.561369651622257</v>
      </c>
      <c r="U109" s="10">
        <v>42.074029056089699</v>
      </c>
      <c r="V109" s="10">
        <v>32.27581102503477</v>
      </c>
      <c r="W109" s="10">
        <v>72.240467524653511</v>
      </c>
      <c r="X109" s="10">
        <v>47.209682981947886</v>
      </c>
      <c r="Y109" s="10">
        <v>51.993880583837246</v>
      </c>
      <c r="Z109" s="10">
        <v>10.027256795444202</v>
      </c>
      <c r="AA109" s="10">
        <v>38.590811880112263</v>
      </c>
      <c r="AB109" s="8">
        <f>VLOOKUP(A109,[1]BDADOS2015_2017!$A$98:$AE$190,30,FALSE)</f>
        <v>0</v>
      </c>
      <c r="AC109" s="10">
        <v>47.607781734589317</v>
      </c>
      <c r="AD109" s="10">
        <v>74.215388919413527</v>
      </c>
      <c r="AE109" s="18">
        <v>178.51547073649871</v>
      </c>
      <c r="AF109" s="18">
        <v>47.607781734589317</v>
      </c>
      <c r="AG109" s="10">
        <v>42.074029056089699</v>
      </c>
      <c r="AH109" s="10">
        <v>77.637270756240056</v>
      </c>
      <c r="AI109" s="10">
        <v>20.610805358581302</v>
      </c>
      <c r="AJ109" s="10">
        <v>75.803634777692693</v>
      </c>
      <c r="AK109" s="10">
        <v>58.706442264821469</v>
      </c>
      <c r="AL109" s="10">
        <v>91.773556132233111</v>
      </c>
      <c r="AM109" s="10">
        <v>97.778440557056854</v>
      </c>
      <c r="AN109" s="10">
        <v>37.069998105934644</v>
      </c>
      <c r="AO109" s="10">
        <v>40.904588485799408</v>
      </c>
      <c r="AP109" s="10">
        <v>98.573788158933112</v>
      </c>
      <c r="AQ109" s="11">
        <v>100</v>
      </c>
    </row>
    <row r="110" spans="1:43" s="17" customFormat="1" x14ac:dyDescent="0.25">
      <c r="A110" s="13" t="s">
        <v>104</v>
      </c>
      <c r="B110" s="13" t="s">
        <v>238</v>
      </c>
      <c r="C110" s="11">
        <v>4</v>
      </c>
      <c r="D110" s="8">
        <v>0</v>
      </c>
      <c r="E110" s="14">
        <v>47.268656675381841</v>
      </c>
      <c r="F110" s="14">
        <f t="shared" si="3"/>
        <v>0</v>
      </c>
      <c r="G110" s="8">
        <v>0</v>
      </c>
      <c r="H110" s="8">
        <v>0</v>
      </c>
      <c r="I110" s="9">
        <v>2015</v>
      </c>
      <c r="J110" s="9">
        <v>2002</v>
      </c>
      <c r="K110" s="14">
        <v>12.898015058179329</v>
      </c>
      <c r="L110" s="15">
        <v>0</v>
      </c>
      <c r="M110" s="8">
        <v>1</v>
      </c>
      <c r="N110" s="18">
        <v>85.09832365600181</v>
      </c>
      <c r="O110" s="19">
        <v>-0.13320335100329192</v>
      </c>
      <c r="P110" s="18">
        <v>13.67991443452734</v>
      </c>
      <c r="Q110" s="8">
        <v>80</v>
      </c>
      <c r="R110" s="10">
        <v>63.68306511756191</v>
      </c>
      <c r="S110" s="10">
        <v>29.459851621569797</v>
      </c>
      <c r="T110" s="10">
        <v>47.209682981947886</v>
      </c>
      <c r="U110" s="10">
        <v>42.074029056089699</v>
      </c>
      <c r="V110" s="10">
        <v>95.994084313618302</v>
      </c>
      <c r="W110" s="10">
        <v>34.826827346401757</v>
      </c>
      <c r="X110" s="10">
        <v>88.099989254479922</v>
      </c>
      <c r="Y110" s="10">
        <v>71.566115095367593</v>
      </c>
      <c r="Z110" s="10">
        <v>77.637270756240056</v>
      </c>
      <c r="AA110" s="10">
        <v>66.640217940454235</v>
      </c>
      <c r="AB110" s="8">
        <f>VLOOKUP(A110,[1]BDADOS2015_2017!$A$3:$AE$97,30,FALSE)</f>
        <v>0</v>
      </c>
      <c r="AC110" s="10">
        <v>68.438630348377743</v>
      </c>
      <c r="AD110" s="10">
        <v>89.435022633314475</v>
      </c>
      <c r="AE110" s="18">
        <v>190.36802728907162</v>
      </c>
      <c r="AF110" s="18">
        <v>52.392218265410683</v>
      </c>
      <c r="AG110" s="10">
        <v>54.379531254231672</v>
      </c>
      <c r="AH110" s="10">
        <v>70.884031321165367</v>
      </c>
      <c r="AI110" s="10">
        <v>16.354305932769236</v>
      </c>
      <c r="AJ110" s="10">
        <v>59.483487169779579</v>
      </c>
      <c r="AK110" s="10">
        <v>50.398935631463161</v>
      </c>
      <c r="AL110" s="10">
        <v>23.269509230089753</v>
      </c>
      <c r="AM110" s="10">
        <v>6.9436623333331653</v>
      </c>
      <c r="AN110" s="10">
        <v>32.27581102503477</v>
      </c>
      <c r="AO110" s="10">
        <v>95.448602267845018</v>
      </c>
      <c r="AP110" s="10">
        <v>37.828047817798073</v>
      </c>
      <c r="AQ110" s="11">
        <v>60</v>
      </c>
    </row>
    <row r="111" spans="1:43" s="17" customFormat="1" x14ac:dyDescent="0.25">
      <c r="A111" s="13" t="s">
        <v>105</v>
      </c>
      <c r="B111" s="13" t="s">
        <v>239</v>
      </c>
      <c r="C111" s="11">
        <v>4</v>
      </c>
      <c r="D111" s="8">
        <v>0</v>
      </c>
      <c r="E111" s="14">
        <v>25.843561033514618</v>
      </c>
      <c r="F111" s="14">
        <f t="shared" si="3"/>
        <v>0</v>
      </c>
      <c r="G111" s="8">
        <v>0</v>
      </c>
      <c r="H111" s="8">
        <v>0</v>
      </c>
      <c r="I111" s="9">
        <v>2015</v>
      </c>
      <c r="J111" s="9">
        <v>1999</v>
      </c>
      <c r="K111" s="14">
        <v>16.062970568104038</v>
      </c>
      <c r="L111" s="15">
        <v>0</v>
      </c>
      <c r="M111" s="8">
        <v>0</v>
      </c>
      <c r="N111" s="18">
        <v>98.937794985719151</v>
      </c>
      <c r="O111" s="19">
        <v>0.68184316816204704</v>
      </c>
      <c r="P111" s="18">
        <v>14.442808499263009</v>
      </c>
      <c r="Q111" s="8">
        <v>50</v>
      </c>
      <c r="R111" s="10">
        <v>45.620468745768328</v>
      </c>
      <c r="S111" s="10">
        <v>80.23374568773076</v>
      </c>
      <c r="T111" s="10">
        <v>18.406012534675952</v>
      </c>
      <c r="U111" s="10">
        <v>42.074029056089699</v>
      </c>
      <c r="V111" s="10">
        <v>74.215388919413527</v>
      </c>
      <c r="W111" s="10">
        <v>18.942965477671208</v>
      </c>
      <c r="X111" s="10">
        <v>18.406012534675952</v>
      </c>
      <c r="Y111" s="10">
        <v>39.358012680196055</v>
      </c>
      <c r="Z111" s="10">
        <v>71.566115095367593</v>
      </c>
      <c r="AA111" s="10">
        <v>15.865525393145717</v>
      </c>
      <c r="AB111" s="8">
        <f>VLOOKUP(A111,[1]BDADOS2015_2017!$A$3:$AE$97,30,FALSE)</f>
        <v>1</v>
      </c>
      <c r="AC111" s="10">
        <v>22.362729243759944</v>
      </c>
      <c r="AD111" s="10">
        <v>39.743188679823952</v>
      </c>
      <c r="AE111" s="18">
        <v>173.82699262456305</v>
      </c>
      <c r="AF111" s="18">
        <v>35.569124519945319</v>
      </c>
      <c r="AG111" s="10">
        <v>37.448416527667995</v>
      </c>
      <c r="AH111" s="10">
        <v>24.509709367430943</v>
      </c>
      <c r="AI111" s="10">
        <v>15.865525393145717</v>
      </c>
      <c r="AJ111" s="10">
        <v>50</v>
      </c>
      <c r="AK111" s="10">
        <v>50</v>
      </c>
      <c r="AL111" s="10">
        <v>8.3793322415014302</v>
      </c>
      <c r="AM111" s="10">
        <v>14.457229966390955</v>
      </c>
      <c r="AN111" s="10">
        <v>50</v>
      </c>
      <c r="AO111" s="10">
        <v>40.904588485799408</v>
      </c>
      <c r="AP111" s="10">
        <v>0.71428107352714676</v>
      </c>
      <c r="AQ111" s="11">
        <v>20</v>
      </c>
    </row>
    <row r="112" spans="1:43" s="17" customFormat="1" x14ac:dyDescent="0.25">
      <c r="A112" s="13" t="s">
        <v>106</v>
      </c>
      <c r="B112" s="13" t="s">
        <v>240</v>
      </c>
      <c r="C112" s="11">
        <v>5</v>
      </c>
      <c r="D112" s="8">
        <v>0</v>
      </c>
      <c r="E112" s="14">
        <v>19.168874001607112</v>
      </c>
      <c r="F112" s="14">
        <f t="shared" si="3"/>
        <v>0</v>
      </c>
      <c r="G112" s="8">
        <v>0</v>
      </c>
      <c r="H112" s="8">
        <v>0</v>
      </c>
      <c r="I112" s="9">
        <v>2017</v>
      </c>
      <c r="J112" s="9">
        <v>2003</v>
      </c>
      <c r="K112" s="14">
        <v>13.232032854209445</v>
      </c>
      <c r="L112" s="15">
        <v>0</v>
      </c>
      <c r="M112" s="8">
        <v>1</v>
      </c>
      <c r="N112" s="18">
        <v>91.045094359723706</v>
      </c>
      <c r="O112" s="19">
        <v>1.2334749535508982</v>
      </c>
      <c r="P112" s="18">
        <v>13.626342614361638</v>
      </c>
      <c r="Q112" s="8">
        <v>80</v>
      </c>
      <c r="R112" s="10">
        <v>50</v>
      </c>
      <c r="S112" s="10">
        <v>50</v>
      </c>
      <c r="T112" s="10">
        <v>50</v>
      </c>
      <c r="U112" s="10">
        <v>50</v>
      </c>
      <c r="V112" s="10">
        <v>50</v>
      </c>
      <c r="W112" s="10">
        <v>50</v>
      </c>
      <c r="X112" s="10">
        <v>50</v>
      </c>
      <c r="Y112" s="10">
        <v>50</v>
      </c>
      <c r="Z112" s="10">
        <v>50.797831371690208</v>
      </c>
      <c r="AA112" s="10">
        <v>52.790317018052114</v>
      </c>
      <c r="AB112" s="8">
        <f>VLOOKUP(A112,[1]BDADOS2015_2017!$A$98:$AE$190,30,FALSE)</f>
        <v>0</v>
      </c>
      <c r="AC112" s="10">
        <v>59.870632568292372</v>
      </c>
      <c r="AD112" s="10">
        <v>85.083004966901854</v>
      </c>
      <c r="AE112" s="18">
        <v>185.22333958846971</v>
      </c>
      <c r="AF112" s="18">
        <v>5.9379940594793084</v>
      </c>
      <c r="AG112" s="10">
        <v>21.76954375857332</v>
      </c>
      <c r="AH112" s="10">
        <v>48.006119416162754</v>
      </c>
      <c r="AI112" s="10">
        <v>47.607781734589317</v>
      </c>
      <c r="AJ112" s="10">
        <v>0.33641604066691855</v>
      </c>
      <c r="AK112" s="10">
        <v>40.904588485799408</v>
      </c>
      <c r="AL112" s="10">
        <v>24.825223045357049</v>
      </c>
      <c r="AM112" s="10">
        <v>10.027256795444202</v>
      </c>
      <c r="AN112" s="10">
        <v>4.8342414238376819E-2</v>
      </c>
      <c r="AO112" s="10">
        <v>40.904588485799408</v>
      </c>
      <c r="AP112" s="10">
        <v>5.2616138454252024</v>
      </c>
      <c r="AQ112" s="11">
        <v>40</v>
      </c>
    </row>
    <row r="113" spans="1:43" s="17" customFormat="1" x14ac:dyDescent="0.25">
      <c r="A113" s="13" t="s">
        <v>107</v>
      </c>
      <c r="B113" s="13" t="s">
        <v>241</v>
      </c>
      <c r="C113" s="11">
        <v>4</v>
      </c>
      <c r="D113" s="8">
        <v>0</v>
      </c>
      <c r="E113" s="14">
        <v>47.918205521902422</v>
      </c>
      <c r="F113" s="14">
        <f t="shared" si="3"/>
        <v>0</v>
      </c>
      <c r="G113" s="8">
        <v>1</v>
      </c>
      <c r="H113" s="8">
        <v>1</v>
      </c>
      <c r="I113" s="9">
        <v>2015</v>
      </c>
      <c r="J113" s="9">
        <v>2002</v>
      </c>
      <c r="K113" s="14">
        <v>12.739219712525667</v>
      </c>
      <c r="L113" s="15">
        <v>0</v>
      </c>
      <c r="M113" s="8">
        <v>0</v>
      </c>
      <c r="N113" s="18">
        <v>88.396747639779946</v>
      </c>
      <c r="O113" s="19">
        <v>1.1914649155742727</v>
      </c>
      <c r="P113" s="18">
        <v>13.411015893653493</v>
      </c>
      <c r="Q113" s="8">
        <v>80</v>
      </c>
      <c r="R113" s="10">
        <v>2.6803418877054952</v>
      </c>
      <c r="S113" s="10">
        <v>80.23374568773076</v>
      </c>
      <c r="T113" s="10">
        <v>31.561369651622257</v>
      </c>
      <c r="U113" s="10">
        <v>42.074029056089699</v>
      </c>
      <c r="V113" s="10">
        <v>20.610805358581302</v>
      </c>
      <c r="W113" s="10">
        <v>8.534345082196694</v>
      </c>
      <c r="X113" s="10">
        <v>1.5777607391090527</v>
      </c>
      <c r="Y113" s="10">
        <v>7.7803840526546253</v>
      </c>
      <c r="Z113" s="10">
        <v>65.173172653598243</v>
      </c>
      <c r="AA113" s="10">
        <v>78.523611583636281</v>
      </c>
      <c r="AB113" s="8">
        <f>VLOOKUP(A113,[1]BDADOS2015_2017!$A$3:$AE$97,30,FALSE)</f>
        <v>1</v>
      </c>
      <c r="AC113" s="10">
        <v>99.134368097448345</v>
      </c>
      <c r="AD113" s="10">
        <v>91.62066775849857</v>
      </c>
      <c r="AE113" s="18">
        <v>184.3959244566679</v>
      </c>
      <c r="AF113" s="18">
        <v>98.29969773523672</v>
      </c>
      <c r="AG113" s="10">
        <v>54.379531254231672</v>
      </c>
      <c r="AH113" s="10">
        <v>2.8066606659772475</v>
      </c>
      <c r="AI113" s="10">
        <v>3.8363570362871258</v>
      </c>
      <c r="AJ113" s="10">
        <v>48.803352658588729</v>
      </c>
      <c r="AK113" s="10">
        <v>42.465456526520448</v>
      </c>
      <c r="AL113" s="10">
        <v>70.884031321165367</v>
      </c>
      <c r="AM113" s="10">
        <v>14.457229966390955</v>
      </c>
      <c r="AN113" s="10">
        <v>43.250506832496157</v>
      </c>
      <c r="AO113" s="10">
        <v>8.3793322415014302</v>
      </c>
      <c r="AP113" s="10">
        <v>51.993880583837246</v>
      </c>
      <c r="AQ113" s="11">
        <v>60</v>
      </c>
    </row>
    <row r="114" spans="1:43" s="17" customFormat="1" x14ac:dyDescent="0.25">
      <c r="A114" s="13" t="s">
        <v>107</v>
      </c>
      <c r="B114" s="13" t="s">
        <v>241</v>
      </c>
      <c r="C114" s="11">
        <v>4</v>
      </c>
      <c r="D114" s="8">
        <v>0</v>
      </c>
      <c r="E114" s="14">
        <v>51.059755944000784</v>
      </c>
      <c r="F114" s="14">
        <f t="shared" si="3"/>
        <v>0</v>
      </c>
      <c r="G114" s="8">
        <v>1</v>
      </c>
      <c r="H114" s="8">
        <v>1</v>
      </c>
      <c r="I114" s="9">
        <v>2017</v>
      </c>
      <c r="J114" s="9">
        <v>2002</v>
      </c>
      <c r="K114" s="14">
        <v>14.212183436002737</v>
      </c>
      <c r="L114" s="15">
        <v>0</v>
      </c>
      <c r="M114" s="8">
        <v>0</v>
      </c>
      <c r="N114" s="18">
        <v>96.590131452572905</v>
      </c>
      <c r="O114" s="19">
        <v>1.4116493567103294</v>
      </c>
      <c r="P114" s="18">
        <v>13.191220839633951</v>
      </c>
      <c r="Q114" s="8">
        <v>90</v>
      </c>
      <c r="R114" s="10">
        <v>28.773971884902707</v>
      </c>
      <c r="S114" s="10">
        <v>10.748769707458692</v>
      </c>
      <c r="T114" s="10">
        <v>31.561369651622257</v>
      </c>
      <c r="U114" s="10">
        <v>24.196365222307307</v>
      </c>
      <c r="V114" s="10">
        <v>61.026124755579723</v>
      </c>
      <c r="W114" s="10">
        <v>34.826827346401757</v>
      </c>
      <c r="X114" s="10">
        <v>18.406012534675952</v>
      </c>
      <c r="Y114" s="10">
        <v>15.865525393145717</v>
      </c>
      <c r="Z114" s="10">
        <v>7.2145036965893752</v>
      </c>
      <c r="AA114" s="10">
        <v>26.108629969286156</v>
      </c>
      <c r="AB114" s="8">
        <f>VLOOKUP(A114,[1]BDADOS2015_2017!$A$98:$AE$190,30,FALSE)</f>
        <v>1</v>
      </c>
      <c r="AC114" s="10">
        <v>98.777552734495529</v>
      </c>
      <c r="AD114" s="10">
        <v>75.803634777692693</v>
      </c>
      <c r="AE114" s="18">
        <v>178.89907258704886</v>
      </c>
      <c r="AF114" s="18">
        <v>68.438630348377743</v>
      </c>
      <c r="AG114" s="10">
        <v>73.565270788432244</v>
      </c>
      <c r="AH114" s="10">
        <v>37.448416527667995</v>
      </c>
      <c r="AI114" s="10">
        <v>6.0570758002058938</v>
      </c>
      <c r="AJ114" s="10">
        <v>45.22415739794161</v>
      </c>
      <c r="AK114" s="10">
        <v>47.209682981947886</v>
      </c>
      <c r="AL114" s="10">
        <v>34.457825838967565</v>
      </c>
      <c r="AM114" s="10">
        <v>68.793305058260941</v>
      </c>
      <c r="AN114" s="10">
        <v>14.685905637589585</v>
      </c>
      <c r="AO114" s="10">
        <v>90.490208220476092</v>
      </c>
      <c r="AP114" s="10">
        <v>69.846821245303374</v>
      </c>
      <c r="AQ114" s="11">
        <v>80</v>
      </c>
    </row>
    <row r="115" spans="1:43" s="17" customFormat="1" x14ac:dyDescent="0.25">
      <c r="A115" s="13" t="s">
        <v>108</v>
      </c>
      <c r="B115" s="13" t="s">
        <v>242</v>
      </c>
      <c r="C115" s="11">
        <v>2</v>
      </c>
      <c r="D115" s="8">
        <v>0</v>
      </c>
      <c r="E115" s="14">
        <v>36.871863960957732</v>
      </c>
      <c r="F115" s="14">
        <f t="shared" si="3"/>
        <v>0</v>
      </c>
      <c r="G115" s="8">
        <v>0</v>
      </c>
      <c r="H115" s="8">
        <v>1</v>
      </c>
      <c r="I115" s="9">
        <v>2017</v>
      </c>
      <c r="J115" s="9">
        <v>2001</v>
      </c>
      <c r="K115" s="14">
        <v>15.260780287474333</v>
      </c>
      <c r="L115" s="15">
        <v>0</v>
      </c>
      <c r="M115" s="8">
        <v>0</v>
      </c>
      <c r="N115" s="18">
        <v>96.070103342300939</v>
      </c>
      <c r="O115" s="19">
        <v>0.39307575997351463</v>
      </c>
      <c r="P115" s="18">
        <v>14.372545641659903</v>
      </c>
      <c r="Q115" s="8">
        <v>60</v>
      </c>
      <c r="R115" s="10">
        <v>15.386423037273488</v>
      </c>
      <c r="S115" s="10">
        <v>1.1303844238552756</v>
      </c>
      <c r="T115" s="10">
        <v>18.406012534675952</v>
      </c>
      <c r="U115" s="10">
        <v>11.506967022170826</v>
      </c>
      <c r="V115" s="10">
        <v>2.6803418877054952</v>
      </c>
      <c r="W115" s="10">
        <v>34.826827346401757</v>
      </c>
      <c r="X115" s="10">
        <v>18.406012534675952</v>
      </c>
      <c r="Y115" s="10">
        <v>1.1910625418547056</v>
      </c>
      <c r="Z115" s="10">
        <v>43.250506832496157</v>
      </c>
      <c r="AA115" s="10">
        <v>52.790317018052114</v>
      </c>
      <c r="AB115" s="8">
        <f>VLOOKUP(A115,[1]BDADOS2015_2017!$A$98:$AE$190,30,FALSE)</f>
        <v>1</v>
      </c>
      <c r="AC115" s="10">
        <v>17.618554224525795</v>
      </c>
      <c r="AD115" s="10">
        <v>49.601064368536839</v>
      </c>
      <c r="AE115" s="18">
        <v>178.75942225124237</v>
      </c>
      <c r="AF115" s="18">
        <v>15.624764502125458</v>
      </c>
      <c r="AG115" s="10">
        <v>26.762889346898305</v>
      </c>
      <c r="AH115" s="10">
        <v>36.31693488243809</v>
      </c>
      <c r="AI115" s="10">
        <v>22.964999716479056</v>
      </c>
      <c r="AJ115" s="10">
        <v>50</v>
      </c>
      <c r="AK115" s="10">
        <v>37.069998105934644</v>
      </c>
      <c r="AL115" s="10">
        <v>24.825223045357049</v>
      </c>
      <c r="AM115" s="10">
        <v>46.017216272297098</v>
      </c>
      <c r="AN115" s="10">
        <v>50</v>
      </c>
      <c r="AO115" s="10">
        <v>70.540148378430203</v>
      </c>
      <c r="AP115" s="10">
        <v>15.386423037273488</v>
      </c>
      <c r="AQ115" s="11">
        <v>40</v>
      </c>
    </row>
    <row r="116" spans="1:43" s="17" customFormat="1" x14ac:dyDescent="0.25">
      <c r="A116" s="13" t="s">
        <v>109</v>
      </c>
      <c r="B116" s="13" t="s">
        <v>243</v>
      </c>
      <c r="C116" s="11">
        <v>3</v>
      </c>
      <c r="D116" s="8">
        <v>0</v>
      </c>
      <c r="E116" s="14">
        <v>71.862907584614234</v>
      </c>
      <c r="F116" s="14">
        <f t="shared" si="3"/>
        <v>1</v>
      </c>
      <c r="G116" s="8">
        <v>0</v>
      </c>
      <c r="H116" s="8">
        <v>0</v>
      </c>
      <c r="I116" s="9">
        <v>2017</v>
      </c>
      <c r="J116" s="9">
        <v>2000</v>
      </c>
      <c r="K116" s="14">
        <v>17.073237508555785</v>
      </c>
      <c r="L116" s="15">
        <v>1</v>
      </c>
      <c r="M116" s="8">
        <v>0</v>
      </c>
      <c r="N116" s="18">
        <v>104.58664399932407</v>
      </c>
      <c r="O116" s="19">
        <v>4.0535972023245188</v>
      </c>
      <c r="P116" s="18">
        <v>14.011306931903395</v>
      </c>
      <c r="Q116" s="8">
        <v>80</v>
      </c>
      <c r="R116" s="10">
        <v>45.620468745768328</v>
      </c>
      <c r="S116" s="10">
        <v>18.67329430371727</v>
      </c>
      <c r="T116" s="10">
        <v>63.68306511756191</v>
      </c>
      <c r="U116" s="10">
        <v>24.196365222307307</v>
      </c>
      <c r="V116" s="10">
        <v>91.62066775849857</v>
      </c>
      <c r="W116" s="10">
        <v>85.99289099112309</v>
      </c>
      <c r="X116" s="10">
        <v>77.935005365735037</v>
      </c>
      <c r="Y116" s="10">
        <v>68.082249121744425</v>
      </c>
      <c r="Z116" s="10">
        <v>71.566115095367593</v>
      </c>
      <c r="AA116" s="10">
        <v>87.28568494372017</v>
      </c>
      <c r="AB116" s="8">
        <f>VLOOKUP(A116,[1]BDADOS2015_2017!$A$98:$AE$190,30,FALSE)</f>
        <v>0</v>
      </c>
      <c r="AC116" s="10">
        <v>56.749493167503843</v>
      </c>
      <c r="AD116" s="10">
        <v>50.398935631463161</v>
      </c>
      <c r="AE116" s="18">
        <v>166.97337300118289</v>
      </c>
      <c r="AF116" s="18">
        <v>32.996855366059364</v>
      </c>
      <c r="AG116" s="10">
        <v>42.857628409909921</v>
      </c>
      <c r="AH116" s="10">
        <v>30.153178754696626</v>
      </c>
      <c r="AI116" s="10">
        <v>94.1792444361447</v>
      </c>
      <c r="AJ116" s="10">
        <v>70.884031321165367</v>
      </c>
      <c r="AK116" s="10">
        <v>97.062101995959054</v>
      </c>
      <c r="AL116" s="10">
        <v>67.364477971208004</v>
      </c>
      <c r="AM116" s="10">
        <v>67.72418897496523</v>
      </c>
      <c r="AN116" s="10">
        <v>42.857628409909921</v>
      </c>
      <c r="AO116" s="10">
        <v>70.540148378430203</v>
      </c>
      <c r="AP116" s="10">
        <v>86.864311895726928</v>
      </c>
      <c r="AQ116" s="11">
        <v>80</v>
      </c>
    </row>
    <row r="117" spans="1:43" s="17" customFormat="1" x14ac:dyDescent="0.25">
      <c r="A117" s="13" t="s">
        <v>110</v>
      </c>
      <c r="B117" s="13" t="s">
        <v>244</v>
      </c>
      <c r="C117" s="11">
        <v>4</v>
      </c>
      <c r="D117" s="8">
        <v>0</v>
      </c>
      <c r="E117" s="14">
        <v>47.850651255393302</v>
      </c>
      <c r="F117" s="14">
        <f t="shared" si="3"/>
        <v>0</v>
      </c>
      <c r="G117" s="8">
        <v>0</v>
      </c>
      <c r="H117" s="8">
        <v>0</v>
      </c>
      <c r="I117" s="9">
        <v>2015</v>
      </c>
      <c r="J117" s="9">
        <v>1998</v>
      </c>
      <c r="K117" s="14">
        <v>17.29226557152635</v>
      </c>
      <c r="L117" s="15">
        <v>0</v>
      </c>
      <c r="M117" s="8">
        <v>0</v>
      </c>
      <c r="N117" s="18">
        <v>99.462960849033763</v>
      </c>
      <c r="O117" s="19">
        <v>0.47060199233129851</v>
      </c>
      <c r="P117" s="18">
        <v>14.732536673511294</v>
      </c>
      <c r="Q117" s="8">
        <v>80</v>
      </c>
      <c r="R117" s="10">
        <v>45.620468745768328</v>
      </c>
      <c r="S117" s="10">
        <v>42.465456526520448</v>
      </c>
      <c r="T117" s="10">
        <v>63.68306511756191</v>
      </c>
      <c r="U117" s="10">
        <v>42.074029056089699</v>
      </c>
      <c r="V117" s="10">
        <v>32.27581102503477</v>
      </c>
      <c r="W117" s="10">
        <v>94.1792444361447</v>
      </c>
      <c r="X117" s="10">
        <v>88.099989254479922</v>
      </c>
      <c r="Y117" s="10">
        <v>68.082249121744425</v>
      </c>
      <c r="Z117" s="10">
        <v>2.3262907903557561E-2</v>
      </c>
      <c r="AA117" s="10">
        <v>87.28568494372017</v>
      </c>
      <c r="AB117" s="8">
        <f>VLOOKUP(A117,[1]BDADOS2015_2017!$A$3:$AE$97,30,FALSE)</f>
        <v>0</v>
      </c>
      <c r="AC117" s="10">
        <v>85.083004966901854</v>
      </c>
      <c r="AD117" s="10">
        <v>81.858874510820272</v>
      </c>
      <c r="AE117" s="18">
        <v>180.97188990101193</v>
      </c>
      <c r="AF117" s="18">
        <v>99.379033467422389</v>
      </c>
      <c r="AG117" s="10">
        <v>42.857628409909921</v>
      </c>
      <c r="AH117" s="10">
        <v>76.114793191001326</v>
      </c>
      <c r="AI117" s="10">
        <v>10.204231507481907</v>
      </c>
      <c r="AJ117" s="10">
        <v>53.188137201398746</v>
      </c>
      <c r="AK117" s="10">
        <v>50.797831371690208</v>
      </c>
      <c r="AL117" s="10">
        <v>27.759532475346489</v>
      </c>
      <c r="AM117" s="10">
        <v>28.095730889856426</v>
      </c>
      <c r="AN117" s="10">
        <v>92.073015854660767</v>
      </c>
      <c r="AO117" s="10">
        <v>8.3793322415014302</v>
      </c>
      <c r="AP117" s="10">
        <v>42.465456526520448</v>
      </c>
      <c r="AQ117" s="11">
        <v>60</v>
      </c>
    </row>
    <row r="118" spans="1:43" s="17" customFormat="1" x14ac:dyDescent="0.25">
      <c r="A118" s="13" t="s">
        <v>111</v>
      </c>
      <c r="B118" s="13" t="s">
        <v>245</v>
      </c>
      <c r="C118" s="11">
        <v>3</v>
      </c>
      <c r="D118" s="8">
        <v>0</v>
      </c>
      <c r="E118" s="14">
        <v>65.939852650148126</v>
      </c>
      <c r="F118" s="14">
        <f t="shared" si="3"/>
        <v>0</v>
      </c>
      <c r="G118" s="8">
        <v>0</v>
      </c>
      <c r="H118" s="8">
        <v>0</v>
      </c>
      <c r="I118" s="9">
        <v>2015</v>
      </c>
      <c r="J118" s="9">
        <v>2001</v>
      </c>
      <c r="K118" s="14">
        <v>14.562628336755647</v>
      </c>
      <c r="L118" s="15">
        <v>1</v>
      </c>
      <c r="M118" s="8">
        <v>0</v>
      </c>
      <c r="N118" s="18">
        <v>98.520666809301261</v>
      </c>
      <c r="O118" s="19">
        <v>1.5378355348834458</v>
      </c>
      <c r="P118" s="18">
        <v>13.04893083565783</v>
      </c>
      <c r="Q118" s="8">
        <v>80</v>
      </c>
      <c r="R118" s="10">
        <v>45.620468745768328</v>
      </c>
      <c r="S118" s="10">
        <v>69.146246127401312</v>
      </c>
      <c r="T118" s="10">
        <v>94.520070830044205</v>
      </c>
      <c r="U118" s="10">
        <v>78.814460141660334</v>
      </c>
      <c r="V118" s="10">
        <v>99.361284523505688</v>
      </c>
      <c r="W118" s="10">
        <v>85.99289099112309</v>
      </c>
      <c r="X118" s="10">
        <v>77.935005365735037</v>
      </c>
      <c r="Y118" s="10">
        <v>96.637503058037169</v>
      </c>
      <c r="Z118" s="10">
        <v>29.459851621569797</v>
      </c>
      <c r="AA118" s="10">
        <v>15.865525393145717</v>
      </c>
      <c r="AB118" s="8">
        <f>VLOOKUP(A118,[1]BDADOS2015_2017!$A$3:$AE$97,30,FALSE)</f>
        <v>0</v>
      </c>
      <c r="AC118" s="10">
        <v>96.855723701924731</v>
      </c>
      <c r="AD118" s="10">
        <v>92.506630046567295</v>
      </c>
      <c r="AE118" s="18">
        <v>181.64800641135074</v>
      </c>
      <c r="AF118" s="18">
        <v>97.319658112294505</v>
      </c>
      <c r="AG118" s="10">
        <v>38.208857781104733</v>
      </c>
      <c r="AH118" s="10">
        <v>14.23096543559393</v>
      </c>
      <c r="AI118" s="10">
        <v>5.7053433237754092</v>
      </c>
      <c r="AJ118" s="10">
        <v>98.422239260890947</v>
      </c>
      <c r="AK118" s="10">
        <v>44.432999519409357</v>
      </c>
      <c r="AL118" s="10">
        <v>15.150500278834372</v>
      </c>
      <c r="AM118" s="10">
        <v>40.904588485799408</v>
      </c>
      <c r="AN118" s="10">
        <v>74.857110490468997</v>
      </c>
      <c r="AO118" s="10">
        <v>70.540148378430203</v>
      </c>
      <c r="AP118" s="10">
        <v>73.891370030713844</v>
      </c>
      <c r="AQ118" s="11">
        <v>80</v>
      </c>
    </row>
    <row r="119" spans="1:43" s="17" customFormat="1" x14ac:dyDescent="0.25">
      <c r="A119" s="13" t="s">
        <v>112</v>
      </c>
      <c r="B119" s="13" t="s">
        <v>246</v>
      </c>
      <c r="C119" s="11">
        <v>3</v>
      </c>
      <c r="D119" s="8">
        <v>0</v>
      </c>
      <c r="E119" s="14">
        <v>28.945321007594096</v>
      </c>
      <c r="F119" s="14">
        <f t="shared" si="3"/>
        <v>0</v>
      </c>
      <c r="G119" s="8">
        <v>0</v>
      </c>
      <c r="H119" s="8">
        <v>0</v>
      </c>
      <c r="I119" s="9">
        <v>2015</v>
      </c>
      <c r="J119" s="9">
        <v>2001</v>
      </c>
      <c r="K119" s="14">
        <v>14.313483915126625</v>
      </c>
      <c r="L119" s="15">
        <v>0</v>
      </c>
      <c r="M119" s="8">
        <v>0</v>
      </c>
      <c r="N119" s="18">
        <v>96.875990830284124</v>
      </c>
      <c r="O119" s="19">
        <v>1.4838360682535667</v>
      </c>
      <c r="P119" s="18">
        <v>13.219560783354259</v>
      </c>
      <c r="Q119" s="8">
        <v>70</v>
      </c>
      <c r="R119" s="10">
        <v>15.386423037273488</v>
      </c>
      <c r="S119" s="10">
        <v>10.748769707458692</v>
      </c>
      <c r="T119" s="10">
        <v>18.406012534675952</v>
      </c>
      <c r="U119" s="10">
        <v>4.4565462758542935</v>
      </c>
      <c r="V119" s="10">
        <v>2.6803418877054952</v>
      </c>
      <c r="W119" s="10">
        <v>3.144276298075269</v>
      </c>
      <c r="X119" s="10">
        <v>9.3417508993471756</v>
      </c>
      <c r="Y119" s="10">
        <v>0.67556526071406608</v>
      </c>
      <c r="Z119" s="10">
        <v>36.31693488243809</v>
      </c>
      <c r="AA119" s="10">
        <v>15.865525393145717</v>
      </c>
      <c r="AB119" s="8">
        <f>VLOOKUP(A119,[1]BDADOS2015_2017!$A$3:$AE$97,30,FALSE)</f>
        <v>0</v>
      </c>
      <c r="AC119" s="10">
        <v>40.516512830220421</v>
      </c>
      <c r="AD119" s="10">
        <v>82.894387369151815</v>
      </c>
      <c r="AE119" s="18">
        <v>180.46701604700277</v>
      </c>
      <c r="AF119" s="18">
        <v>75.174776954642951</v>
      </c>
      <c r="AG119" s="10">
        <v>20.326939182806854</v>
      </c>
      <c r="AH119" s="10">
        <v>11.123243744783466</v>
      </c>
      <c r="AI119" s="10">
        <v>17.618554224525795</v>
      </c>
      <c r="AJ119" s="10">
        <v>52.392218265410683</v>
      </c>
      <c r="AK119" s="10">
        <v>52.790317018052114</v>
      </c>
      <c r="AL119" s="10">
        <v>20.045419326044964</v>
      </c>
      <c r="AM119" s="10">
        <v>48.404656314716931</v>
      </c>
      <c r="AN119" s="10">
        <v>25.462691467133595</v>
      </c>
      <c r="AO119" s="10">
        <v>40.904588485799408</v>
      </c>
      <c r="AP119" s="10">
        <v>21.476388416363719</v>
      </c>
      <c r="AQ119" s="11">
        <v>40</v>
      </c>
    </row>
    <row r="120" spans="1:43" s="17" customFormat="1" x14ac:dyDescent="0.25">
      <c r="A120" s="13" t="s">
        <v>113</v>
      </c>
      <c r="B120" s="13" t="s">
        <v>247</v>
      </c>
      <c r="C120" s="11">
        <v>4</v>
      </c>
      <c r="D120" s="8">
        <v>0</v>
      </c>
      <c r="E120" s="14">
        <v>39.499409618918101</v>
      </c>
      <c r="F120" s="14">
        <f t="shared" si="3"/>
        <v>0</v>
      </c>
      <c r="G120" s="8">
        <v>0</v>
      </c>
      <c r="H120" s="8">
        <v>0</v>
      </c>
      <c r="I120" s="9">
        <v>2015</v>
      </c>
      <c r="J120" s="9">
        <v>2001</v>
      </c>
      <c r="K120" s="14">
        <v>14.151950718685832</v>
      </c>
      <c r="L120" s="15">
        <v>0</v>
      </c>
      <c r="M120" s="8">
        <v>0</v>
      </c>
      <c r="N120" s="18">
        <v>94.337991868499614</v>
      </c>
      <c r="O120" s="19">
        <v>0.84292723952010462</v>
      </c>
      <c r="P120" s="18">
        <v>14.053445831622177</v>
      </c>
      <c r="Q120" s="8">
        <v>80</v>
      </c>
      <c r="R120" s="10">
        <v>63.68306511756191</v>
      </c>
      <c r="S120" s="10">
        <v>88.297680397689135</v>
      </c>
      <c r="T120" s="10">
        <v>18.406012534675952</v>
      </c>
      <c r="U120" s="10">
        <v>61.791142218895267</v>
      </c>
      <c r="V120" s="10">
        <v>74.215388919413527</v>
      </c>
      <c r="W120" s="10">
        <v>53.982783727702902</v>
      </c>
      <c r="X120" s="10">
        <v>77.935005365735037</v>
      </c>
      <c r="Y120" s="10">
        <v>75.174776954642951</v>
      </c>
      <c r="Z120" s="10">
        <v>71.566115095367593</v>
      </c>
      <c r="AA120" s="10">
        <v>15.865525393145717</v>
      </c>
      <c r="AB120" s="8">
        <f>VLOOKUP(A120,[1]BDADOS2015_2017!$A$3:$AE$97,30,FALSE)</f>
        <v>1</v>
      </c>
      <c r="AC120" s="10">
        <v>30.153178754696626</v>
      </c>
      <c r="AD120" s="10">
        <v>53.188137201398746</v>
      </c>
      <c r="AE120" s="18">
        <v>178.0830783786239</v>
      </c>
      <c r="AF120" s="18">
        <v>24.509709367430943</v>
      </c>
      <c r="AG120" s="10">
        <v>38.208857781104733</v>
      </c>
      <c r="AH120" s="10">
        <v>11.123243744783466</v>
      </c>
      <c r="AI120" s="10">
        <v>27.425311775007359</v>
      </c>
      <c r="AJ120" s="10">
        <v>52.392218265410683</v>
      </c>
      <c r="AK120" s="10">
        <v>52.790317018052114</v>
      </c>
      <c r="AL120" s="10">
        <v>1.9699270409376908</v>
      </c>
      <c r="AM120" s="10">
        <v>7.6358509536739092</v>
      </c>
      <c r="AN120" s="10">
        <v>25.462691467133595</v>
      </c>
      <c r="AO120" s="10">
        <v>40.904588485799408</v>
      </c>
      <c r="AP120" s="10">
        <v>47.209682981947886</v>
      </c>
      <c r="AQ120" s="11">
        <v>60</v>
      </c>
    </row>
    <row r="121" spans="1:43" s="17" customFormat="1" x14ac:dyDescent="0.25">
      <c r="A121" s="13" t="s">
        <v>114</v>
      </c>
      <c r="B121" s="13" t="s">
        <v>248</v>
      </c>
      <c r="C121" s="11">
        <v>4</v>
      </c>
      <c r="D121" s="8">
        <v>0</v>
      </c>
      <c r="E121" s="14">
        <v>55.380441743413009</v>
      </c>
      <c r="F121" s="14">
        <f t="shared" si="3"/>
        <v>0</v>
      </c>
      <c r="G121" s="8">
        <v>0</v>
      </c>
      <c r="H121" s="8">
        <v>1</v>
      </c>
      <c r="I121" s="9">
        <v>2017</v>
      </c>
      <c r="J121" s="9">
        <v>2003</v>
      </c>
      <c r="K121" s="14">
        <v>13.952087611225188</v>
      </c>
      <c r="L121" s="15">
        <v>1</v>
      </c>
      <c r="M121" s="8">
        <v>0</v>
      </c>
      <c r="N121" s="18">
        <v>93.379465452785368</v>
      </c>
      <c r="O121" s="19">
        <v>1.1651163733292351</v>
      </c>
      <c r="P121" s="18">
        <v>13.750590558446891</v>
      </c>
      <c r="Q121" s="8">
        <v>80</v>
      </c>
      <c r="R121" s="10">
        <v>15.386423037273488</v>
      </c>
      <c r="S121" s="10">
        <v>55.961769237024249</v>
      </c>
      <c r="T121" s="10">
        <v>77.935005365735037</v>
      </c>
      <c r="U121" s="10">
        <v>11.506967022170826</v>
      </c>
      <c r="V121" s="10">
        <v>46.414360741482795</v>
      </c>
      <c r="W121" s="10">
        <v>34.826827346401757</v>
      </c>
      <c r="X121" s="10">
        <v>47.209682981947886</v>
      </c>
      <c r="Y121" s="10">
        <v>35.569124519945319</v>
      </c>
      <c r="Z121" s="10">
        <v>71.566115095367593</v>
      </c>
      <c r="AA121" s="10">
        <v>38.590811880112263</v>
      </c>
      <c r="AB121" s="8">
        <f>VLOOKUP(A121,[1]BDADOS2015_2017!$A$98:$AE$190,30,FALSE)</f>
        <v>1</v>
      </c>
      <c r="AC121" s="10">
        <v>75.803634777692693</v>
      </c>
      <c r="AD121" s="10">
        <v>68.082249121744425</v>
      </c>
      <c r="AE121" s="18">
        <v>175.92388200290415</v>
      </c>
      <c r="AF121" s="18">
        <v>31.917750878255575</v>
      </c>
      <c r="AG121" s="10">
        <v>21.76954375857332</v>
      </c>
      <c r="AH121" s="10">
        <v>85.314094362410415</v>
      </c>
      <c r="AI121" s="10">
        <v>47.607781734589317</v>
      </c>
      <c r="AJ121" s="10">
        <v>82.121362038562822</v>
      </c>
      <c r="AK121" s="10">
        <v>32.635522028791996</v>
      </c>
      <c r="AL121" s="10">
        <v>24.825223045357049</v>
      </c>
      <c r="AM121" s="10">
        <v>10.027256795444202</v>
      </c>
      <c r="AN121" s="10">
        <v>26.108629969286156</v>
      </c>
      <c r="AO121" s="10">
        <v>70.540148378430203</v>
      </c>
      <c r="AP121" s="10">
        <v>65.542174161032435</v>
      </c>
      <c r="AQ121" s="11">
        <v>80</v>
      </c>
    </row>
    <row r="122" spans="1:43" s="17" customFormat="1" x14ac:dyDescent="0.25">
      <c r="A122" s="13" t="s">
        <v>115</v>
      </c>
      <c r="B122" s="13" t="s">
        <v>249</v>
      </c>
      <c r="C122" s="11">
        <v>4</v>
      </c>
      <c r="D122" s="8">
        <v>1</v>
      </c>
      <c r="E122" s="14">
        <v>62.406747475589064</v>
      </c>
      <c r="F122" s="14">
        <f t="shared" si="3"/>
        <v>0</v>
      </c>
      <c r="G122" s="8">
        <v>0</v>
      </c>
      <c r="H122" s="8">
        <v>1</v>
      </c>
      <c r="I122" s="9">
        <v>2015</v>
      </c>
      <c r="J122" s="9">
        <v>2000</v>
      </c>
      <c r="K122" s="14">
        <v>15.520876112251882</v>
      </c>
      <c r="L122" s="15">
        <v>1</v>
      </c>
      <c r="M122" s="8">
        <v>1</v>
      </c>
      <c r="N122" s="18">
        <v>95.310378294841101</v>
      </c>
      <c r="O122" s="19">
        <v>-0.20834492602987886</v>
      </c>
      <c r="P122" s="18">
        <v>14.826547808310817</v>
      </c>
      <c r="Q122" s="8">
        <v>80</v>
      </c>
      <c r="R122" s="10">
        <v>2.6803418877054952</v>
      </c>
      <c r="S122" s="10">
        <v>29.459851621569797</v>
      </c>
      <c r="T122" s="10">
        <v>31.561369651622257</v>
      </c>
      <c r="U122" s="10">
        <v>11.506967022170826</v>
      </c>
      <c r="V122" s="10">
        <v>11.702319602310865</v>
      </c>
      <c r="W122" s="10">
        <v>72.240467524653511</v>
      </c>
      <c r="X122" s="10">
        <v>88.099989254479922</v>
      </c>
      <c r="Y122" s="10">
        <v>18.406012534675952</v>
      </c>
      <c r="Z122" s="10">
        <v>71.566115095367593</v>
      </c>
      <c r="AA122" s="10">
        <v>38.590811880112263</v>
      </c>
      <c r="AB122" s="8">
        <f>VLOOKUP(A122,[1]BDADOS2015_2017!$A$3:$AE$97,30,FALSE)</f>
        <v>1</v>
      </c>
      <c r="AC122" s="10">
        <v>21.476388416363719</v>
      </c>
      <c r="AD122" s="10">
        <v>44.038230762975751</v>
      </c>
      <c r="AE122" s="18">
        <v>179.01925311582173</v>
      </c>
      <c r="AF122" s="18">
        <v>48.803352658588729</v>
      </c>
      <c r="AG122" s="10">
        <v>73.565270788432244</v>
      </c>
      <c r="AH122" s="10">
        <v>61.026124755579723</v>
      </c>
      <c r="AI122" s="10">
        <v>71.566115095367593</v>
      </c>
      <c r="AJ122" s="10">
        <v>61.026124755579723</v>
      </c>
      <c r="AK122" s="10">
        <v>32.635522028791996</v>
      </c>
      <c r="AL122" s="10">
        <v>5.1550748490089404</v>
      </c>
      <c r="AM122" s="10">
        <v>14.457229966390955</v>
      </c>
      <c r="AN122" s="10">
        <v>89.065144757430815</v>
      </c>
      <c r="AO122" s="10">
        <v>55.961769237024249</v>
      </c>
      <c r="AP122" s="10">
        <v>81.057034522328792</v>
      </c>
      <c r="AQ122" s="11">
        <v>60</v>
      </c>
    </row>
    <row r="123" spans="1:43" s="17" customFormat="1" x14ac:dyDescent="0.25">
      <c r="A123" s="13" t="s">
        <v>116</v>
      </c>
      <c r="B123" s="13" t="s">
        <v>250</v>
      </c>
      <c r="C123" s="11">
        <v>3</v>
      </c>
      <c r="D123" s="8">
        <v>0</v>
      </c>
      <c r="E123" s="14">
        <v>34.357753002639569</v>
      </c>
      <c r="F123" s="14">
        <f t="shared" si="3"/>
        <v>0</v>
      </c>
      <c r="G123" s="8">
        <v>1</v>
      </c>
      <c r="H123" s="8">
        <v>1</v>
      </c>
      <c r="I123" s="9">
        <v>2015</v>
      </c>
      <c r="J123" s="9">
        <v>2002</v>
      </c>
      <c r="K123" s="14">
        <v>13.659137577002053</v>
      </c>
      <c r="L123" s="15">
        <v>1</v>
      </c>
      <c r="M123" s="8">
        <v>0</v>
      </c>
      <c r="N123" s="18">
        <v>93.654929066168108</v>
      </c>
      <c r="O123" s="19">
        <v>1.2422770493468094</v>
      </c>
      <c r="P123" s="18">
        <v>14.177590323543878</v>
      </c>
      <c r="Q123" s="8">
        <v>70</v>
      </c>
      <c r="R123" s="10">
        <v>45.620468745768328</v>
      </c>
      <c r="S123" s="10">
        <v>18.67329430371727</v>
      </c>
      <c r="T123" s="10">
        <v>4.181513761359497</v>
      </c>
      <c r="U123" s="10">
        <v>24.196365222307307</v>
      </c>
      <c r="V123" s="10">
        <v>11.702319602310865</v>
      </c>
      <c r="W123" s="10">
        <v>18.942965477671208</v>
      </c>
      <c r="X123" s="10">
        <v>31.561369651622257</v>
      </c>
      <c r="Y123" s="10">
        <v>6.3008364463978381</v>
      </c>
      <c r="Z123" s="10">
        <v>50.797831371690208</v>
      </c>
      <c r="AA123" s="10">
        <v>93.319279873114198</v>
      </c>
      <c r="AB123" s="8">
        <f>VLOOKUP(A123,[1]BDADOS2015_2017!$A$3:$AE$97,30,FALSE)</f>
        <v>0</v>
      </c>
      <c r="AC123" s="10">
        <v>29.115968678834633</v>
      </c>
      <c r="AD123" s="10">
        <v>75.490290632569057</v>
      </c>
      <c r="AE123" s="18">
        <v>178.31415993280277</v>
      </c>
      <c r="AF123" s="18">
        <v>36.31693488243809</v>
      </c>
      <c r="AG123" s="10">
        <v>46.811862798601254</v>
      </c>
      <c r="AH123" s="10">
        <v>10.934855242569185</v>
      </c>
      <c r="AI123" s="10">
        <v>3.8363570362871258</v>
      </c>
      <c r="AJ123" s="10">
        <v>61.026124755579723</v>
      </c>
      <c r="AK123" s="10">
        <v>10.748769707458692</v>
      </c>
      <c r="AL123" s="10">
        <v>8.534345082196694</v>
      </c>
      <c r="AM123" s="10">
        <v>5.9379940594793084</v>
      </c>
      <c r="AN123" s="10">
        <v>10.383468112130032</v>
      </c>
      <c r="AO123" s="10">
        <v>55.961769237024249</v>
      </c>
      <c r="AP123" s="10">
        <v>42.465456526520448</v>
      </c>
      <c r="AQ123" s="11">
        <v>40</v>
      </c>
    </row>
    <row r="124" spans="1:43" s="17" customFormat="1" x14ac:dyDescent="0.25">
      <c r="A124" s="13" t="s">
        <v>116</v>
      </c>
      <c r="B124" s="13" t="s">
        <v>250</v>
      </c>
      <c r="C124" s="11">
        <v>3</v>
      </c>
      <c r="D124" s="8">
        <v>0</v>
      </c>
      <c r="E124" s="14">
        <v>24.719402445216005</v>
      </c>
      <c r="F124" s="14">
        <f t="shared" si="3"/>
        <v>0</v>
      </c>
      <c r="G124" s="8">
        <v>1</v>
      </c>
      <c r="H124" s="8">
        <v>1</v>
      </c>
      <c r="I124" s="9">
        <v>2017</v>
      </c>
      <c r="J124" s="9">
        <v>2002</v>
      </c>
      <c r="K124" s="14">
        <v>15.112936344969199</v>
      </c>
      <c r="L124" s="15">
        <v>1</v>
      </c>
      <c r="M124" s="8">
        <v>0</v>
      </c>
      <c r="N124" s="18">
        <v>99.053161151929928</v>
      </c>
      <c r="O124" s="19">
        <v>1.1906847999812655</v>
      </c>
      <c r="P124" s="18">
        <v>13.871570814510608</v>
      </c>
      <c r="Q124" s="8">
        <v>70</v>
      </c>
      <c r="R124" s="10">
        <v>89.435022633314475</v>
      </c>
      <c r="S124" s="10">
        <v>55.961769237024249</v>
      </c>
      <c r="T124" s="10">
        <v>18.406012534675952</v>
      </c>
      <c r="U124" s="10">
        <v>78.814460141660334</v>
      </c>
      <c r="V124" s="10">
        <v>46.414360741482795</v>
      </c>
      <c r="W124" s="10">
        <v>34.826827346401757</v>
      </c>
      <c r="X124" s="10">
        <v>0.50849257489909405</v>
      </c>
      <c r="Y124" s="10">
        <v>31.561369651622257</v>
      </c>
      <c r="Z124" s="10">
        <v>65.173172653598243</v>
      </c>
      <c r="AA124" s="10">
        <v>26.108629969286156</v>
      </c>
      <c r="AB124" s="8">
        <f>VLOOKUP(A124,[1]BDADOS2015_2017!$A$98:$AE$190,30,FALSE)</f>
        <v>0</v>
      </c>
      <c r="AC124" s="10">
        <v>35.569124519945319</v>
      </c>
      <c r="AD124" s="10">
        <v>85.314094362410415</v>
      </c>
      <c r="AE124" s="18">
        <v>181.72060124755839</v>
      </c>
      <c r="AF124" s="18">
        <v>57.925970943910301</v>
      </c>
      <c r="AG124" s="10">
        <v>26.762889346898305</v>
      </c>
      <c r="AH124" s="10">
        <v>63.68306511756191</v>
      </c>
      <c r="AI124" s="10">
        <v>1.2873721438601962</v>
      </c>
      <c r="AJ124" s="10">
        <v>38.973875244420277</v>
      </c>
      <c r="AK124" s="10">
        <v>19.76625431226924</v>
      </c>
      <c r="AL124" s="10">
        <v>1.7864420562816576</v>
      </c>
      <c r="AM124" s="10">
        <v>6.1780176711811805</v>
      </c>
      <c r="AN124" s="10">
        <v>20.326939182806854</v>
      </c>
      <c r="AO124" s="10">
        <v>40.904588485799408</v>
      </c>
      <c r="AP124" s="10">
        <v>12.71431505627983</v>
      </c>
      <c r="AQ124" s="11">
        <v>40</v>
      </c>
    </row>
    <row r="125" spans="1:43" s="17" customFormat="1" x14ac:dyDescent="0.25">
      <c r="A125" s="13" t="s">
        <v>117</v>
      </c>
      <c r="B125" s="13" t="s">
        <v>251</v>
      </c>
      <c r="C125" s="11">
        <v>4</v>
      </c>
      <c r="D125" s="8">
        <v>0</v>
      </c>
      <c r="E125" s="14">
        <v>34.319690747846742</v>
      </c>
      <c r="F125" s="14">
        <f t="shared" si="3"/>
        <v>0</v>
      </c>
      <c r="G125" s="8">
        <v>1</v>
      </c>
      <c r="H125" s="8">
        <v>1</v>
      </c>
      <c r="I125" s="9">
        <v>2015</v>
      </c>
      <c r="J125" s="9">
        <v>2003</v>
      </c>
      <c r="K125" s="14">
        <v>12.046543463381246</v>
      </c>
      <c r="L125" s="15">
        <v>0</v>
      </c>
      <c r="M125" s="8">
        <v>0</v>
      </c>
      <c r="N125" s="18">
        <v>85.926083914097191</v>
      </c>
      <c r="O125" s="19">
        <v>0.86371475968483902</v>
      </c>
      <c r="P125" s="18">
        <v>13.747389835485077</v>
      </c>
      <c r="Q125" s="8">
        <v>60</v>
      </c>
      <c r="R125" s="10">
        <v>45.620468745768328</v>
      </c>
      <c r="S125" s="10">
        <v>80.23374568773076</v>
      </c>
      <c r="T125" s="10">
        <v>31.561369651622257</v>
      </c>
      <c r="U125" s="10">
        <v>96.40696808870743</v>
      </c>
      <c r="V125" s="10">
        <v>11.702319602310865</v>
      </c>
      <c r="W125" s="10">
        <v>34.826827346401757</v>
      </c>
      <c r="X125" s="10">
        <v>18.406012534675952</v>
      </c>
      <c r="Y125" s="10">
        <v>43.64405371085671</v>
      </c>
      <c r="Z125" s="10">
        <v>18.141125489179728</v>
      </c>
      <c r="AA125" s="10">
        <v>52.790317018052114</v>
      </c>
      <c r="AB125" s="8">
        <f>VLOOKUP(A125,[1]BDADOS2015_2017!$A$3:$AE$97,30,FALSE)</f>
        <v>1</v>
      </c>
      <c r="AC125" s="10">
        <v>59.483487169779579</v>
      </c>
      <c r="AD125" s="10">
        <v>80.510547874819167</v>
      </c>
      <c r="AE125" s="18">
        <v>181.37752657658547</v>
      </c>
      <c r="AF125" s="18">
        <v>97.724986805182084</v>
      </c>
      <c r="AG125" s="10">
        <v>40.516512830220421</v>
      </c>
      <c r="AH125" s="10">
        <v>70.884031321165367</v>
      </c>
      <c r="AI125" s="10">
        <v>0.24770749987858665</v>
      </c>
      <c r="AJ125" s="10">
        <v>29.459851621569797</v>
      </c>
      <c r="AK125" s="10">
        <v>11.900010745520078</v>
      </c>
      <c r="AL125" s="10">
        <v>10.027256795444202</v>
      </c>
      <c r="AM125" s="10">
        <v>4.8457226266722842</v>
      </c>
      <c r="AN125" s="10">
        <v>16.108705951083095</v>
      </c>
      <c r="AO125" s="10">
        <v>40.904588485799408</v>
      </c>
      <c r="AP125" s="10">
        <v>51.993880583837246</v>
      </c>
      <c r="AQ125" s="11">
        <v>60</v>
      </c>
    </row>
    <row r="126" spans="1:43" s="17" customFormat="1" x14ac:dyDescent="0.25">
      <c r="A126" s="13" t="s">
        <v>117</v>
      </c>
      <c r="B126" s="13" t="s">
        <v>251</v>
      </c>
      <c r="C126" s="11">
        <v>4</v>
      </c>
      <c r="D126" s="8">
        <v>0</v>
      </c>
      <c r="E126" s="14">
        <v>37.618422741117811</v>
      </c>
      <c r="F126" s="14">
        <f t="shared" si="3"/>
        <v>0</v>
      </c>
      <c r="G126" s="8">
        <v>1</v>
      </c>
      <c r="H126" s="8">
        <v>1</v>
      </c>
      <c r="I126" s="9">
        <v>2017</v>
      </c>
      <c r="J126" s="9">
        <v>2003</v>
      </c>
      <c r="K126" s="14">
        <v>13.503080082135524</v>
      </c>
      <c r="L126" s="15">
        <v>0</v>
      </c>
      <c r="M126" s="8">
        <v>0</v>
      </c>
      <c r="N126" s="18">
        <v>90.339460710090762</v>
      </c>
      <c r="O126" s="19">
        <v>0.31357442859685247</v>
      </c>
      <c r="P126" s="18">
        <v>14.077490314373719</v>
      </c>
      <c r="Q126" s="8">
        <v>60</v>
      </c>
      <c r="R126" s="10">
        <v>15.386423037273488</v>
      </c>
      <c r="S126" s="10">
        <v>42.465456526520448</v>
      </c>
      <c r="T126" s="10">
        <v>47.209682981947886</v>
      </c>
      <c r="U126" s="10">
        <v>78.814460141660334</v>
      </c>
      <c r="V126" s="10">
        <v>46.414360741482795</v>
      </c>
      <c r="W126" s="10">
        <v>53.982783727702902</v>
      </c>
      <c r="X126" s="10">
        <v>9.3417508993471756</v>
      </c>
      <c r="Y126" s="10">
        <v>31.561369651622257</v>
      </c>
      <c r="Z126" s="10">
        <v>43.250506832496157</v>
      </c>
      <c r="AA126" s="10">
        <v>38.590811880112263</v>
      </c>
      <c r="AB126" s="8">
        <f>VLOOKUP(A126,[1]BDADOS2015_2017!$A$98:$AE$190,30,FALSE)</f>
        <v>1</v>
      </c>
      <c r="AC126" s="10">
        <v>62.551583472332005</v>
      </c>
      <c r="AD126" s="10">
        <v>45.620468745768328</v>
      </c>
      <c r="AE126" s="18">
        <v>175.45686286385478</v>
      </c>
      <c r="AF126" s="18">
        <v>99.983466101927988</v>
      </c>
      <c r="AG126" s="10">
        <v>35.942356678200866</v>
      </c>
      <c r="AH126" s="10">
        <v>72.906909621699441</v>
      </c>
      <c r="AI126" s="10">
        <v>0.99030755591643072</v>
      </c>
      <c r="AJ126" s="10">
        <v>74.537308532866405</v>
      </c>
      <c r="AK126" s="10">
        <v>26.434729211567756</v>
      </c>
      <c r="AL126" s="10">
        <v>24.825223045357049</v>
      </c>
      <c r="AM126" s="10">
        <v>10.027256795444202</v>
      </c>
      <c r="AN126" s="10">
        <v>35.942356678200866</v>
      </c>
      <c r="AO126" s="10">
        <v>82.121362038562822</v>
      </c>
      <c r="AP126" s="10">
        <v>8.3793322415014302</v>
      </c>
      <c r="AQ126" s="11">
        <v>40</v>
      </c>
    </row>
    <row r="127" spans="1:43" s="17" customFormat="1" x14ac:dyDescent="0.25">
      <c r="A127" s="13" t="s">
        <v>118</v>
      </c>
      <c r="B127" s="13" t="s">
        <v>252</v>
      </c>
      <c r="C127" s="11">
        <v>2</v>
      </c>
      <c r="D127" s="8">
        <v>0</v>
      </c>
      <c r="E127" s="14">
        <v>50.85674033888241</v>
      </c>
      <c r="F127" s="14">
        <f t="shared" si="3"/>
        <v>0</v>
      </c>
      <c r="G127" s="8">
        <v>0</v>
      </c>
      <c r="H127" s="8">
        <v>0</v>
      </c>
      <c r="I127" s="9">
        <v>2017</v>
      </c>
      <c r="J127" s="9">
        <v>2002</v>
      </c>
      <c r="K127" s="14">
        <v>15.039014373716633</v>
      </c>
      <c r="L127" s="15">
        <v>1</v>
      </c>
      <c r="M127" s="8">
        <v>0</v>
      </c>
      <c r="N127" s="18">
        <v>98.983176140954441</v>
      </c>
      <c r="O127" s="19">
        <v>1.1719722302017237</v>
      </c>
      <c r="P127" s="18">
        <v>13.407269570001869</v>
      </c>
      <c r="Q127" s="8">
        <v>60</v>
      </c>
      <c r="R127" s="10">
        <v>63.68306511756191</v>
      </c>
      <c r="S127" s="10">
        <v>10.748769707458692</v>
      </c>
      <c r="T127" s="10">
        <v>47.209682981947886</v>
      </c>
      <c r="U127" s="10">
        <v>24.196365222307307</v>
      </c>
      <c r="V127" s="10">
        <v>46.414360741482795</v>
      </c>
      <c r="W127" s="10">
        <v>85.99289099112309</v>
      </c>
      <c r="X127" s="10">
        <v>88.099989254479922</v>
      </c>
      <c r="Y127" s="10">
        <v>51.993880583837246</v>
      </c>
      <c r="Z127" s="10">
        <v>87.076188775998219</v>
      </c>
      <c r="AA127" s="10">
        <v>26.108629969286156</v>
      </c>
      <c r="AB127" s="8">
        <f>VLOOKUP(A127,[1]BDADOS2015_2017!$A$98:$AE$190,30,FALSE)</f>
        <v>0</v>
      </c>
      <c r="AC127" s="10">
        <v>20.610805358581302</v>
      </c>
      <c r="AD127" s="10">
        <v>69.846821245303374</v>
      </c>
      <c r="AE127" s="18">
        <v>177.78960999192017</v>
      </c>
      <c r="AF127" s="18">
        <v>37.828047817798073</v>
      </c>
      <c r="AG127" s="10">
        <v>18.406012534675952</v>
      </c>
      <c r="AH127" s="10">
        <v>44.432999519409357</v>
      </c>
      <c r="AI127" s="10">
        <v>41.683383651755769</v>
      </c>
      <c r="AJ127" s="10">
        <v>91.773556132233111</v>
      </c>
      <c r="AK127" s="10">
        <v>19.76625431226924</v>
      </c>
      <c r="AL127" s="10">
        <v>20.610805358581302</v>
      </c>
      <c r="AM127" s="10">
        <v>40.516512830220421</v>
      </c>
      <c r="AN127" s="10">
        <v>76.730490769910247</v>
      </c>
      <c r="AO127" s="10">
        <v>55.961769237024249</v>
      </c>
      <c r="AP127" s="10">
        <v>25.142889509531003</v>
      </c>
      <c r="AQ127" s="11">
        <v>40</v>
      </c>
    </row>
    <row r="128" spans="1:43" s="17" customFormat="1" x14ac:dyDescent="0.25">
      <c r="A128" s="13" t="s">
        <v>119</v>
      </c>
      <c r="B128" s="13" t="s">
        <v>253</v>
      </c>
      <c r="C128" s="11">
        <v>4</v>
      </c>
      <c r="D128" s="8">
        <v>0</v>
      </c>
      <c r="E128" s="14">
        <v>52.329358979116556</v>
      </c>
      <c r="F128" s="14">
        <f t="shared" si="3"/>
        <v>0</v>
      </c>
      <c r="G128" s="8">
        <v>0</v>
      </c>
      <c r="H128" s="8">
        <v>0</v>
      </c>
      <c r="I128" s="9">
        <v>2017</v>
      </c>
      <c r="J128" s="9">
        <v>2002</v>
      </c>
      <c r="K128" s="14">
        <v>15.000684462696784</v>
      </c>
      <c r="L128" s="15">
        <v>1</v>
      </c>
      <c r="M128" s="8">
        <v>0</v>
      </c>
      <c r="N128" s="18">
        <v>88.480951086536251</v>
      </c>
      <c r="O128" s="19">
        <v>-1.6361093351507334</v>
      </c>
      <c r="P128" s="18">
        <v>16.049446308910095</v>
      </c>
      <c r="Q128" s="8">
        <v>70</v>
      </c>
      <c r="R128" s="10">
        <v>45.620468745768328</v>
      </c>
      <c r="S128" s="10">
        <v>10.748769707458692</v>
      </c>
      <c r="T128" s="10">
        <v>18.406012534675952</v>
      </c>
      <c r="U128" s="10">
        <v>78.814460141660334</v>
      </c>
      <c r="V128" s="10">
        <v>74.215388919413527</v>
      </c>
      <c r="W128" s="10">
        <v>85.99289099112309</v>
      </c>
      <c r="X128" s="10">
        <v>77.935005365735037</v>
      </c>
      <c r="Y128" s="10">
        <v>55.961769237024249</v>
      </c>
      <c r="Z128" s="10">
        <v>36.31693488243809</v>
      </c>
      <c r="AA128" s="10">
        <v>26.108629969286156</v>
      </c>
      <c r="AB128" s="8">
        <f>VLOOKUP(A128,[1]BDADOS2015_2017!$A$98:$AE$190,30,FALSE)</f>
        <v>0</v>
      </c>
      <c r="AC128" s="10">
        <v>0.46611880237186654</v>
      </c>
      <c r="AD128" s="10">
        <v>0.55426234430825616</v>
      </c>
      <c r="AE128" s="18">
        <v>170.62414483759954</v>
      </c>
      <c r="AF128" s="18">
        <v>28.433884904632407</v>
      </c>
      <c r="AG128" s="10">
        <v>3.3692926567681525E-2</v>
      </c>
      <c r="AH128" s="10">
        <v>7.2145036965893752</v>
      </c>
      <c r="AI128" s="10">
        <v>1.5777607391090527</v>
      </c>
      <c r="AJ128" s="10">
        <v>25.462691467133595</v>
      </c>
      <c r="AK128" s="10">
        <v>4.8342414238376819E-2</v>
      </c>
      <c r="AL128" s="10">
        <v>0.86563190255165523</v>
      </c>
      <c r="AM128" s="10">
        <v>3.3624969419628314</v>
      </c>
      <c r="AN128" s="10">
        <v>61.409188119887737</v>
      </c>
      <c r="AO128" s="10">
        <v>26.762889346898305</v>
      </c>
      <c r="AP128" s="10">
        <v>84.134474606854283</v>
      </c>
      <c r="AQ128" s="11">
        <v>80</v>
      </c>
    </row>
    <row r="129" spans="1:43" s="17" customFormat="1" x14ac:dyDescent="0.25">
      <c r="A129" s="13" t="s">
        <v>120</v>
      </c>
      <c r="B129" s="13" t="s">
        <v>254</v>
      </c>
      <c r="C129" s="11">
        <v>4</v>
      </c>
      <c r="D129" s="8">
        <v>0</v>
      </c>
      <c r="E129" s="14">
        <v>36.417870215300077</v>
      </c>
      <c r="F129" s="14">
        <f t="shared" si="3"/>
        <v>0</v>
      </c>
      <c r="G129" s="8">
        <v>0</v>
      </c>
      <c r="H129" s="8">
        <v>0</v>
      </c>
      <c r="I129" s="9">
        <v>2015</v>
      </c>
      <c r="J129" s="9">
        <v>2001</v>
      </c>
      <c r="K129" s="14">
        <v>13.724845995893224</v>
      </c>
      <c r="L129" s="15">
        <v>0</v>
      </c>
      <c r="M129" s="8">
        <v>0</v>
      </c>
      <c r="N129" s="18">
        <v>90.443393756527684</v>
      </c>
      <c r="O129" s="19">
        <v>0.34268732675845509</v>
      </c>
      <c r="P129" s="18">
        <v>14.168460260813447</v>
      </c>
      <c r="Q129" s="8">
        <v>80</v>
      </c>
      <c r="R129" s="10">
        <v>98.461366521607459</v>
      </c>
      <c r="S129" s="10">
        <v>93.821982328818819</v>
      </c>
      <c r="T129" s="10">
        <v>97.830830623235315</v>
      </c>
      <c r="U129" s="10">
        <v>61.791142218895267</v>
      </c>
      <c r="V129" s="10">
        <v>84.375235497874542</v>
      </c>
      <c r="W129" s="10">
        <v>53.982783727702902</v>
      </c>
      <c r="X129" s="10">
        <v>77.935005365735037</v>
      </c>
      <c r="Y129" s="10">
        <v>97.932483713392998</v>
      </c>
      <c r="Z129" s="10">
        <v>77.637270756240056</v>
      </c>
      <c r="AA129" s="10">
        <v>8.6914961947085061</v>
      </c>
      <c r="AB129" s="8">
        <f>VLOOKUP(A129,[1]BDADOS2015_2017!$A$3:$AE$97,30,FALSE)</f>
        <v>1</v>
      </c>
      <c r="AC129" s="10">
        <v>18.67329430371727</v>
      </c>
      <c r="AD129" s="10">
        <v>50.398935631463161</v>
      </c>
      <c r="AE129" s="18">
        <v>178.01189596379996</v>
      </c>
      <c r="AF129" s="18">
        <v>55.171678665456099</v>
      </c>
      <c r="AG129" s="10">
        <v>11.313944644397722</v>
      </c>
      <c r="AH129" s="10">
        <v>12.50719356371502</v>
      </c>
      <c r="AI129" s="10">
        <v>5.5917402519469448</v>
      </c>
      <c r="AJ129" s="10">
        <v>2.6803418877054952</v>
      </c>
      <c r="AK129" s="10">
        <v>6.6807201268858023</v>
      </c>
      <c r="AL129" s="10">
        <v>10.748769707458692</v>
      </c>
      <c r="AM129" s="10">
        <v>6.5521712088916502</v>
      </c>
      <c r="AN129" s="10">
        <v>0.55426234430825616</v>
      </c>
      <c r="AO129" s="10">
        <v>70.540148378430203</v>
      </c>
      <c r="AP129" s="10">
        <v>51.993880583837246</v>
      </c>
      <c r="AQ129" s="11">
        <v>60</v>
      </c>
    </row>
    <row r="130" spans="1:43" s="17" customFormat="1" x14ac:dyDescent="0.25">
      <c r="A130" s="13" t="s">
        <v>121</v>
      </c>
      <c r="B130" s="13" t="s">
        <v>255</v>
      </c>
      <c r="C130" s="11">
        <v>4</v>
      </c>
      <c r="D130" s="8">
        <v>1</v>
      </c>
      <c r="E130" s="14">
        <v>47.751662537131708</v>
      </c>
      <c r="F130" s="14">
        <f t="shared" ref="F130:F161" si="4">IF(E130&gt;=70,1,0)</f>
        <v>0</v>
      </c>
      <c r="G130" s="8">
        <v>1</v>
      </c>
      <c r="H130" s="8">
        <v>1</v>
      </c>
      <c r="I130" s="9">
        <v>2015</v>
      </c>
      <c r="J130" s="9">
        <v>2001</v>
      </c>
      <c r="K130" s="14">
        <v>13.790554414784394</v>
      </c>
      <c r="L130" s="15">
        <v>0</v>
      </c>
      <c r="M130" s="8">
        <v>0</v>
      </c>
      <c r="N130" s="18">
        <v>90.566546669304941</v>
      </c>
      <c r="O130" s="19">
        <v>0.37718394098177654</v>
      </c>
      <c r="P130" s="18">
        <v>14.872386960972294</v>
      </c>
      <c r="Q130" s="8">
        <v>80</v>
      </c>
      <c r="R130" s="10">
        <v>7.0780876991685489</v>
      </c>
      <c r="S130" s="10">
        <v>88.297680397689135</v>
      </c>
      <c r="T130" s="10">
        <v>18.406012534675952</v>
      </c>
      <c r="U130" s="10">
        <v>78.814460141660334</v>
      </c>
      <c r="V130" s="10">
        <v>5.9379940594793084</v>
      </c>
      <c r="W130" s="10">
        <v>8.534345082196694</v>
      </c>
      <c r="X130" s="10">
        <v>31.561369651622257</v>
      </c>
      <c r="Y130" s="10">
        <v>18.406012534675952</v>
      </c>
      <c r="Z130" s="10">
        <v>82.639121966137537</v>
      </c>
      <c r="AA130" s="10">
        <v>52.790317018052114</v>
      </c>
      <c r="AB130" s="8">
        <f>VLOOKUP(A130,[1]BDADOS2015_2017!$A$3:$AE$97,30,FALSE)</f>
        <v>1</v>
      </c>
      <c r="AC130" s="10">
        <v>11.900010745520078</v>
      </c>
      <c r="AD130" s="10">
        <v>21.476388416363719</v>
      </c>
      <c r="AE130" s="18">
        <v>170.04071112738376</v>
      </c>
      <c r="AF130" s="18">
        <v>19.21502021036963</v>
      </c>
      <c r="AG130" s="10">
        <v>30.853753872598688</v>
      </c>
      <c r="AH130" s="10">
        <v>56.749493167503843</v>
      </c>
      <c r="AI130" s="10">
        <v>72.906909621699441</v>
      </c>
      <c r="AJ130" s="10">
        <v>43.250506832496157</v>
      </c>
      <c r="AK130" s="10">
        <v>57.534543473479552</v>
      </c>
      <c r="AL130" s="10">
        <v>33.359782059545765</v>
      </c>
      <c r="AM130" s="10">
        <v>11.506967022170826</v>
      </c>
      <c r="AN130" s="10">
        <v>16.852760746683785</v>
      </c>
      <c r="AO130" s="10">
        <v>55.961769237024249</v>
      </c>
      <c r="AP130" s="10">
        <v>61.409188119887737</v>
      </c>
      <c r="AQ130" s="11">
        <v>80</v>
      </c>
    </row>
    <row r="131" spans="1:43" s="17" customFormat="1" x14ac:dyDescent="0.25">
      <c r="A131" s="13" t="s">
        <v>121</v>
      </c>
      <c r="B131" s="13" t="s">
        <v>255</v>
      </c>
      <c r="C131" s="11">
        <v>4</v>
      </c>
      <c r="D131" s="8">
        <v>1</v>
      </c>
      <c r="E131" s="14">
        <v>77.978471279401646</v>
      </c>
      <c r="F131" s="14">
        <f t="shared" si="4"/>
        <v>1</v>
      </c>
      <c r="G131" s="8">
        <v>1</v>
      </c>
      <c r="H131" s="8">
        <v>1</v>
      </c>
      <c r="I131" s="9">
        <v>2017</v>
      </c>
      <c r="J131" s="9">
        <v>2001</v>
      </c>
      <c r="K131" s="14">
        <v>15.24435318275154</v>
      </c>
      <c r="L131" s="15">
        <v>0</v>
      </c>
      <c r="M131" s="8">
        <v>0</v>
      </c>
      <c r="N131" s="18">
        <v>94.523611756869428</v>
      </c>
      <c r="O131" s="19">
        <v>-2.0424663938654015E-2</v>
      </c>
      <c r="P131" s="18">
        <v>14.750833081457658</v>
      </c>
      <c r="Q131" s="8">
        <v>80</v>
      </c>
      <c r="R131" s="10">
        <v>78.814460141660334</v>
      </c>
      <c r="S131" s="10">
        <v>93.821982328818819</v>
      </c>
      <c r="T131" s="10">
        <v>88.099989254479922</v>
      </c>
      <c r="U131" s="10">
        <v>90.319951541438968</v>
      </c>
      <c r="V131" s="10">
        <v>61.026124755579723</v>
      </c>
      <c r="W131" s="10">
        <v>85.99289099112309</v>
      </c>
      <c r="X131" s="10">
        <v>88.099989254479922</v>
      </c>
      <c r="Y131" s="10">
        <v>96.637503058037169</v>
      </c>
      <c r="Z131" s="10">
        <v>57.925970943910301</v>
      </c>
      <c r="AA131" s="10">
        <v>8.6914961947085061</v>
      </c>
      <c r="AB131" s="8">
        <f>VLOOKUP(A131,[1]BDADOS2015_2017!$A$98:$AE$190,30,FALSE)</f>
        <v>1</v>
      </c>
      <c r="AC131" s="10">
        <v>13.566606094638274</v>
      </c>
      <c r="AD131" s="10">
        <v>20.897008787160161</v>
      </c>
      <c r="AE131" s="18">
        <v>175.09080448359674</v>
      </c>
      <c r="AF131" s="18">
        <v>18.406012534675952</v>
      </c>
      <c r="AG131" s="10">
        <v>15.150500278834372</v>
      </c>
      <c r="AH131" s="10">
        <v>75.490290632569057</v>
      </c>
      <c r="AI131" s="10">
        <v>17.618554224525795</v>
      </c>
      <c r="AJ131" s="10">
        <v>55.567000480590643</v>
      </c>
      <c r="AK131" s="10">
        <v>12.100048442101823</v>
      </c>
      <c r="AL131" s="10">
        <v>37.828047817798073</v>
      </c>
      <c r="AM131" s="10">
        <v>61.026124755579723</v>
      </c>
      <c r="AN131" s="10">
        <v>85.314094362410415</v>
      </c>
      <c r="AO131" s="10">
        <v>82.121362038562822</v>
      </c>
      <c r="AP131" s="10">
        <v>98.573788158933112</v>
      </c>
      <c r="AQ131" s="11">
        <v>100</v>
      </c>
    </row>
    <row r="132" spans="1:43" s="17" customFormat="1" x14ac:dyDescent="0.25">
      <c r="A132" s="13" t="s">
        <v>122</v>
      </c>
      <c r="B132" s="13" t="s">
        <v>256</v>
      </c>
      <c r="C132" s="11">
        <v>4</v>
      </c>
      <c r="D132" s="8">
        <v>0</v>
      </c>
      <c r="E132" s="14">
        <v>41.306051631529378</v>
      </c>
      <c r="F132" s="14">
        <f t="shared" si="4"/>
        <v>0</v>
      </c>
      <c r="G132" s="8">
        <v>0</v>
      </c>
      <c r="H132" s="8">
        <v>0</v>
      </c>
      <c r="I132" s="9">
        <v>2015</v>
      </c>
      <c r="J132" s="9">
        <v>2003</v>
      </c>
      <c r="K132" s="14">
        <v>12.533880903490759</v>
      </c>
      <c r="L132" s="15">
        <v>1</v>
      </c>
      <c r="M132" s="8">
        <v>0</v>
      </c>
      <c r="N132" s="18">
        <v>85.448579452260091</v>
      </c>
      <c r="O132" s="19">
        <v>7.4616274136885116E-3</v>
      </c>
      <c r="P132" s="18">
        <v>14.356601819197731</v>
      </c>
      <c r="Q132" s="8">
        <v>80</v>
      </c>
      <c r="R132" s="10">
        <v>78.814460141660334</v>
      </c>
      <c r="S132" s="10">
        <v>10.748769707458692</v>
      </c>
      <c r="T132" s="10">
        <v>31.561369651622257</v>
      </c>
      <c r="U132" s="10">
        <v>11.506967022170826</v>
      </c>
      <c r="V132" s="10">
        <v>11.702319602310865</v>
      </c>
      <c r="W132" s="10">
        <v>3.144276298075269</v>
      </c>
      <c r="X132" s="10">
        <v>63.68306511756191</v>
      </c>
      <c r="Y132" s="10">
        <v>11.313944644397722</v>
      </c>
      <c r="Z132" s="10">
        <v>29.459851621569797</v>
      </c>
      <c r="AA132" s="10">
        <v>26.108629969286156</v>
      </c>
      <c r="AB132" s="8">
        <f>VLOOKUP(A132,[1]BDADOS2015_2017!$A$3:$AE$97,30,FALSE)</f>
        <v>1</v>
      </c>
      <c r="AC132" s="10">
        <v>14.916995033098146</v>
      </c>
      <c r="AD132" s="10">
        <v>8.534345082196694</v>
      </c>
      <c r="AE132" s="18">
        <v>162.66301717779066</v>
      </c>
      <c r="AF132" s="18">
        <v>69.146246127401312</v>
      </c>
      <c r="AG132" s="10">
        <v>75.803634777692693</v>
      </c>
      <c r="AH132" s="10">
        <v>90.658249100652824</v>
      </c>
      <c r="AI132" s="10">
        <v>14.23096543559393</v>
      </c>
      <c r="AJ132" s="10">
        <v>32.996855366059364</v>
      </c>
      <c r="AK132" s="10">
        <v>38.590811880112263</v>
      </c>
      <c r="AL132" s="10">
        <v>50</v>
      </c>
      <c r="AM132" s="10">
        <v>10.748769707458692</v>
      </c>
      <c r="AN132" s="10">
        <v>5.5917402519469448</v>
      </c>
      <c r="AO132" s="10">
        <v>15.865525393145717</v>
      </c>
      <c r="AP132" s="10">
        <v>65.542174161032435</v>
      </c>
      <c r="AQ132" s="11">
        <v>80</v>
      </c>
    </row>
    <row r="133" spans="1:43" s="17" customFormat="1" x14ac:dyDescent="0.25">
      <c r="A133" s="13" t="s">
        <v>123</v>
      </c>
      <c r="B133" s="13" t="s">
        <v>257</v>
      </c>
      <c r="C133" s="11">
        <v>5</v>
      </c>
      <c r="D133" s="8">
        <v>0</v>
      </c>
      <c r="E133" s="14">
        <v>38.868639673534801</v>
      </c>
      <c r="F133" s="14">
        <f t="shared" si="4"/>
        <v>0</v>
      </c>
      <c r="G133" s="8">
        <v>0</v>
      </c>
      <c r="H133" s="8">
        <v>0</v>
      </c>
      <c r="I133" s="9">
        <v>2015</v>
      </c>
      <c r="J133" s="9">
        <v>2003</v>
      </c>
      <c r="K133" s="14">
        <v>12.153319644079398</v>
      </c>
      <c r="L133" s="15">
        <v>0</v>
      </c>
      <c r="M133" s="8">
        <v>0</v>
      </c>
      <c r="N133" s="18">
        <v>83.407923299390731</v>
      </c>
      <c r="O133" s="19">
        <v>-0.26550524690998606</v>
      </c>
      <c r="P133" s="18">
        <v>14.349608480700276</v>
      </c>
      <c r="Q133" s="8">
        <v>80</v>
      </c>
      <c r="R133" s="10">
        <v>63.68306511756191</v>
      </c>
      <c r="S133" s="10">
        <v>42.465456526520448</v>
      </c>
      <c r="T133" s="10">
        <v>88.099989254479922</v>
      </c>
      <c r="U133" s="10">
        <v>24.196365222307307</v>
      </c>
      <c r="V133" s="10">
        <v>32.27581102503477</v>
      </c>
      <c r="W133" s="10">
        <v>85.99289099112309</v>
      </c>
      <c r="X133" s="10">
        <v>18.406012534675952</v>
      </c>
      <c r="Y133" s="10">
        <v>51.993880583837246</v>
      </c>
      <c r="Z133" s="10">
        <v>71.566115095367593</v>
      </c>
      <c r="AA133" s="10">
        <v>87.28568494372017</v>
      </c>
      <c r="AB133" s="8">
        <f>VLOOKUP(A133,[1]BDADOS2015_2017!$A$3:$AE$97,30,FALSE)</f>
        <v>1</v>
      </c>
      <c r="AC133" s="10">
        <v>9.3417508993471756</v>
      </c>
      <c r="AD133" s="10">
        <v>10.748769707458692</v>
      </c>
      <c r="AE133" s="18">
        <v>171.44654169928791</v>
      </c>
      <c r="AF133" s="18">
        <v>57.142371590090079</v>
      </c>
      <c r="AG133" s="10">
        <v>27.759532475346489</v>
      </c>
      <c r="AH133" s="10">
        <v>96.24620196514833</v>
      </c>
      <c r="AI133" s="10">
        <v>63.68306511756191</v>
      </c>
      <c r="AJ133" s="10">
        <v>37.828047817798073</v>
      </c>
      <c r="AK133" s="10">
        <v>20.045419326044964</v>
      </c>
      <c r="AL133" s="10">
        <v>13.785657203203556</v>
      </c>
      <c r="AM133" s="10">
        <v>5.4799291699557955</v>
      </c>
      <c r="AN133" s="10">
        <v>8.6914961947085061</v>
      </c>
      <c r="AO133" s="10">
        <v>40.904588485799408</v>
      </c>
      <c r="AP133" s="10">
        <v>47.209682981947886</v>
      </c>
      <c r="AQ133" s="11">
        <v>60</v>
      </c>
    </row>
    <row r="134" spans="1:43" s="17" customFormat="1" x14ac:dyDescent="0.25">
      <c r="A134" s="13" t="s">
        <v>124</v>
      </c>
      <c r="B134" s="13" t="s">
        <v>258</v>
      </c>
      <c r="C134" s="11">
        <v>5</v>
      </c>
      <c r="D134" s="8">
        <v>0</v>
      </c>
      <c r="E134" s="14">
        <v>23.008818629191804</v>
      </c>
      <c r="F134" s="14">
        <f t="shared" si="4"/>
        <v>0</v>
      </c>
      <c r="G134" s="8">
        <v>0</v>
      </c>
      <c r="H134" s="8">
        <v>0</v>
      </c>
      <c r="I134" s="9">
        <v>2017</v>
      </c>
      <c r="J134" s="9">
        <v>2003</v>
      </c>
      <c r="K134" s="14">
        <v>13.629021218343601</v>
      </c>
      <c r="L134" s="15">
        <v>0</v>
      </c>
      <c r="M134" s="8">
        <v>0</v>
      </c>
      <c r="N134" s="18">
        <v>91.316484669488077</v>
      </c>
      <c r="O134" s="19">
        <v>0.58725060769974169</v>
      </c>
      <c r="P134" s="18">
        <v>13.954063416024033</v>
      </c>
      <c r="Q134" s="8">
        <v>60</v>
      </c>
      <c r="R134" s="10">
        <v>50</v>
      </c>
      <c r="S134" s="10">
        <v>50</v>
      </c>
      <c r="T134" s="10">
        <v>50</v>
      </c>
      <c r="U134" s="10">
        <v>50</v>
      </c>
      <c r="V134" s="10">
        <v>50</v>
      </c>
      <c r="W134" s="10">
        <v>50</v>
      </c>
      <c r="X134" s="10">
        <v>50</v>
      </c>
      <c r="Y134" s="10">
        <v>50</v>
      </c>
      <c r="Z134" s="10">
        <v>50.797831371690208</v>
      </c>
      <c r="AA134" s="10">
        <v>52.790317018052114</v>
      </c>
      <c r="AB134" s="8">
        <f>VLOOKUP(A134,[1]BDADOS2015_2017!$A$98:$AE$190,30,FALSE)</f>
        <v>1</v>
      </c>
      <c r="AC134" s="10">
        <v>50</v>
      </c>
      <c r="AD134" s="10">
        <v>54.77584260205839</v>
      </c>
      <c r="AE134" s="18">
        <v>176.06729483542932</v>
      </c>
      <c r="AF134" s="18">
        <v>77.935005365735037</v>
      </c>
      <c r="AG134" s="10">
        <v>8.8507991437401898</v>
      </c>
      <c r="AH134" s="10">
        <v>8.534345082196694</v>
      </c>
      <c r="AI134" s="10">
        <v>47.607781734589317</v>
      </c>
      <c r="AJ134" s="10">
        <v>11.506967022170826</v>
      </c>
      <c r="AK134" s="10">
        <v>59.870632568292372</v>
      </c>
      <c r="AL134" s="10">
        <v>24.825223045357049</v>
      </c>
      <c r="AM134" s="10">
        <v>10.027256795444202</v>
      </c>
      <c r="AN134" s="10">
        <v>1.2224472655044707</v>
      </c>
      <c r="AO134" s="10">
        <v>40.904588485799408</v>
      </c>
      <c r="AP134" s="10">
        <v>6.6807201268858023</v>
      </c>
      <c r="AQ134" s="11">
        <v>60</v>
      </c>
    </row>
    <row r="135" spans="1:43" s="17" customFormat="1" x14ac:dyDescent="0.25">
      <c r="A135" s="13" t="s">
        <v>125</v>
      </c>
      <c r="B135" s="13" t="s">
        <v>259</v>
      </c>
      <c r="C135" s="11">
        <v>3</v>
      </c>
      <c r="D135" s="8">
        <v>0</v>
      </c>
      <c r="E135" s="14">
        <v>32.393829253954877</v>
      </c>
      <c r="F135" s="14">
        <f t="shared" si="4"/>
        <v>0</v>
      </c>
      <c r="G135" s="8">
        <v>0</v>
      </c>
      <c r="H135" s="8">
        <v>0</v>
      </c>
      <c r="I135" s="9">
        <v>2015</v>
      </c>
      <c r="J135" s="9">
        <v>1998</v>
      </c>
      <c r="K135" s="14">
        <v>17.612594113620808</v>
      </c>
      <c r="L135" s="15">
        <v>1</v>
      </c>
      <c r="M135" s="8">
        <v>0</v>
      </c>
      <c r="N135" s="18">
        <v>103.65477152324333</v>
      </c>
      <c r="O135" s="19">
        <v>4.3314569537062626</v>
      </c>
      <c r="P135" s="18">
        <v>14.788507456335633</v>
      </c>
      <c r="Q135" s="8">
        <v>80</v>
      </c>
      <c r="R135" s="10">
        <v>0.86563190255165523</v>
      </c>
      <c r="S135" s="10">
        <v>93.821982328818819</v>
      </c>
      <c r="T135" s="10">
        <v>77.935005365735037</v>
      </c>
      <c r="U135" s="10">
        <v>61.791142218895267</v>
      </c>
      <c r="V135" s="10">
        <v>2.6803418877054952</v>
      </c>
      <c r="W135" s="10">
        <v>34.826827346401757</v>
      </c>
      <c r="X135" s="10">
        <v>9.3417508993471756</v>
      </c>
      <c r="Y135" s="10">
        <v>21.476388416363719</v>
      </c>
      <c r="Z135" s="10">
        <v>71.566115095367593</v>
      </c>
      <c r="AA135" s="10">
        <v>96.855723701924731</v>
      </c>
      <c r="AB135" s="8">
        <f>VLOOKUP(A135,[1]BDADOS2015_2017!$A$3:$AE$97,30,FALSE)</f>
        <v>1</v>
      </c>
      <c r="AC135" s="10">
        <v>6.1780176711811805</v>
      </c>
      <c r="AD135" s="10">
        <v>36.31693488243809</v>
      </c>
      <c r="AE135" s="18">
        <v>166.67724526478904</v>
      </c>
      <c r="AF135" s="18">
        <v>68.438630348377743</v>
      </c>
      <c r="AG135" s="10">
        <v>62.551583472332005</v>
      </c>
      <c r="AH135" s="10">
        <v>53.982783727702902</v>
      </c>
      <c r="AI135" s="10">
        <v>41.683383651755769</v>
      </c>
      <c r="AJ135" s="10">
        <v>49.601064368536839</v>
      </c>
      <c r="AK135" s="10">
        <v>23.576249777925113</v>
      </c>
      <c r="AL135" s="10">
        <v>34.826827346401757</v>
      </c>
      <c r="AM135" s="10">
        <v>34.826827346401757</v>
      </c>
      <c r="AN135" s="10">
        <v>35.569124519945319</v>
      </c>
      <c r="AO135" s="10">
        <v>55.961769237024249</v>
      </c>
      <c r="AP135" s="10">
        <v>1.3552581146419982</v>
      </c>
      <c r="AQ135" s="11">
        <v>40</v>
      </c>
    </row>
    <row r="136" spans="1:43" s="17" customFormat="1" x14ac:dyDescent="0.25">
      <c r="A136" s="13" t="s">
        <v>126</v>
      </c>
      <c r="B136" s="13" t="s">
        <v>260</v>
      </c>
      <c r="C136" s="11">
        <v>5</v>
      </c>
      <c r="D136" s="8">
        <v>0</v>
      </c>
      <c r="E136" s="14">
        <v>12.74435712816226</v>
      </c>
      <c r="F136" s="14">
        <f t="shared" si="4"/>
        <v>0</v>
      </c>
      <c r="G136" s="8">
        <v>0</v>
      </c>
      <c r="H136" s="8">
        <v>0</v>
      </c>
      <c r="I136" s="9">
        <v>2015</v>
      </c>
      <c r="J136" s="9">
        <v>2001</v>
      </c>
      <c r="K136" s="14">
        <v>13.946611909650924</v>
      </c>
      <c r="L136" s="15">
        <v>0</v>
      </c>
      <c r="M136" s="8">
        <v>0</v>
      </c>
      <c r="N136" s="18">
        <v>87.934908666323466</v>
      </c>
      <c r="O136" s="19">
        <v>-0.35996956125393087</v>
      </c>
      <c r="P136" s="18">
        <v>15.13474139757245</v>
      </c>
      <c r="Q136" s="8">
        <v>70</v>
      </c>
      <c r="R136" s="10">
        <v>63.68306511756191</v>
      </c>
      <c r="S136" s="10">
        <v>29.459851621569797</v>
      </c>
      <c r="T136" s="10">
        <v>31.561369651622257</v>
      </c>
      <c r="U136" s="10">
        <v>78.814460141660334</v>
      </c>
      <c r="V136" s="10">
        <v>20.610805358581302</v>
      </c>
      <c r="W136" s="10">
        <v>0.93867055348385975</v>
      </c>
      <c r="X136" s="10">
        <v>9.3417508993471756</v>
      </c>
      <c r="Y136" s="10">
        <v>13.349951324274727</v>
      </c>
      <c r="Z136" s="10">
        <v>23.576249777925113</v>
      </c>
      <c r="AA136" s="10">
        <v>96.855723701924731</v>
      </c>
      <c r="AB136" s="8">
        <f>VLOOKUP(A136,[1]BDADOS2015_2017!$A$3:$AE$97,30,FALSE)</f>
        <v>0</v>
      </c>
      <c r="AC136" s="10">
        <v>37.448416527667995</v>
      </c>
      <c r="AD136" s="10">
        <v>32.635522028791996</v>
      </c>
      <c r="AE136" s="18">
        <v>175.94219339387217</v>
      </c>
      <c r="AF136" s="18">
        <v>45.620468745768328</v>
      </c>
      <c r="AG136" s="10">
        <v>17.878637961437178</v>
      </c>
      <c r="AH136" s="10">
        <v>65.173172653598243</v>
      </c>
      <c r="AI136" s="10">
        <v>57.534543473479552</v>
      </c>
      <c r="AJ136" s="10">
        <v>11.123243744783466</v>
      </c>
      <c r="AK136" s="10">
        <v>76.423750222074887</v>
      </c>
      <c r="AL136" s="10">
        <v>8.534345082196694</v>
      </c>
      <c r="AM136" s="10">
        <v>5.9379940594793084</v>
      </c>
      <c r="AN136" s="10">
        <v>6.1780176711811805</v>
      </c>
      <c r="AO136" s="10">
        <v>3.8363570362871258</v>
      </c>
      <c r="AP136" s="10">
        <v>12.71431505627983</v>
      </c>
      <c r="AQ136" s="11">
        <v>40</v>
      </c>
    </row>
    <row r="137" spans="1:43" s="17" customFormat="1" x14ac:dyDescent="0.25">
      <c r="A137" s="13" t="s">
        <v>127</v>
      </c>
      <c r="B137" s="13" t="s">
        <v>261</v>
      </c>
      <c r="C137" s="11">
        <v>2</v>
      </c>
      <c r="D137" s="8">
        <v>0</v>
      </c>
      <c r="E137" s="14">
        <v>64.089117662522881</v>
      </c>
      <c r="F137" s="14">
        <f t="shared" si="4"/>
        <v>0</v>
      </c>
      <c r="G137" s="8">
        <v>0</v>
      </c>
      <c r="H137" s="8">
        <v>0</v>
      </c>
      <c r="I137" s="9">
        <v>2017</v>
      </c>
      <c r="J137" s="9">
        <v>2002</v>
      </c>
      <c r="K137" s="14">
        <v>15.104722792607802</v>
      </c>
      <c r="L137" s="15">
        <v>1</v>
      </c>
      <c r="M137" s="8">
        <v>0</v>
      </c>
      <c r="N137" s="18">
        <v>96.890035011224015</v>
      </c>
      <c r="O137" s="19">
        <v>0.61230882653048668</v>
      </c>
      <c r="P137" s="18">
        <v>14.007215132775231</v>
      </c>
      <c r="Q137" s="8">
        <v>80</v>
      </c>
      <c r="R137" s="10">
        <v>89.435022633314475</v>
      </c>
      <c r="S137" s="10">
        <v>93.821982328818819</v>
      </c>
      <c r="T137" s="10">
        <v>88.099989254479922</v>
      </c>
      <c r="U137" s="10">
        <v>24.196365222307307</v>
      </c>
      <c r="V137" s="10">
        <v>91.62066775849857</v>
      </c>
      <c r="W137" s="10">
        <v>53.982783727702902</v>
      </c>
      <c r="X137" s="10">
        <v>47.209682981947886</v>
      </c>
      <c r="Y137" s="10">
        <v>90.490208220476092</v>
      </c>
      <c r="Z137" s="10">
        <v>50.797831371690208</v>
      </c>
      <c r="AA137" s="10">
        <v>8.6914961947085061</v>
      </c>
      <c r="AB137" s="8">
        <f>VLOOKUP(A137,[1]BDADOS2015_2017!$A$98:$AE$190,30,FALSE)</f>
        <v>1</v>
      </c>
      <c r="AC137" s="10">
        <v>57.925970943910301</v>
      </c>
      <c r="AD137" s="10">
        <v>34.090297377232261</v>
      </c>
      <c r="AE137" s="18">
        <v>174.25584083103141</v>
      </c>
      <c r="AF137" s="18">
        <v>31.561369651622257</v>
      </c>
      <c r="AG137" s="10">
        <v>12.100048442101823</v>
      </c>
      <c r="AH137" s="10">
        <v>95.907049102119274</v>
      </c>
      <c r="AI137" s="10">
        <v>51.595343685283069</v>
      </c>
      <c r="AJ137" s="10">
        <v>59.483487169779579</v>
      </c>
      <c r="AK137" s="10">
        <v>80.23374568773076</v>
      </c>
      <c r="AL137" s="10">
        <v>16.602324606352965</v>
      </c>
      <c r="AM137" s="10">
        <v>34.826827346401757</v>
      </c>
      <c r="AN137" s="10">
        <v>62.171952182201927</v>
      </c>
      <c r="AO137" s="10">
        <v>70.540148378430203</v>
      </c>
      <c r="AP137" s="10">
        <v>91.308503805291494</v>
      </c>
      <c r="AQ137" s="11">
        <v>80</v>
      </c>
    </row>
    <row r="138" spans="1:43" s="17" customFormat="1" x14ac:dyDescent="0.25">
      <c r="A138" s="13" t="s">
        <v>128</v>
      </c>
      <c r="B138" s="13" t="s">
        <v>262</v>
      </c>
      <c r="C138" s="11">
        <v>2</v>
      </c>
      <c r="D138" s="8">
        <v>0</v>
      </c>
      <c r="E138" s="14">
        <v>34.822595830442275</v>
      </c>
      <c r="F138" s="14">
        <f t="shared" si="4"/>
        <v>0</v>
      </c>
      <c r="G138" s="8">
        <v>0</v>
      </c>
      <c r="H138" s="8">
        <v>1</v>
      </c>
      <c r="I138" s="9">
        <v>2017</v>
      </c>
      <c r="J138" s="9">
        <v>2002</v>
      </c>
      <c r="K138" s="14">
        <v>14.590006844626968</v>
      </c>
      <c r="L138" s="15">
        <v>0</v>
      </c>
      <c r="M138" s="8">
        <v>0</v>
      </c>
      <c r="N138" s="18">
        <v>94.505707855273187</v>
      </c>
      <c r="O138" s="19">
        <v>0.49498905331771226</v>
      </c>
      <c r="P138" s="18">
        <v>15.4793069312355</v>
      </c>
      <c r="Q138" s="8">
        <v>80</v>
      </c>
      <c r="R138" s="10">
        <v>15.386423037273488</v>
      </c>
      <c r="S138" s="10">
        <v>29.459851621569797</v>
      </c>
      <c r="T138" s="10">
        <v>18.406012534675952</v>
      </c>
      <c r="U138" s="10">
        <v>61.791142218895267</v>
      </c>
      <c r="V138" s="10">
        <v>20.610805358581302</v>
      </c>
      <c r="W138" s="10">
        <v>34.826827346401757</v>
      </c>
      <c r="X138" s="10">
        <v>4.181513761359497</v>
      </c>
      <c r="Y138" s="10">
        <v>9.3417508993471756</v>
      </c>
      <c r="Z138" s="10">
        <v>43.250506832496157</v>
      </c>
      <c r="AA138" s="10">
        <v>93.319279873114198</v>
      </c>
      <c r="AB138" s="8">
        <f>VLOOKUP(A138,[1]BDADOS2015_2017!$A$98:$AE$190,30,FALSE)</f>
        <v>1</v>
      </c>
      <c r="AC138" s="10">
        <v>5.2616138454252024</v>
      </c>
      <c r="AD138" s="10">
        <v>4.9471468033648165</v>
      </c>
      <c r="AE138" s="18">
        <v>162.95312049917328</v>
      </c>
      <c r="AF138" s="18">
        <v>40.904588485799408</v>
      </c>
      <c r="AG138" s="10">
        <v>33.359782059545765</v>
      </c>
      <c r="AH138" s="10">
        <v>49.202168628309792</v>
      </c>
      <c r="AI138" s="10">
        <v>86.433393905361726</v>
      </c>
      <c r="AJ138" s="10">
        <v>67.72418897496523</v>
      </c>
      <c r="AK138" s="10">
        <v>52.790317018052114</v>
      </c>
      <c r="AL138" s="10">
        <v>18.67329430371727</v>
      </c>
      <c r="AM138" s="10">
        <v>47.209682981947886</v>
      </c>
      <c r="AN138" s="10">
        <v>6.4255487818935819</v>
      </c>
      <c r="AO138" s="10">
        <v>8.3793322415014302</v>
      </c>
      <c r="AP138" s="10">
        <v>47.209682981947886</v>
      </c>
      <c r="AQ138" s="11">
        <v>60</v>
      </c>
    </row>
    <row r="139" spans="1:43" s="17" customFormat="1" x14ac:dyDescent="0.25">
      <c r="A139" s="13" t="s">
        <v>129</v>
      </c>
      <c r="B139" s="13" t="s">
        <v>263</v>
      </c>
      <c r="C139" s="11">
        <v>3</v>
      </c>
      <c r="D139" s="8">
        <v>0</v>
      </c>
      <c r="E139" s="14">
        <v>57.05997671684117</v>
      </c>
      <c r="F139" s="14">
        <f t="shared" si="4"/>
        <v>0</v>
      </c>
      <c r="G139" s="8">
        <v>0</v>
      </c>
      <c r="H139" s="8">
        <v>1</v>
      </c>
      <c r="I139" s="9">
        <v>2017</v>
      </c>
      <c r="J139" s="9">
        <v>2001</v>
      </c>
      <c r="K139" s="14">
        <v>15.671457905544148</v>
      </c>
      <c r="L139" s="15">
        <v>0</v>
      </c>
      <c r="M139" s="8">
        <v>0</v>
      </c>
      <c r="N139" s="18">
        <v>101.87214067138358</v>
      </c>
      <c r="O139" s="19">
        <v>1.7740606257956424</v>
      </c>
      <c r="P139" s="18">
        <v>13.302356151745382</v>
      </c>
      <c r="Q139" s="8">
        <v>80</v>
      </c>
      <c r="R139" s="10">
        <v>78.814460141660334</v>
      </c>
      <c r="S139" s="10">
        <v>80.23374568773076</v>
      </c>
      <c r="T139" s="10">
        <v>94.520070830044205</v>
      </c>
      <c r="U139" s="10">
        <v>90.319951541438968</v>
      </c>
      <c r="V139" s="10">
        <v>32.27581102503477</v>
      </c>
      <c r="W139" s="10">
        <v>85.99289099112309</v>
      </c>
      <c r="X139" s="10">
        <v>88.099989254479922</v>
      </c>
      <c r="Y139" s="10">
        <v>93.574451218106418</v>
      </c>
      <c r="Z139" s="10">
        <v>93.319279873114198</v>
      </c>
      <c r="AA139" s="10">
        <v>52.790317018052114</v>
      </c>
      <c r="AB139" s="8">
        <f>VLOOKUP(A139,[1]BDADOS2015_2017!$A$98:$AE$190,30,FALSE)</f>
        <v>0</v>
      </c>
      <c r="AC139" s="10">
        <v>95.154277373327716</v>
      </c>
      <c r="AD139" s="10">
        <v>85.314094362410415</v>
      </c>
      <c r="AE139" s="18">
        <v>176.63014679150956</v>
      </c>
      <c r="AF139" s="18">
        <v>62.551583472332005</v>
      </c>
      <c r="AG139" s="10">
        <v>73.565270788432244</v>
      </c>
      <c r="AH139" s="10">
        <v>38.973875244420277</v>
      </c>
      <c r="AI139" s="10">
        <v>45.620468745768328</v>
      </c>
      <c r="AJ139" s="10">
        <v>43.64405371085671</v>
      </c>
      <c r="AK139" s="10">
        <v>88.876756255216534</v>
      </c>
      <c r="AL139" s="10">
        <v>9.0122672464452478</v>
      </c>
      <c r="AM139" s="10">
        <v>22.064994634264963</v>
      </c>
      <c r="AN139" s="10">
        <v>32.635522028791996</v>
      </c>
      <c r="AO139" s="10">
        <v>55.961769237024249</v>
      </c>
      <c r="AP139" s="10">
        <v>84.134474606854283</v>
      </c>
      <c r="AQ139" s="11">
        <v>80</v>
      </c>
    </row>
    <row r="140" spans="1:43" s="17" customFormat="1" x14ac:dyDescent="0.25">
      <c r="A140" s="13" t="s">
        <v>130</v>
      </c>
      <c r="B140" s="13" t="s">
        <v>264</v>
      </c>
      <c r="C140" s="11">
        <v>3</v>
      </c>
      <c r="D140" s="8">
        <v>1</v>
      </c>
      <c r="E140" s="14">
        <v>56.406147784362531</v>
      </c>
      <c r="F140" s="14">
        <f t="shared" si="4"/>
        <v>0</v>
      </c>
      <c r="G140" s="8">
        <v>0</v>
      </c>
      <c r="H140" s="8">
        <v>1</v>
      </c>
      <c r="I140" s="9">
        <v>2015</v>
      </c>
      <c r="J140" s="9">
        <v>2001</v>
      </c>
      <c r="K140" s="14">
        <v>14.324435318275153</v>
      </c>
      <c r="L140" s="15">
        <v>0</v>
      </c>
      <c r="M140" s="8">
        <v>0</v>
      </c>
      <c r="N140" s="18">
        <v>94.026469672890642</v>
      </c>
      <c r="O140" s="19">
        <v>0.76426001840672764</v>
      </c>
      <c r="P140" s="18">
        <v>14.055764702142453</v>
      </c>
      <c r="Q140" s="8">
        <v>80</v>
      </c>
      <c r="R140" s="10">
        <v>95.636706347596814</v>
      </c>
      <c r="S140" s="10">
        <v>80.23374568773076</v>
      </c>
      <c r="T140" s="10">
        <v>94.520070830044205</v>
      </c>
      <c r="U140" s="10">
        <v>96.40696808870743</v>
      </c>
      <c r="V140" s="10">
        <v>61.026124755579723</v>
      </c>
      <c r="W140" s="10">
        <v>72.240467524653511</v>
      </c>
      <c r="X140" s="10">
        <v>63.68306511756191</v>
      </c>
      <c r="Y140" s="10">
        <v>95.818486238640503</v>
      </c>
      <c r="Z140" s="10">
        <v>93.319279873114198</v>
      </c>
      <c r="AA140" s="10">
        <v>38.590811880112263</v>
      </c>
      <c r="AB140" s="8">
        <f>VLOOKUP(A140,[1]BDADOS2015_2017!$A$3:$AE$97,30,FALSE)</f>
        <v>1</v>
      </c>
      <c r="AC140" s="10">
        <v>35.197270757583723</v>
      </c>
      <c r="AD140" s="10">
        <v>43.250506832496157</v>
      </c>
      <c r="AE140" s="18">
        <v>176.54603068423029</v>
      </c>
      <c r="AF140" s="18">
        <v>64.057643321799134</v>
      </c>
      <c r="AG140" s="10">
        <v>43.250506832496157</v>
      </c>
      <c r="AH140" s="10">
        <v>66.640217940454235</v>
      </c>
      <c r="AI140" s="10">
        <v>41.683383651755769</v>
      </c>
      <c r="AJ140" s="10">
        <v>52.392218265410683</v>
      </c>
      <c r="AK140" s="10">
        <v>52.790317018052114</v>
      </c>
      <c r="AL140" s="10">
        <v>30.502573089751934</v>
      </c>
      <c r="AM140" s="10">
        <v>64.430875480054681</v>
      </c>
      <c r="AN140" s="10">
        <v>25.462691467133595</v>
      </c>
      <c r="AO140" s="10">
        <v>82.121362038562822</v>
      </c>
      <c r="AP140" s="10">
        <v>69.846821245303374</v>
      </c>
      <c r="AQ140" s="11">
        <v>60</v>
      </c>
    </row>
    <row r="141" spans="1:43" s="17" customFormat="1" x14ac:dyDescent="0.25">
      <c r="A141" s="13" t="s">
        <v>131</v>
      </c>
      <c r="B141" s="13" t="s">
        <v>265</v>
      </c>
      <c r="C141" s="11">
        <v>4</v>
      </c>
      <c r="D141" s="8">
        <v>0</v>
      </c>
      <c r="E141" s="14">
        <v>45.54366531977962</v>
      </c>
      <c r="F141" s="14">
        <f t="shared" si="4"/>
        <v>0</v>
      </c>
      <c r="G141" s="8">
        <v>0</v>
      </c>
      <c r="H141" s="8">
        <v>1</v>
      </c>
      <c r="I141" s="9">
        <v>2017</v>
      </c>
      <c r="J141" s="9">
        <v>2001</v>
      </c>
      <c r="K141" s="14">
        <v>15.898699520876113</v>
      </c>
      <c r="L141" s="15">
        <v>1</v>
      </c>
      <c r="M141" s="8">
        <v>0</v>
      </c>
      <c r="N141" s="18">
        <v>96.331991675370034</v>
      </c>
      <c r="O141" s="19">
        <v>0.10029959980967795</v>
      </c>
      <c r="P141" s="18">
        <v>14.943622523589225</v>
      </c>
      <c r="Q141" s="8">
        <v>70</v>
      </c>
      <c r="R141" s="10">
        <v>28.773971884902707</v>
      </c>
      <c r="S141" s="10">
        <v>29.459851621569797</v>
      </c>
      <c r="T141" s="10">
        <v>47.209682981947886</v>
      </c>
      <c r="U141" s="10">
        <v>24.196365222307307</v>
      </c>
      <c r="V141" s="10">
        <v>74.215388919413527</v>
      </c>
      <c r="W141" s="10">
        <v>53.982783727702902</v>
      </c>
      <c r="X141" s="10">
        <v>77.935005365735037</v>
      </c>
      <c r="Y141" s="10">
        <v>47.607781734589317</v>
      </c>
      <c r="Z141" s="10">
        <v>29.459851621569797</v>
      </c>
      <c r="AA141" s="10">
        <v>26.108629969286156</v>
      </c>
      <c r="AB141" s="8">
        <f>VLOOKUP(A141,[1]BDADOS2015_2017!$A$98:$AE$190,30,FALSE)</f>
        <v>0</v>
      </c>
      <c r="AC141" s="10">
        <v>16.108705951083095</v>
      </c>
      <c r="AD141" s="10">
        <v>20.897008787160161</v>
      </c>
      <c r="AE141" s="18">
        <v>172.08889381888574</v>
      </c>
      <c r="AF141" s="18">
        <v>81.593987465324048</v>
      </c>
      <c r="AG141" s="10">
        <v>3.0741908929465893</v>
      </c>
      <c r="AH141" s="10">
        <v>1.1010658324411366</v>
      </c>
      <c r="AI141" s="10">
        <v>2.6189844940452645</v>
      </c>
      <c r="AJ141" s="10">
        <v>25.462691467133595</v>
      </c>
      <c r="AK141" s="10">
        <v>38.208857781104733</v>
      </c>
      <c r="AL141" s="10">
        <v>24.825223045357049</v>
      </c>
      <c r="AM141" s="10">
        <v>46.017216272297098</v>
      </c>
      <c r="AN141" s="10">
        <v>61.026124755579723</v>
      </c>
      <c r="AO141" s="10">
        <v>70.540148378430203</v>
      </c>
      <c r="AP141" s="10">
        <v>42.465456526520448</v>
      </c>
      <c r="AQ141" s="11">
        <v>60</v>
      </c>
    </row>
    <row r="142" spans="1:43" s="17" customFormat="1" x14ac:dyDescent="0.25">
      <c r="A142" s="13" t="s">
        <v>132</v>
      </c>
      <c r="B142" s="13" t="s">
        <v>266</v>
      </c>
      <c r="C142" s="11">
        <v>3</v>
      </c>
      <c r="D142" s="8">
        <v>0</v>
      </c>
      <c r="E142" s="14">
        <v>23.671191902806868</v>
      </c>
      <c r="F142" s="14">
        <f t="shared" si="4"/>
        <v>0</v>
      </c>
      <c r="G142" s="8">
        <v>0</v>
      </c>
      <c r="H142" s="8">
        <v>0</v>
      </c>
      <c r="I142" s="9">
        <v>2015</v>
      </c>
      <c r="J142" s="9">
        <v>1999</v>
      </c>
      <c r="K142" s="14">
        <v>16.2217659137577</v>
      </c>
      <c r="L142" s="15">
        <v>0</v>
      </c>
      <c r="M142" s="8">
        <v>0</v>
      </c>
      <c r="N142" s="18">
        <v>97.980035168083376</v>
      </c>
      <c r="O142" s="19">
        <v>0.32842626128537722</v>
      </c>
      <c r="P142" s="18">
        <v>14.846055049009522</v>
      </c>
      <c r="Q142" s="8">
        <v>90</v>
      </c>
      <c r="R142" s="10">
        <v>78.814460141660334</v>
      </c>
      <c r="S142" s="10">
        <v>80.23374568773076</v>
      </c>
      <c r="T142" s="10">
        <v>47.209682981947886</v>
      </c>
      <c r="U142" s="10">
        <v>42.074029056089699</v>
      </c>
      <c r="V142" s="10">
        <v>20.610805358581302</v>
      </c>
      <c r="W142" s="10">
        <v>18.942965477671208</v>
      </c>
      <c r="X142" s="10">
        <v>88.099989254479922</v>
      </c>
      <c r="Y142" s="10">
        <v>60.256811320176048</v>
      </c>
      <c r="Z142" s="10">
        <v>18.141125489179728</v>
      </c>
      <c r="AA142" s="10">
        <v>96.855723701924731</v>
      </c>
      <c r="AB142" s="8">
        <f>VLOOKUP(A142,[1]BDADOS2015_2017!$A$3:$AE$97,30,FALSE)</f>
        <v>0</v>
      </c>
      <c r="AC142" s="10">
        <v>57.142371590090079</v>
      </c>
      <c r="AD142" s="10">
        <v>63.68306511756191</v>
      </c>
      <c r="AE142" s="18">
        <v>179.55513810417327</v>
      </c>
      <c r="AF142" s="18">
        <v>50.797831371690208</v>
      </c>
      <c r="AG142" s="10">
        <v>65.909702622767739</v>
      </c>
      <c r="AH142" s="10">
        <v>18.67329430371727</v>
      </c>
      <c r="AI142" s="10">
        <v>4.7459681802947244</v>
      </c>
      <c r="AJ142" s="10">
        <v>50</v>
      </c>
      <c r="AK142" s="10">
        <v>50</v>
      </c>
      <c r="AL142" s="10">
        <v>8.3793322415014302</v>
      </c>
      <c r="AM142" s="10">
        <v>14.457229966390955</v>
      </c>
      <c r="AN142" s="10">
        <v>50</v>
      </c>
      <c r="AO142" s="10">
        <v>40.904588485799408</v>
      </c>
      <c r="AP142" s="10">
        <v>3.144276298075269</v>
      </c>
      <c r="AQ142" s="11">
        <v>20</v>
      </c>
    </row>
    <row r="143" spans="1:43" s="17" customFormat="1" x14ac:dyDescent="0.25">
      <c r="A143" s="13" t="s">
        <v>133</v>
      </c>
      <c r="B143" s="13" t="s">
        <v>267</v>
      </c>
      <c r="C143" s="11">
        <v>5</v>
      </c>
      <c r="D143" s="8">
        <v>0</v>
      </c>
      <c r="E143" s="14">
        <v>48.323177967355953</v>
      </c>
      <c r="F143" s="14">
        <f t="shared" si="4"/>
        <v>0</v>
      </c>
      <c r="G143" s="8">
        <v>0</v>
      </c>
      <c r="H143" s="8">
        <v>0</v>
      </c>
      <c r="I143" s="9">
        <v>2015</v>
      </c>
      <c r="J143" s="9">
        <v>2001</v>
      </c>
      <c r="K143" s="14">
        <v>14.33264887063655</v>
      </c>
      <c r="L143" s="15">
        <v>0</v>
      </c>
      <c r="M143" s="8">
        <v>0</v>
      </c>
      <c r="N143" s="18">
        <v>97.49216582588889</v>
      </c>
      <c r="O143" s="19">
        <v>1.6394358146184065</v>
      </c>
      <c r="P143" s="18">
        <v>13.5333862055623</v>
      </c>
      <c r="Q143" s="8">
        <v>70</v>
      </c>
      <c r="R143" s="10">
        <v>63.68306511756191</v>
      </c>
      <c r="S143" s="10">
        <v>88.297680397689135</v>
      </c>
      <c r="T143" s="10">
        <v>31.561369651622257</v>
      </c>
      <c r="U143" s="10">
        <v>11.506967022170826</v>
      </c>
      <c r="V143" s="10">
        <v>32.27581102503477</v>
      </c>
      <c r="W143" s="10">
        <v>85.99289099112309</v>
      </c>
      <c r="X143" s="10">
        <v>88.099989254479922</v>
      </c>
      <c r="Y143" s="10">
        <v>68.082249121744425</v>
      </c>
      <c r="Z143" s="10">
        <v>29.459851621569797</v>
      </c>
      <c r="AA143" s="10">
        <v>66.640217940454235</v>
      </c>
      <c r="AB143" s="8">
        <f>VLOOKUP(A143,[1]BDADOS2015_2017!$A$3:$AE$97,30,FALSE)</f>
        <v>0</v>
      </c>
      <c r="AC143" s="10">
        <v>66.640217940454235</v>
      </c>
      <c r="AD143" s="10">
        <v>95.448602267845018</v>
      </c>
      <c r="AE143" s="18">
        <v>185.6559431895765</v>
      </c>
      <c r="AF143" s="18">
        <v>37.069998105934644</v>
      </c>
      <c r="AG143" s="10">
        <v>73.565270788432244</v>
      </c>
      <c r="AH143" s="10">
        <v>29.459851621569797</v>
      </c>
      <c r="AI143" s="10">
        <v>31.917750878255575</v>
      </c>
      <c r="AJ143" s="10">
        <v>65.173172653598243</v>
      </c>
      <c r="AK143" s="10">
        <v>87.899951557898177</v>
      </c>
      <c r="AL143" s="10">
        <v>6.1780176711811805</v>
      </c>
      <c r="AM143" s="10">
        <v>20.326939182806854</v>
      </c>
      <c r="AN143" s="10">
        <v>28.095730889856426</v>
      </c>
      <c r="AO143" s="10">
        <v>40.904588485799408</v>
      </c>
      <c r="AP143" s="10">
        <v>65.542174161032435</v>
      </c>
      <c r="AQ143" s="11">
        <v>80</v>
      </c>
    </row>
    <row r="144" spans="1:43" s="17" customFormat="1" x14ac:dyDescent="0.25">
      <c r="A144" s="13" t="s">
        <v>134</v>
      </c>
      <c r="B144" s="13" t="s">
        <v>268</v>
      </c>
      <c r="C144" s="11">
        <v>4</v>
      </c>
      <c r="D144" s="8">
        <v>0</v>
      </c>
      <c r="E144" s="14">
        <v>54.35282871150352</v>
      </c>
      <c r="F144" s="14">
        <f t="shared" si="4"/>
        <v>0</v>
      </c>
      <c r="G144" s="8">
        <v>1</v>
      </c>
      <c r="H144" s="8">
        <v>1</v>
      </c>
      <c r="I144" s="9">
        <v>2015</v>
      </c>
      <c r="J144" s="9">
        <v>2002</v>
      </c>
      <c r="K144" s="14">
        <v>13.596167008898014</v>
      </c>
      <c r="L144" s="15">
        <v>1</v>
      </c>
      <c r="M144" s="8">
        <v>0</v>
      </c>
      <c r="N144" s="18">
        <v>94.008498343411645</v>
      </c>
      <c r="O144" s="19">
        <v>1.3413160625802931</v>
      </c>
      <c r="P144" s="18">
        <v>13.760865555045136</v>
      </c>
      <c r="Q144" s="8">
        <v>80</v>
      </c>
      <c r="R144" s="10">
        <v>89.435022633314475</v>
      </c>
      <c r="S144" s="10">
        <v>18.67329430371727</v>
      </c>
      <c r="T144" s="10">
        <v>88.099989254479922</v>
      </c>
      <c r="U144" s="10">
        <v>24.196365222307307</v>
      </c>
      <c r="V144" s="10">
        <v>61.026124755579723</v>
      </c>
      <c r="W144" s="10">
        <v>72.240467524653511</v>
      </c>
      <c r="X144" s="10">
        <v>47.209682981947886</v>
      </c>
      <c r="Y144" s="10">
        <v>64.057643321799134</v>
      </c>
      <c r="Z144" s="10">
        <v>71.566115095367593</v>
      </c>
      <c r="AA144" s="10">
        <v>78.523611583636281</v>
      </c>
      <c r="AB144" s="8">
        <f>VLOOKUP(A144,[1]BDADOS2015_2017!$A$3:$AE$97,30,FALSE)</f>
        <v>1</v>
      </c>
      <c r="AC144" s="10">
        <v>81.057034522328792</v>
      </c>
      <c r="AD144" s="10">
        <v>85.083004966901854</v>
      </c>
      <c r="AE144" s="18">
        <v>180.83471494140085</v>
      </c>
      <c r="AF144" s="18">
        <v>30.502573089751934</v>
      </c>
      <c r="AG144" s="10">
        <v>68.438630348377743</v>
      </c>
      <c r="AH144" s="10">
        <v>92.219615947345375</v>
      </c>
      <c r="AI144" s="10">
        <v>61.791142218895267</v>
      </c>
      <c r="AJ144" s="10">
        <v>63.68306511756191</v>
      </c>
      <c r="AK144" s="10">
        <v>88.099989254479922</v>
      </c>
      <c r="AL144" s="10">
        <v>19.76625431226924</v>
      </c>
      <c r="AM144" s="10">
        <v>9.0122672464452478</v>
      </c>
      <c r="AN144" s="10">
        <v>4.005915686381698</v>
      </c>
      <c r="AO144" s="10">
        <v>90.490208220476092</v>
      </c>
      <c r="AP144" s="10">
        <v>69.846821245303374</v>
      </c>
      <c r="AQ144" s="11">
        <v>80</v>
      </c>
    </row>
    <row r="145" spans="1:43" s="17" customFormat="1" x14ac:dyDescent="0.25">
      <c r="A145" s="13" t="s">
        <v>134</v>
      </c>
      <c r="B145" s="13" t="s">
        <v>268</v>
      </c>
      <c r="C145" s="11">
        <v>4</v>
      </c>
      <c r="D145" s="8">
        <v>0</v>
      </c>
      <c r="E145" s="14">
        <v>65.484525417942066</v>
      </c>
      <c r="F145" s="14">
        <f t="shared" si="4"/>
        <v>0</v>
      </c>
      <c r="G145" s="8">
        <v>1</v>
      </c>
      <c r="H145" s="8">
        <v>1</v>
      </c>
      <c r="I145" s="9">
        <v>2017</v>
      </c>
      <c r="J145" s="9">
        <v>2002</v>
      </c>
      <c r="K145" s="14">
        <v>15.049965776865161</v>
      </c>
      <c r="L145" s="15">
        <v>1</v>
      </c>
      <c r="M145" s="8">
        <v>1</v>
      </c>
      <c r="N145" s="18">
        <v>95.280815293830628</v>
      </c>
      <c r="O145" s="19">
        <v>0.18203617482102499</v>
      </c>
      <c r="P145" s="18">
        <v>14.363182904524521</v>
      </c>
      <c r="Q145" s="8">
        <v>70</v>
      </c>
      <c r="R145" s="10">
        <v>89.435022633314475</v>
      </c>
      <c r="S145" s="10">
        <v>69.146246127401312</v>
      </c>
      <c r="T145" s="10">
        <v>88.099989254479922</v>
      </c>
      <c r="U145" s="10">
        <v>4.4565462758542935</v>
      </c>
      <c r="V145" s="10">
        <v>74.215388919413527</v>
      </c>
      <c r="W145" s="10">
        <v>94.1792444361447</v>
      </c>
      <c r="X145" s="10">
        <v>88.099989254479922</v>
      </c>
      <c r="Y145" s="10">
        <v>88.493032977829174</v>
      </c>
      <c r="Z145" s="10">
        <v>43.250506832496157</v>
      </c>
      <c r="AA145" s="10">
        <v>52.790317018052114</v>
      </c>
      <c r="AB145" s="8">
        <f>VLOOKUP(A145,[1]BDADOS2015_2017!$A$98:$AE$190,30,FALSE)</f>
        <v>1</v>
      </c>
      <c r="AC145" s="10">
        <v>42.465456526520448</v>
      </c>
      <c r="AD145" s="10">
        <v>49.601064368536839</v>
      </c>
      <c r="AE145" s="18">
        <v>180.11699769461131</v>
      </c>
      <c r="AF145" s="18">
        <v>17.878637961437178</v>
      </c>
      <c r="AG145" s="10">
        <v>68.793305058260941</v>
      </c>
      <c r="AH145" s="10">
        <v>98.422239260890947</v>
      </c>
      <c r="AI145" s="10">
        <v>82.894387369151815</v>
      </c>
      <c r="AJ145" s="10">
        <v>91.308503805291494</v>
      </c>
      <c r="AK145" s="10">
        <v>67.72418897496523</v>
      </c>
      <c r="AL145" s="10">
        <v>10.564977366685525</v>
      </c>
      <c r="AM145" s="10">
        <v>24.825223045357049</v>
      </c>
      <c r="AN145" s="10">
        <v>61.791142218895267</v>
      </c>
      <c r="AO145" s="10">
        <v>40.904588485799408</v>
      </c>
      <c r="AP145" s="10">
        <v>93.056337666666835</v>
      </c>
      <c r="AQ145" s="11">
        <v>80</v>
      </c>
    </row>
    <row r="146" spans="1:43" s="17" customFormat="1" x14ac:dyDescent="0.25">
      <c r="A146" s="13" t="s">
        <v>135</v>
      </c>
      <c r="B146" s="13" t="s">
        <v>269</v>
      </c>
      <c r="C146" s="11">
        <v>5</v>
      </c>
      <c r="D146" s="8">
        <v>0</v>
      </c>
      <c r="E146" s="14">
        <v>44.67960995596367</v>
      </c>
      <c r="F146" s="14">
        <f t="shared" si="4"/>
        <v>0</v>
      </c>
      <c r="G146" s="8">
        <v>0</v>
      </c>
      <c r="H146" s="8">
        <v>0</v>
      </c>
      <c r="I146" s="9">
        <v>2015</v>
      </c>
      <c r="J146" s="9">
        <v>2002</v>
      </c>
      <c r="K146" s="14">
        <v>13.478439425051334</v>
      </c>
      <c r="L146" s="15">
        <v>1</v>
      </c>
      <c r="M146" s="8">
        <v>0</v>
      </c>
      <c r="N146" s="18">
        <v>89.319294182431136</v>
      </c>
      <c r="O146" s="19">
        <v>0.66201794120236523</v>
      </c>
      <c r="P146" s="18">
        <v>14.220117918943259</v>
      </c>
      <c r="Q146" s="8">
        <v>60</v>
      </c>
      <c r="R146" s="10">
        <v>50</v>
      </c>
      <c r="S146" s="10">
        <v>50</v>
      </c>
      <c r="T146" s="10">
        <v>50</v>
      </c>
      <c r="U146" s="10">
        <v>50</v>
      </c>
      <c r="V146" s="10">
        <v>50</v>
      </c>
      <c r="W146" s="10">
        <v>50</v>
      </c>
      <c r="X146" s="10">
        <v>50</v>
      </c>
      <c r="Y146" s="10">
        <v>50</v>
      </c>
      <c r="Z146" s="10">
        <v>50.797831371690208</v>
      </c>
      <c r="AA146" s="10">
        <v>52.790317018052114</v>
      </c>
      <c r="AB146" s="8">
        <f>VLOOKUP(A146,[1]BDADOS2015_2017!$A$3:$AE$97,30,FALSE)</f>
        <v>0</v>
      </c>
      <c r="AC146" s="10">
        <v>43.64405371085671</v>
      </c>
      <c r="AD146" s="10">
        <v>37.069998105934644</v>
      </c>
      <c r="AE146" s="18">
        <v>177.01922574049252</v>
      </c>
      <c r="AF146" s="18">
        <v>52.392218265410683</v>
      </c>
      <c r="AG146" s="10">
        <v>63.307173603602806</v>
      </c>
      <c r="AH146" s="10">
        <v>4.7459681802947244</v>
      </c>
      <c r="AI146" s="10">
        <v>51.196647341411271</v>
      </c>
      <c r="AJ146" s="10">
        <v>52.790317018052114</v>
      </c>
      <c r="AK146" s="10">
        <v>68.793305058260941</v>
      </c>
      <c r="AL146" s="10">
        <v>82.639121966137537</v>
      </c>
      <c r="AM146" s="10">
        <v>27.759532475346489</v>
      </c>
      <c r="AN146" s="10">
        <v>1.2224472655044707</v>
      </c>
      <c r="AO146" s="10">
        <v>40.904588485799408</v>
      </c>
      <c r="AP146" s="10">
        <v>37.828047817798073</v>
      </c>
      <c r="AQ146" s="11">
        <v>60</v>
      </c>
    </row>
    <row r="147" spans="1:43" s="17" customFormat="1" x14ac:dyDescent="0.25">
      <c r="A147" s="13" t="s">
        <v>136</v>
      </c>
      <c r="B147" s="13" t="s">
        <v>270</v>
      </c>
      <c r="C147" s="11">
        <v>3</v>
      </c>
      <c r="D147" s="8">
        <v>0</v>
      </c>
      <c r="E147" s="14">
        <v>17.659104416058664</v>
      </c>
      <c r="F147" s="14">
        <f t="shared" si="4"/>
        <v>0</v>
      </c>
      <c r="G147" s="8">
        <v>0</v>
      </c>
      <c r="H147" s="8">
        <v>0</v>
      </c>
      <c r="I147" s="9">
        <v>2015</v>
      </c>
      <c r="J147" s="9">
        <v>2003</v>
      </c>
      <c r="K147" s="14">
        <v>12.120465434633813</v>
      </c>
      <c r="L147" s="15">
        <v>0</v>
      </c>
      <c r="M147" s="8">
        <v>0</v>
      </c>
      <c r="N147" s="18">
        <v>83.970390142503376</v>
      </c>
      <c r="O147" s="19">
        <v>-1.327796300297027E-2</v>
      </c>
      <c r="P147" s="18">
        <v>14.2347475807625</v>
      </c>
      <c r="Q147" s="8">
        <v>60</v>
      </c>
      <c r="R147" s="10">
        <v>50</v>
      </c>
      <c r="S147" s="10">
        <v>50</v>
      </c>
      <c r="T147" s="10">
        <v>50</v>
      </c>
      <c r="U147" s="10">
        <v>50</v>
      </c>
      <c r="V147" s="10">
        <v>50</v>
      </c>
      <c r="W147" s="10">
        <v>50</v>
      </c>
      <c r="X147" s="10">
        <v>50</v>
      </c>
      <c r="Y147" s="10">
        <v>50</v>
      </c>
      <c r="Z147" s="10">
        <v>4.9471468033648165</v>
      </c>
      <c r="AA147" s="10">
        <v>78.523611583636281</v>
      </c>
      <c r="AB147" s="8">
        <f>VLOOKUP(A147,[1]BDADOS2015_2017!$A$3:$AE$97,30,FALSE)</f>
        <v>0</v>
      </c>
      <c r="AC147" s="10">
        <v>24.825223045357049</v>
      </c>
      <c r="AD147" s="10">
        <v>32.27581102503477</v>
      </c>
      <c r="AE147" s="18">
        <v>177.44350091399721</v>
      </c>
      <c r="AF147" s="18">
        <v>27.425311775007359</v>
      </c>
      <c r="AG147" s="10">
        <v>17.105612630848185</v>
      </c>
      <c r="AH147" s="10">
        <v>24.825223045357049</v>
      </c>
      <c r="AI147" s="10">
        <v>14.23096543559393</v>
      </c>
      <c r="AJ147" s="10">
        <v>7.0780876991685489</v>
      </c>
      <c r="AK147" s="10">
        <v>60.256811320176048</v>
      </c>
      <c r="AL147" s="10">
        <v>23.269509230089753</v>
      </c>
      <c r="AM147" s="10">
        <v>6.9436623333331653</v>
      </c>
      <c r="AN147" s="10">
        <v>0.46611880237186654</v>
      </c>
      <c r="AO147" s="10">
        <v>40.904588485799408</v>
      </c>
      <c r="AP147" s="10">
        <v>6.6807201268858023</v>
      </c>
      <c r="AQ147" s="11">
        <v>40</v>
      </c>
    </row>
    <row r="148" spans="1:43" s="17" customFormat="1" x14ac:dyDescent="0.25">
      <c r="A148" s="13" t="s">
        <v>137</v>
      </c>
      <c r="B148" s="13" t="s">
        <v>271</v>
      </c>
      <c r="C148" s="11">
        <v>5</v>
      </c>
      <c r="D148" s="8">
        <v>0</v>
      </c>
      <c r="E148" s="14">
        <v>45.747185480817564</v>
      </c>
      <c r="F148" s="14">
        <f t="shared" si="4"/>
        <v>0</v>
      </c>
      <c r="G148" s="8">
        <v>0</v>
      </c>
      <c r="H148" s="8">
        <v>0</v>
      </c>
      <c r="I148" s="9">
        <v>2017</v>
      </c>
      <c r="J148" s="9">
        <v>2000</v>
      </c>
      <c r="K148" s="14">
        <v>16.73100616016427</v>
      </c>
      <c r="L148" s="15">
        <v>0</v>
      </c>
      <c r="M148" s="8">
        <v>0</v>
      </c>
      <c r="N148" s="18">
        <v>100.71052583826402</v>
      </c>
      <c r="O148" s="19">
        <v>1.3021348293698187</v>
      </c>
      <c r="P148" s="18">
        <v>14.65838598704941</v>
      </c>
      <c r="Q148" s="8">
        <v>80</v>
      </c>
      <c r="R148" s="10">
        <v>78.814460141660334</v>
      </c>
      <c r="S148" s="10">
        <v>69.146246127401312</v>
      </c>
      <c r="T148" s="10">
        <v>77.935005365735037</v>
      </c>
      <c r="U148" s="10">
        <v>61.791142218895267</v>
      </c>
      <c r="V148" s="10">
        <v>46.414360741482795</v>
      </c>
      <c r="W148" s="10">
        <v>72.240467524653511</v>
      </c>
      <c r="X148" s="10">
        <v>31.561369651622257</v>
      </c>
      <c r="Y148" s="10">
        <v>71.566115095367593</v>
      </c>
      <c r="Z148" s="10">
        <v>23.576249777925113</v>
      </c>
      <c r="AA148" s="10">
        <v>66.640217940454235</v>
      </c>
      <c r="AB148" s="8">
        <f>VLOOKUP(A148,[1]BDADOS2015_2017!$A$98:$AE$190,30,FALSE)</f>
        <v>0</v>
      </c>
      <c r="AC148" s="10">
        <v>82.381445775474205</v>
      </c>
      <c r="AD148" s="10">
        <v>45.620468745768328</v>
      </c>
      <c r="AE148" s="18">
        <v>171.77079029980325</v>
      </c>
      <c r="AF148" s="18">
        <v>22.064994634264963</v>
      </c>
      <c r="AG148" s="10">
        <v>61.409188119887737</v>
      </c>
      <c r="AH148" s="10">
        <v>67.364477971208004</v>
      </c>
      <c r="AI148" s="10">
        <v>50</v>
      </c>
      <c r="AJ148" s="10">
        <v>10.934855242569185</v>
      </c>
      <c r="AK148" s="10">
        <v>21.76954375857332</v>
      </c>
      <c r="AL148" s="10">
        <v>79.102991212839839</v>
      </c>
      <c r="AM148" s="10">
        <v>70.540148378430203</v>
      </c>
      <c r="AN148" s="10">
        <v>28.773971884902707</v>
      </c>
      <c r="AO148" s="10">
        <v>70.540148378430203</v>
      </c>
      <c r="AP148" s="10">
        <v>33.359782059545765</v>
      </c>
      <c r="AQ148" s="11">
        <v>60</v>
      </c>
    </row>
    <row r="149" spans="1:43" s="17" customFormat="1" x14ac:dyDescent="0.25">
      <c r="A149" s="13" t="s">
        <v>138</v>
      </c>
      <c r="B149" s="13" t="s">
        <v>272</v>
      </c>
      <c r="C149" s="11">
        <v>3</v>
      </c>
      <c r="D149" s="8">
        <v>0</v>
      </c>
      <c r="E149" s="14">
        <v>29.999768748612425</v>
      </c>
      <c r="F149" s="14">
        <f t="shared" si="4"/>
        <v>0</v>
      </c>
      <c r="G149" s="8">
        <v>0</v>
      </c>
      <c r="H149" s="8">
        <v>0</v>
      </c>
      <c r="I149" s="9">
        <v>2017</v>
      </c>
      <c r="J149" s="9">
        <v>2000</v>
      </c>
      <c r="K149" s="14">
        <v>16.569472963723477</v>
      </c>
      <c r="L149" s="15">
        <v>0</v>
      </c>
      <c r="M149" s="8">
        <v>0</v>
      </c>
      <c r="N149" s="18">
        <v>99.606239826096768</v>
      </c>
      <c r="O149" s="19">
        <v>0.78124520098904027</v>
      </c>
      <c r="P149" s="18">
        <v>14.778702206679892</v>
      </c>
      <c r="Q149" s="8">
        <v>80</v>
      </c>
      <c r="R149" s="10">
        <v>15.386423037273488</v>
      </c>
      <c r="S149" s="10">
        <v>29.459851621569797</v>
      </c>
      <c r="T149" s="10">
        <v>9.3417508993471756</v>
      </c>
      <c r="U149" s="10">
        <v>4.4565462758542935</v>
      </c>
      <c r="V149" s="10">
        <v>74.215388919413527</v>
      </c>
      <c r="W149" s="10">
        <v>3.144276298075269</v>
      </c>
      <c r="X149" s="10">
        <v>47.209682981947886</v>
      </c>
      <c r="Y149" s="10">
        <v>9.3417508993471756</v>
      </c>
      <c r="Z149" s="10">
        <v>2.1691693767646854</v>
      </c>
      <c r="AA149" s="10">
        <v>38.590811880112263</v>
      </c>
      <c r="AB149" s="8">
        <f>VLOOKUP(A149,[1]BDADOS2015_2017!$A$98:$AE$190,30,FALSE)</f>
        <v>0</v>
      </c>
      <c r="AC149" s="10">
        <v>55.171678665456099</v>
      </c>
      <c r="AD149" s="10">
        <v>69.146246127401312</v>
      </c>
      <c r="AE149" s="18">
        <v>177.69695550780872</v>
      </c>
      <c r="AF149" s="18">
        <v>49.202168628309792</v>
      </c>
      <c r="AG149" s="10">
        <v>32.996855366059364</v>
      </c>
      <c r="AH149" s="10">
        <v>74.215388919413527</v>
      </c>
      <c r="AI149" s="10">
        <v>70.884031321165367</v>
      </c>
      <c r="AJ149" s="10">
        <v>47.209682981947886</v>
      </c>
      <c r="AK149" s="10">
        <v>37.448416527667995</v>
      </c>
      <c r="AL149" s="10">
        <v>43.250506832496157</v>
      </c>
      <c r="AM149" s="10">
        <v>42.857628409909921</v>
      </c>
      <c r="AN149" s="10">
        <v>23.885206808998674</v>
      </c>
      <c r="AO149" s="10">
        <v>55.961769237024249</v>
      </c>
      <c r="AP149" s="10">
        <v>15.386423037273488</v>
      </c>
      <c r="AQ149" s="11">
        <v>40</v>
      </c>
    </row>
    <row r="150" spans="1:43" s="17" customFormat="1" x14ac:dyDescent="0.25">
      <c r="A150" s="13" t="s">
        <v>139</v>
      </c>
      <c r="B150" s="13" t="s">
        <v>273</v>
      </c>
      <c r="C150" s="11">
        <v>5</v>
      </c>
      <c r="D150" s="8">
        <v>1</v>
      </c>
      <c r="E150" s="14">
        <v>76.763033679283751</v>
      </c>
      <c r="F150" s="14">
        <f t="shared" si="4"/>
        <v>1</v>
      </c>
      <c r="G150" s="8">
        <v>1</v>
      </c>
      <c r="H150" s="8">
        <v>1</v>
      </c>
      <c r="I150" s="9">
        <v>2015</v>
      </c>
      <c r="J150" s="9">
        <v>2002</v>
      </c>
      <c r="K150" s="14">
        <v>12.703627652292949</v>
      </c>
      <c r="L150" s="15">
        <v>0</v>
      </c>
      <c r="M150" s="8">
        <v>0</v>
      </c>
      <c r="N150" s="18">
        <v>84.2501158405274</v>
      </c>
      <c r="O150" s="19">
        <v>-0.47384906002915944</v>
      </c>
      <c r="P150" s="18">
        <v>14.813387188818142</v>
      </c>
      <c r="Q150" s="8">
        <v>100</v>
      </c>
      <c r="R150" s="10">
        <v>28.773971884902707</v>
      </c>
      <c r="S150" s="10">
        <v>55.961769237024249</v>
      </c>
      <c r="T150" s="10">
        <v>18.406012534675952</v>
      </c>
      <c r="U150" s="10">
        <v>42.074029056089699</v>
      </c>
      <c r="V150" s="10">
        <v>91.62066775849857</v>
      </c>
      <c r="W150" s="10">
        <v>53.982783727702902</v>
      </c>
      <c r="X150" s="10">
        <v>18.406012534675952</v>
      </c>
      <c r="Y150" s="10">
        <v>43.64405371085671</v>
      </c>
      <c r="Z150" s="10">
        <v>36.31693488243809</v>
      </c>
      <c r="AA150" s="10">
        <v>52.790317018052114</v>
      </c>
      <c r="AB150" s="8">
        <f>VLOOKUP(A150,[1]BDADOS2015_2017!$A$3:$AE$97,30,FALSE)</f>
        <v>0</v>
      </c>
      <c r="AC150" s="10">
        <v>10.204231507481907</v>
      </c>
      <c r="AD150" s="10">
        <v>2.8716559816001705</v>
      </c>
      <c r="AE150" s="18">
        <v>163.79799436859281</v>
      </c>
      <c r="AF150" s="18">
        <v>48.803352658588729</v>
      </c>
      <c r="AG150" s="10">
        <v>31.561369651622257</v>
      </c>
      <c r="AH150" s="10">
        <v>95.636706347596814</v>
      </c>
      <c r="AI150" s="10">
        <v>83.645694067230764</v>
      </c>
      <c r="AJ150" s="10">
        <v>82.121362038562822</v>
      </c>
      <c r="AK150" s="10">
        <v>98.461366521607459</v>
      </c>
      <c r="AL150" s="10">
        <v>50</v>
      </c>
      <c r="AM150" s="10">
        <v>10.748769707458692</v>
      </c>
      <c r="AN150" s="10">
        <v>78.23045624142668</v>
      </c>
      <c r="AO150" s="10">
        <v>70.540148378430203</v>
      </c>
      <c r="AP150" s="10">
        <v>95.636706347596814</v>
      </c>
      <c r="AQ150" s="11">
        <v>100</v>
      </c>
    </row>
    <row r="151" spans="1:43" s="17" customFormat="1" x14ac:dyDescent="0.25">
      <c r="A151" s="13" t="s">
        <v>139</v>
      </c>
      <c r="B151" s="13" t="s">
        <v>273</v>
      </c>
      <c r="C151" s="11">
        <v>5</v>
      </c>
      <c r="D151" s="8">
        <v>1</v>
      </c>
      <c r="E151" s="14">
        <v>70.15925614608571</v>
      </c>
      <c r="F151" s="14">
        <f t="shared" si="4"/>
        <v>1</v>
      </c>
      <c r="G151" s="8">
        <v>1</v>
      </c>
      <c r="H151" s="8">
        <v>1</v>
      </c>
      <c r="I151" s="9">
        <v>2017</v>
      </c>
      <c r="J151" s="9">
        <v>2002</v>
      </c>
      <c r="K151" s="14">
        <v>14.157426420260096</v>
      </c>
      <c r="L151" s="15">
        <v>0</v>
      </c>
      <c r="M151" s="8">
        <v>0</v>
      </c>
      <c r="N151" s="18">
        <v>88.153839848680505</v>
      </c>
      <c r="O151" s="19">
        <v>-0.71872731093926645</v>
      </c>
      <c r="P151" s="18">
        <v>15.28967760742689</v>
      </c>
      <c r="Q151" s="8">
        <v>80</v>
      </c>
      <c r="R151" s="10">
        <v>15.386423037273488</v>
      </c>
      <c r="S151" s="10">
        <v>42.465456526520448</v>
      </c>
      <c r="T151" s="10">
        <v>9.3417508993471756</v>
      </c>
      <c r="U151" s="10">
        <v>42.074029056089699</v>
      </c>
      <c r="V151" s="10">
        <v>74.215388919413527</v>
      </c>
      <c r="W151" s="10">
        <v>72.240467524653511</v>
      </c>
      <c r="X151" s="10">
        <v>88.099989254479922</v>
      </c>
      <c r="Y151" s="10">
        <v>47.607781734589317</v>
      </c>
      <c r="Z151" s="10">
        <v>77.637270756240056</v>
      </c>
      <c r="AA151" s="10">
        <v>52.790317018052114</v>
      </c>
      <c r="AB151" s="8">
        <f>VLOOKUP(A151,[1]BDADOS2015_2017!$A$98:$AE$190,30,FALSE)</f>
        <v>0</v>
      </c>
      <c r="AC151" s="10">
        <v>1.8308899851658964</v>
      </c>
      <c r="AD151" s="10">
        <v>0.41453013610360756</v>
      </c>
      <c r="AE151" s="18">
        <v>163.29539382092645</v>
      </c>
      <c r="AF151" s="18">
        <v>45.22415739794161</v>
      </c>
      <c r="AG151" s="10">
        <v>5.1550748490089404</v>
      </c>
      <c r="AH151" s="10">
        <v>94.738386154574798</v>
      </c>
      <c r="AI151" s="10">
        <v>85.99289099112309</v>
      </c>
      <c r="AJ151" s="10">
        <v>80.78497978963037</v>
      </c>
      <c r="AK151" s="10">
        <v>73.891370030713844</v>
      </c>
      <c r="AL151" s="10">
        <v>4.9471468033648165</v>
      </c>
      <c r="AM151" s="10">
        <v>17.105612630848185</v>
      </c>
      <c r="AN151" s="10">
        <v>59.483487169779579</v>
      </c>
      <c r="AO151" s="10">
        <v>70.540148378430203</v>
      </c>
      <c r="AP151" s="10">
        <v>97.441194047836149</v>
      </c>
      <c r="AQ151" s="11">
        <v>100</v>
      </c>
    </row>
    <row r="152" spans="1:43" s="17" customFormat="1" x14ac:dyDescent="0.25">
      <c r="A152" s="13" t="s">
        <v>140</v>
      </c>
      <c r="B152" s="13" t="s">
        <v>274</v>
      </c>
      <c r="C152" s="11">
        <v>5</v>
      </c>
      <c r="D152" s="8">
        <v>0</v>
      </c>
      <c r="E152" s="14">
        <v>33.908184101695412</v>
      </c>
      <c r="F152" s="14">
        <f t="shared" si="4"/>
        <v>0</v>
      </c>
      <c r="G152" s="8">
        <v>1</v>
      </c>
      <c r="H152" s="8">
        <v>1</v>
      </c>
      <c r="I152" s="9">
        <v>2015</v>
      </c>
      <c r="J152" s="9">
        <v>2003</v>
      </c>
      <c r="K152" s="14">
        <v>12.657084188911705</v>
      </c>
      <c r="L152" s="15">
        <v>1</v>
      </c>
      <c r="M152" s="8">
        <v>0</v>
      </c>
      <c r="N152" s="18">
        <v>85.096441277765095</v>
      </c>
      <c r="O152" s="19">
        <v>-0.13395932619875978</v>
      </c>
      <c r="P152" s="18">
        <v>14.200609913317546</v>
      </c>
      <c r="Q152" s="8">
        <v>80</v>
      </c>
      <c r="R152" s="10">
        <v>63.68306511756191</v>
      </c>
      <c r="S152" s="10">
        <v>80.23374568773076</v>
      </c>
      <c r="T152" s="10">
        <v>88.099989254479922</v>
      </c>
      <c r="U152" s="10">
        <v>78.814460141660334</v>
      </c>
      <c r="V152" s="10">
        <v>74.215388919413527</v>
      </c>
      <c r="W152" s="10">
        <v>85.99289099112309</v>
      </c>
      <c r="X152" s="10">
        <v>77.935005365735037</v>
      </c>
      <c r="Y152" s="10">
        <v>92.073015854660767</v>
      </c>
      <c r="Z152" s="10">
        <v>65.173172653598243</v>
      </c>
      <c r="AA152" s="10">
        <v>38.590811880112263</v>
      </c>
      <c r="AB152" s="8">
        <f>VLOOKUP(A152,[1]BDADOS2015_2017!$A$3:$AE$97,30,FALSE)</f>
        <v>0</v>
      </c>
      <c r="AC152" s="10">
        <v>61.026124755579723</v>
      </c>
      <c r="AD152" s="10">
        <v>19.76625431226924</v>
      </c>
      <c r="AE152" s="18">
        <v>171.57004195209331</v>
      </c>
      <c r="AF152" s="18">
        <v>99.983466101927988</v>
      </c>
      <c r="AG152" s="10">
        <v>14.457229966390955</v>
      </c>
      <c r="AH152" s="10">
        <v>24.825223045357049</v>
      </c>
      <c r="AI152" s="10">
        <v>27.425311775007359</v>
      </c>
      <c r="AJ152" s="10">
        <v>84.134474606854283</v>
      </c>
      <c r="AK152" s="10">
        <v>71.904269110143574</v>
      </c>
      <c r="AL152" s="10">
        <v>10.027256795444202</v>
      </c>
      <c r="AM152" s="10">
        <v>4.8457226266722842</v>
      </c>
      <c r="AN152" s="10">
        <v>20.610805358581302</v>
      </c>
      <c r="AO152" s="10">
        <v>90.490208220476092</v>
      </c>
      <c r="AP152" s="10">
        <v>2.3851764341508499</v>
      </c>
      <c r="AQ152" s="11">
        <v>20</v>
      </c>
    </row>
    <row r="153" spans="1:43" s="17" customFormat="1" x14ac:dyDescent="0.25">
      <c r="A153" s="13" t="s">
        <v>140</v>
      </c>
      <c r="B153" s="13" t="s">
        <v>274</v>
      </c>
      <c r="C153" s="11">
        <v>5</v>
      </c>
      <c r="D153" s="8">
        <v>0</v>
      </c>
      <c r="E153" s="14">
        <v>51.739224733636867</v>
      </c>
      <c r="F153" s="14">
        <f t="shared" si="4"/>
        <v>0</v>
      </c>
      <c r="G153" s="8">
        <v>1</v>
      </c>
      <c r="H153" s="8">
        <v>1</v>
      </c>
      <c r="I153" s="9">
        <v>2017</v>
      </c>
      <c r="J153" s="9">
        <v>2003</v>
      </c>
      <c r="K153" s="14">
        <v>14.113620807665983</v>
      </c>
      <c r="L153" s="15">
        <v>1</v>
      </c>
      <c r="M153" s="8">
        <v>0</v>
      </c>
      <c r="N153" s="18">
        <v>92.246475000479961</v>
      </c>
      <c r="O153" s="19">
        <v>0.31476641426261648</v>
      </c>
      <c r="P153" s="18">
        <v>14.201299470126433</v>
      </c>
      <c r="Q153" s="8">
        <v>90</v>
      </c>
      <c r="R153" s="10">
        <v>89.435022633314475</v>
      </c>
      <c r="S153" s="10">
        <v>80.23374568773076</v>
      </c>
      <c r="T153" s="10">
        <v>77.935005365735037</v>
      </c>
      <c r="U153" s="10">
        <v>42.074029056089699</v>
      </c>
      <c r="V153" s="10">
        <v>84.375235497874542</v>
      </c>
      <c r="W153" s="10">
        <v>72.240467524653511</v>
      </c>
      <c r="X153" s="10">
        <v>77.935005365735037</v>
      </c>
      <c r="Y153" s="10">
        <v>90.490208220476092</v>
      </c>
      <c r="Z153" s="10">
        <v>29.459851621569797</v>
      </c>
      <c r="AA153" s="10">
        <v>38.590811880112263</v>
      </c>
      <c r="AB153" s="8">
        <f>VLOOKUP(A153,[1]BDADOS2015_2017!$A$98:$AE$190,30,FALSE)</f>
        <v>1</v>
      </c>
      <c r="AC153" s="10">
        <v>22.362729243759944</v>
      </c>
      <c r="AD153" s="10">
        <v>15.150500278834372</v>
      </c>
      <c r="AE153" s="18">
        <v>171.32810474923687</v>
      </c>
      <c r="AF153" s="18">
        <v>69.846821245303374</v>
      </c>
      <c r="AG153" s="10">
        <v>3.8363570362871258</v>
      </c>
      <c r="AH153" s="10">
        <v>26.762889346898305</v>
      </c>
      <c r="AI153" s="10">
        <v>66.640217940454235</v>
      </c>
      <c r="AJ153" s="10">
        <v>85.083004966901854</v>
      </c>
      <c r="AK153" s="10">
        <v>88.493032977829174</v>
      </c>
      <c r="AL153" s="10">
        <v>17.878637961437178</v>
      </c>
      <c r="AM153" s="10">
        <v>45.620468745768328</v>
      </c>
      <c r="AN153" s="10">
        <v>29.805596539487638</v>
      </c>
      <c r="AO153" s="10">
        <v>70.540148378430203</v>
      </c>
      <c r="AP153" s="10">
        <v>61.409188119887737</v>
      </c>
      <c r="AQ153" s="11">
        <v>60</v>
      </c>
    </row>
    <row r="154" spans="1:43" s="17" customFormat="1" x14ac:dyDescent="0.25">
      <c r="A154" s="13" t="s">
        <v>141</v>
      </c>
      <c r="B154" s="13" t="s">
        <v>275</v>
      </c>
      <c r="C154" s="11">
        <v>5</v>
      </c>
      <c r="D154" s="8">
        <v>1</v>
      </c>
      <c r="E154" s="14">
        <v>47.233017418294871</v>
      </c>
      <c r="F154" s="14">
        <f t="shared" si="4"/>
        <v>0</v>
      </c>
      <c r="G154" s="8">
        <v>1</v>
      </c>
      <c r="H154" s="8">
        <v>1</v>
      </c>
      <c r="I154" s="9">
        <v>2015</v>
      </c>
      <c r="J154" s="9">
        <v>2002</v>
      </c>
      <c r="K154" s="14">
        <v>13.119780971937029</v>
      </c>
      <c r="L154" s="15">
        <v>0</v>
      </c>
      <c r="M154" s="8">
        <v>0</v>
      </c>
      <c r="N154" s="18">
        <v>87.253468194667235</v>
      </c>
      <c r="O154" s="19">
        <v>-2.2030399116807337E-2</v>
      </c>
      <c r="P154" s="18">
        <v>14.268828561777966</v>
      </c>
      <c r="Q154" s="8">
        <v>80</v>
      </c>
      <c r="R154" s="10">
        <v>89.435022633314475</v>
      </c>
      <c r="S154" s="10">
        <v>93.821982328818819</v>
      </c>
      <c r="T154" s="10">
        <v>88.099989254479922</v>
      </c>
      <c r="U154" s="10">
        <v>61.791142218895267</v>
      </c>
      <c r="V154" s="10">
        <v>5.9379940594793084</v>
      </c>
      <c r="W154" s="10">
        <v>85.99289099112309</v>
      </c>
      <c r="X154" s="10">
        <v>18.406012534675952</v>
      </c>
      <c r="Y154" s="10">
        <v>75.174776954642951</v>
      </c>
      <c r="Z154" s="10">
        <v>65.173172653598243</v>
      </c>
      <c r="AA154" s="10">
        <v>38.590811880112263</v>
      </c>
      <c r="AB154" s="8">
        <f>VLOOKUP(A154,[1]BDADOS2015_2017!$A$3:$AE$97,30,FALSE)</f>
        <v>0</v>
      </c>
      <c r="AC154" s="10">
        <v>31.206694941739059</v>
      </c>
      <c r="AD154" s="10">
        <v>32.635522028791996</v>
      </c>
      <c r="AE154" s="18">
        <v>180.0535157410437</v>
      </c>
      <c r="AF154" s="18">
        <v>62.551583472332005</v>
      </c>
      <c r="AG154" s="10">
        <v>35.942356678200866</v>
      </c>
      <c r="AH154" s="10">
        <v>31.206694941739059</v>
      </c>
      <c r="AI154" s="10">
        <v>6.4255487818935819</v>
      </c>
      <c r="AJ154" s="10">
        <v>38.973875244420277</v>
      </c>
      <c r="AK154" s="10">
        <v>30.853753872598688</v>
      </c>
      <c r="AL154" s="10">
        <v>13.349951324274727</v>
      </c>
      <c r="AM154" s="10">
        <v>7.352925960964825</v>
      </c>
      <c r="AN154" s="10">
        <v>34.090297377232261</v>
      </c>
      <c r="AO154" s="10">
        <v>8.3793322415014302</v>
      </c>
      <c r="AP154" s="10">
        <v>69.846821245303374</v>
      </c>
      <c r="AQ154" s="11">
        <v>80</v>
      </c>
    </row>
    <row r="155" spans="1:43" s="17" customFormat="1" x14ac:dyDescent="0.25">
      <c r="A155" s="13" t="s">
        <v>141</v>
      </c>
      <c r="B155" s="13" t="s">
        <v>275</v>
      </c>
      <c r="C155" s="11">
        <v>5</v>
      </c>
      <c r="D155" s="8">
        <v>1</v>
      </c>
      <c r="E155" s="14">
        <v>78.099761316725676</v>
      </c>
      <c r="F155" s="14">
        <f t="shared" si="4"/>
        <v>1</v>
      </c>
      <c r="G155" s="8">
        <v>1</v>
      </c>
      <c r="H155" s="8">
        <v>1</v>
      </c>
      <c r="I155" s="9">
        <v>2017</v>
      </c>
      <c r="J155" s="9">
        <v>2002</v>
      </c>
      <c r="K155" s="14">
        <v>14.576317590691307</v>
      </c>
      <c r="L155" s="15">
        <v>0</v>
      </c>
      <c r="M155" s="8">
        <v>0</v>
      </c>
      <c r="N155" s="18">
        <v>95.382179199779799</v>
      </c>
      <c r="O155" s="19">
        <v>0.7226439479947544</v>
      </c>
      <c r="P155" s="18">
        <v>14.303770721648579</v>
      </c>
      <c r="Q155" s="8">
        <v>100</v>
      </c>
      <c r="R155" s="10">
        <v>28.773971884902707</v>
      </c>
      <c r="S155" s="10">
        <v>80.23374568773076</v>
      </c>
      <c r="T155" s="10">
        <v>63.68306511756191</v>
      </c>
      <c r="U155" s="10">
        <v>24.196365222307307</v>
      </c>
      <c r="V155" s="10">
        <v>32.27581102503477</v>
      </c>
      <c r="W155" s="10">
        <v>85.99289099112309</v>
      </c>
      <c r="X155" s="10">
        <v>9.3417508993471756</v>
      </c>
      <c r="Y155" s="10">
        <v>43.64405371085671</v>
      </c>
      <c r="Z155" s="10">
        <v>90.490208220476092</v>
      </c>
      <c r="AA155" s="10">
        <v>15.865525393145717</v>
      </c>
      <c r="AB155" s="8">
        <f>VLOOKUP(A155,[1]BDADOS2015_2017!$A$98:$AE$190,30,FALSE)</f>
        <v>0</v>
      </c>
      <c r="AC155" s="10">
        <v>42.857628409909921</v>
      </c>
      <c r="AD155" s="10">
        <v>53.188137201398746</v>
      </c>
      <c r="AE155" s="18">
        <v>176.13353082248287</v>
      </c>
      <c r="AF155" s="18">
        <v>35.197270757583723</v>
      </c>
      <c r="AG155" s="10">
        <v>53.982783727702902</v>
      </c>
      <c r="AH155" s="10">
        <v>76.423750222074887</v>
      </c>
      <c r="AI155" s="10">
        <v>36.692826396397194</v>
      </c>
      <c r="AJ155" s="10">
        <v>71.566115095367593</v>
      </c>
      <c r="AK155" s="10">
        <v>50</v>
      </c>
      <c r="AL155" s="10">
        <v>82.894387369151815</v>
      </c>
      <c r="AM155" s="10">
        <v>97.981778459429563</v>
      </c>
      <c r="AN155" s="10">
        <v>39.358012680196055</v>
      </c>
      <c r="AO155" s="10">
        <v>90.490208220476092</v>
      </c>
      <c r="AP155" s="10">
        <v>91.308503805291494</v>
      </c>
      <c r="AQ155" s="11">
        <v>80</v>
      </c>
    </row>
    <row r="156" spans="1:43" s="17" customFormat="1" x14ac:dyDescent="0.25">
      <c r="A156" s="13" t="s">
        <v>142</v>
      </c>
      <c r="B156" s="13" t="s">
        <v>276</v>
      </c>
      <c r="C156" s="11">
        <v>2</v>
      </c>
      <c r="D156" s="8">
        <v>0</v>
      </c>
      <c r="E156" s="14">
        <v>63.507091070785989</v>
      </c>
      <c r="F156" s="14">
        <f t="shared" si="4"/>
        <v>0</v>
      </c>
      <c r="G156" s="8">
        <v>0</v>
      </c>
      <c r="H156" s="8">
        <v>1</v>
      </c>
      <c r="I156" s="9">
        <v>2017</v>
      </c>
      <c r="J156" s="9">
        <v>2002</v>
      </c>
      <c r="K156" s="14">
        <v>15.008898015058179</v>
      </c>
      <c r="L156" s="15">
        <v>1</v>
      </c>
      <c r="M156" s="8">
        <v>0</v>
      </c>
      <c r="N156" s="18">
        <v>95.112454591467724</v>
      </c>
      <c r="O156" s="19">
        <v>0.13701994424270852</v>
      </c>
      <c r="P156" s="18">
        <v>14.365086225505417</v>
      </c>
      <c r="Q156" s="8">
        <v>70</v>
      </c>
      <c r="R156" s="10">
        <v>63.68306511756191</v>
      </c>
      <c r="S156" s="10">
        <v>93.821982328818819</v>
      </c>
      <c r="T156" s="10">
        <v>63.68306511756191</v>
      </c>
      <c r="U156" s="10">
        <v>11.506967022170826</v>
      </c>
      <c r="V156" s="10">
        <v>20.610805358581302</v>
      </c>
      <c r="W156" s="10">
        <v>85.99289099112309</v>
      </c>
      <c r="X156" s="10">
        <v>77.935005365735037</v>
      </c>
      <c r="Y156" s="10">
        <v>71.566115095367593</v>
      </c>
      <c r="Z156" s="10">
        <v>23.576249777925113</v>
      </c>
      <c r="AA156" s="10">
        <v>87.28568494372017</v>
      </c>
      <c r="AB156" s="8">
        <f>VLOOKUP(A156,[1]BDADOS2015_2017!$A$98:$AE$190,30,FALSE)</f>
        <v>0</v>
      </c>
      <c r="AC156" s="10">
        <v>43.64405371085671</v>
      </c>
      <c r="AD156" s="10">
        <v>14.00710900887691</v>
      </c>
      <c r="AE156" s="18">
        <v>172.01557446999294</v>
      </c>
      <c r="AF156" s="18">
        <v>67.72418897496523</v>
      </c>
      <c r="AG156" s="10">
        <v>47.607781734589317</v>
      </c>
      <c r="AH156" s="10">
        <v>1.8762766434937674</v>
      </c>
      <c r="AI156" s="10">
        <v>22.362729243759944</v>
      </c>
      <c r="AJ156" s="10">
        <v>44.432999519409357</v>
      </c>
      <c r="AK156" s="10">
        <v>84.849499721165628</v>
      </c>
      <c r="AL156" s="10">
        <v>16.602324606352965</v>
      </c>
      <c r="AM156" s="10">
        <v>34.826827346401757</v>
      </c>
      <c r="AN156" s="10">
        <v>40.516512830220421</v>
      </c>
      <c r="AO156" s="10">
        <v>82.121362038562822</v>
      </c>
      <c r="AP156" s="10">
        <v>94.520070830044205</v>
      </c>
      <c r="AQ156" s="11">
        <v>100</v>
      </c>
    </row>
    <row r="157" spans="1:43" s="17" customFormat="1" x14ac:dyDescent="0.25">
      <c r="A157" s="13" t="s">
        <v>143</v>
      </c>
      <c r="B157" s="13" t="s">
        <v>277</v>
      </c>
      <c r="C157" s="11">
        <v>4</v>
      </c>
      <c r="D157" s="8">
        <v>0</v>
      </c>
      <c r="E157" s="14">
        <v>51.206485690976073</v>
      </c>
      <c r="F157" s="14">
        <f t="shared" si="4"/>
        <v>0</v>
      </c>
      <c r="G157" s="8">
        <v>0</v>
      </c>
      <c r="H157" s="8">
        <v>0</v>
      </c>
      <c r="I157" s="9">
        <v>2017</v>
      </c>
      <c r="J157" s="9">
        <v>2000</v>
      </c>
      <c r="K157" s="14">
        <v>16.966461327857633</v>
      </c>
      <c r="L157" s="15">
        <v>1</v>
      </c>
      <c r="M157" s="8">
        <v>0</v>
      </c>
      <c r="N157" s="18">
        <v>100.97033420380237</v>
      </c>
      <c r="O157" s="19">
        <v>1.424685945189794</v>
      </c>
      <c r="P157" s="18">
        <v>14.827529678086741</v>
      </c>
      <c r="Q157" s="8">
        <v>60</v>
      </c>
      <c r="R157" s="10">
        <v>7.0780876991685489</v>
      </c>
      <c r="S157" s="10">
        <v>10.748769707458692</v>
      </c>
      <c r="T157" s="10">
        <v>31.561369651622257</v>
      </c>
      <c r="U157" s="10">
        <v>24.196365222307307</v>
      </c>
      <c r="V157" s="10">
        <v>46.414360741482795</v>
      </c>
      <c r="W157" s="10">
        <v>53.982783727702902</v>
      </c>
      <c r="X157" s="10">
        <v>47.209682981947886</v>
      </c>
      <c r="Y157" s="10">
        <v>15.865525393145717</v>
      </c>
      <c r="Z157" s="10">
        <v>18.141125489179728</v>
      </c>
      <c r="AA157" s="10">
        <v>98.644741885358002</v>
      </c>
      <c r="AB157" s="8">
        <f>VLOOKUP(A157,[1]BDADOS2015_2017!$A$98:$AE$190,30,FALSE)</f>
        <v>0</v>
      </c>
      <c r="AC157" s="10">
        <v>68.438630348377743</v>
      </c>
      <c r="AD157" s="10">
        <v>63.68306511756191</v>
      </c>
      <c r="AE157" s="18">
        <v>174.29221180130784</v>
      </c>
      <c r="AF157" s="18">
        <v>27.093090378300559</v>
      </c>
      <c r="AG157" s="10">
        <v>74.537308532866405</v>
      </c>
      <c r="AH157" s="10">
        <v>71.904269110143574</v>
      </c>
      <c r="AI157" s="10">
        <v>49.202168628309792</v>
      </c>
      <c r="AJ157" s="10">
        <v>50</v>
      </c>
      <c r="AK157" s="10">
        <v>85.542770033609045</v>
      </c>
      <c r="AL157" s="10">
        <v>27.093090378300559</v>
      </c>
      <c r="AM157" s="10">
        <v>30.853753872598688</v>
      </c>
      <c r="AN157" s="10">
        <v>50</v>
      </c>
      <c r="AO157" s="10">
        <v>40.904588485799408</v>
      </c>
      <c r="AP157" s="10">
        <v>65.542174161032435</v>
      </c>
      <c r="AQ157" s="11">
        <v>80</v>
      </c>
    </row>
    <row r="158" spans="1:43" s="17" customFormat="1" x14ac:dyDescent="0.25">
      <c r="A158" s="13" t="s">
        <v>144</v>
      </c>
      <c r="B158" s="13" t="s">
        <v>278</v>
      </c>
      <c r="C158" s="11">
        <v>2</v>
      </c>
      <c r="D158" s="8">
        <v>0</v>
      </c>
      <c r="E158" s="14">
        <v>24.636040892229214</v>
      </c>
      <c r="F158" s="14">
        <f t="shared" si="4"/>
        <v>0</v>
      </c>
      <c r="G158" s="8">
        <v>0</v>
      </c>
      <c r="H158" s="8">
        <v>0</v>
      </c>
      <c r="I158" s="9">
        <v>2017</v>
      </c>
      <c r="J158" s="9">
        <v>2003</v>
      </c>
      <c r="K158" s="14">
        <v>13.201916495550993</v>
      </c>
      <c r="L158" s="15">
        <v>0</v>
      </c>
      <c r="M158" s="8">
        <v>0</v>
      </c>
      <c r="N158" s="18">
        <v>85.506193856852676</v>
      </c>
      <c r="O158" s="19">
        <v>-0.60059806064480714</v>
      </c>
      <c r="P158" s="18">
        <v>15.009932356487013</v>
      </c>
      <c r="Q158" s="8">
        <v>60</v>
      </c>
      <c r="R158" s="10">
        <v>50</v>
      </c>
      <c r="S158" s="10">
        <v>50</v>
      </c>
      <c r="T158" s="10">
        <v>50</v>
      </c>
      <c r="U158" s="10">
        <v>50</v>
      </c>
      <c r="V158" s="10">
        <v>50</v>
      </c>
      <c r="W158" s="10">
        <v>50</v>
      </c>
      <c r="X158" s="10">
        <v>50</v>
      </c>
      <c r="Y158" s="10">
        <v>50</v>
      </c>
      <c r="Z158" s="10">
        <v>50.797831371690208</v>
      </c>
      <c r="AA158" s="10">
        <v>52.790317018052114</v>
      </c>
      <c r="AB158" s="8">
        <f>VLOOKUP(A158,[1]BDADOS2015_2017!$A$98:$AE$190,30,FALSE)</f>
        <v>1</v>
      </c>
      <c r="AC158" s="10">
        <v>2.6189844940452645</v>
      </c>
      <c r="AD158" s="10">
        <v>2.0182215405704369</v>
      </c>
      <c r="AE158" s="18">
        <v>163.72614278470067</v>
      </c>
      <c r="AF158" s="18">
        <v>48.404656314716931</v>
      </c>
      <c r="AG158" s="10">
        <v>1.4262118410668876</v>
      </c>
      <c r="AH158" s="10">
        <v>5.1903543320690915E-2</v>
      </c>
      <c r="AI158" s="10">
        <v>1.2545461435946663</v>
      </c>
      <c r="AJ158" s="10">
        <v>76.114793191001326</v>
      </c>
      <c r="AK158" s="10">
        <v>15.624764502125458</v>
      </c>
      <c r="AL158" s="10">
        <v>24.825223045357049</v>
      </c>
      <c r="AM158" s="10">
        <v>10.027256795444202</v>
      </c>
      <c r="AN158" s="10">
        <v>1.0170438668719726</v>
      </c>
      <c r="AO158" s="10">
        <v>40.904588485799408</v>
      </c>
      <c r="AP158" s="10">
        <v>3.144276298075269</v>
      </c>
      <c r="AQ158" s="11">
        <v>20</v>
      </c>
    </row>
    <row r="159" spans="1:43" s="17" customFormat="1" x14ac:dyDescent="0.25">
      <c r="A159" s="13" t="s">
        <v>145</v>
      </c>
      <c r="B159" s="13" t="s">
        <v>279</v>
      </c>
      <c r="C159" s="11">
        <v>4</v>
      </c>
      <c r="D159" s="8">
        <v>1</v>
      </c>
      <c r="E159" s="14">
        <v>69.607284880190562</v>
      </c>
      <c r="F159" s="14">
        <f t="shared" si="4"/>
        <v>0</v>
      </c>
      <c r="G159" s="8">
        <v>0</v>
      </c>
      <c r="H159" s="8">
        <v>1</v>
      </c>
      <c r="I159" s="9">
        <v>2017</v>
      </c>
      <c r="J159" s="9">
        <v>2000</v>
      </c>
      <c r="K159" s="14">
        <v>16.832306639288159</v>
      </c>
      <c r="L159" s="15">
        <v>0</v>
      </c>
      <c r="M159" s="8">
        <v>0</v>
      </c>
      <c r="N159" s="18">
        <v>100.65460346856746</v>
      </c>
      <c r="O159" s="19">
        <v>1.2757563530978564</v>
      </c>
      <c r="P159" s="18">
        <v>14.773959659051442</v>
      </c>
      <c r="Q159" s="8">
        <v>60</v>
      </c>
      <c r="R159" s="10">
        <v>15.386423037273488</v>
      </c>
      <c r="S159" s="10">
        <v>69.146246127401312</v>
      </c>
      <c r="T159" s="10">
        <v>31.561369651622257</v>
      </c>
      <c r="U159" s="10">
        <v>42.074029056089699</v>
      </c>
      <c r="V159" s="10">
        <v>95.994084313618302</v>
      </c>
      <c r="W159" s="10">
        <v>94.1792444361447</v>
      </c>
      <c r="X159" s="10">
        <v>88.099989254479922</v>
      </c>
      <c r="Y159" s="10">
        <v>81.32670569628273</v>
      </c>
      <c r="Z159" s="10">
        <v>65.173172653598243</v>
      </c>
      <c r="AA159" s="10">
        <v>26.108629969286156</v>
      </c>
      <c r="AB159" s="8">
        <f>VLOOKUP(A159,[1]BDADOS2015_2017!$A$98:$AE$190,30,FALSE)</f>
        <v>0</v>
      </c>
      <c r="AC159" s="10">
        <v>54.77584260205839</v>
      </c>
      <c r="AD159" s="10">
        <v>74.537308532866405</v>
      </c>
      <c r="AE159" s="18">
        <v>176.83480582594993</v>
      </c>
      <c r="AF159" s="18">
        <v>22.964999716479056</v>
      </c>
      <c r="AG159" s="10">
        <v>56.749493167503843</v>
      </c>
      <c r="AH159" s="10">
        <v>86.650048675725273</v>
      </c>
      <c r="AI159" s="10">
        <v>17.360878033862463</v>
      </c>
      <c r="AJ159" s="10">
        <v>50</v>
      </c>
      <c r="AK159" s="10">
        <v>50</v>
      </c>
      <c r="AL159" s="10">
        <v>53.585639258517205</v>
      </c>
      <c r="AM159" s="10">
        <v>50</v>
      </c>
      <c r="AN159" s="10">
        <v>50</v>
      </c>
      <c r="AO159" s="10">
        <v>82.121362038562822</v>
      </c>
      <c r="AP159" s="10">
        <v>77.637270756240056</v>
      </c>
      <c r="AQ159" s="11">
        <v>100</v>
      </c>
    </row>
    <row r="160" spans="1:43" s="17" customFormat="1" x14ac:dyDescent="0.25">
      <c r="A160" s="13" t="s">
        <v>146</v>
      </c>
      <c r="B160" s="13" t="s">
        <v>280</v>
      </c>
      <c r="C160" s="11">
        <v>5</v>
      </c>
      <c r="D160" s="8">
        <v>0</v>
      </c>
      <c r="E160" s="14">
        <v>22.199620329112914</v>
      </c>
      <c r="F160" s="14">
        <f t="shared" si="4"/>
        <v>0</v>
      </c>
      <c r="G160" s="8">
        <v>0</v>
      </c>
      <c r="H160" s="8">
        <v>0</v>
      </c>
      <c r="I160" s="9">
        <v>2015</v>
      </c>
      <c r="J160" s="9">
        <v>2001</v>
      </c>
      <c r="K160" s="14">
        <v>13.760438056125942</v>
      </c>
      <c r="L160" s="15">
        <v>0</v>
      </c>
      <c r="M160" s="8">
        <v>0</v>
      </c>
      <c r="N160" s="18">
        <v>87.627612995473584</v>
      </c>
      <c r="O160" s="19">
        <v>-0.44604677997938802</v>
      </c>
      <c r="P160" s="18">
        <v>15.026999313023957</v>
      </c>
      <c r="Q160" s="8">
        <v>60</v>
      </c>
      <c r="R160" s="10">
        <v>28.773971884902707</v>
      </c>
      <c r="S160" s="10">
        <v>42.465456526520448</v>
      </c>
      <c r="T160" s="10">
        <v>31.561369651622257</v>
      </c>
      <c r="U160" s="10">
        <v>4.4565462758542935</v>
      </c>
      <c r="V160" s="10">
        <v>32.27581102503477</v>
      </c>
      <c r="W160" s="10">
        <v>3.144276298075269</v>
      </c>
      <c r="X160" s="10">
        <v>77.935005365735037</v>
      </c>
      <c r="Y160" s="10">
        <v>15.865525393145717</v>
      </c>
      <c r="Z160" s="10">
        <v>7.2145036965893752</v>
      </c>
      <c r="AA160" s="10">
        <v>96.855723701924731</v>
      </c>
      <c r="AB160" s="8">
        <f>VLOOKUP(A160,[1]BDADOS2015_2017!$A$3:$AE$97,30,FALSE)</f>
        <v>0</v>
      </c>
      <c r="AC160" s="10">
        <v>24.825223045357049</v>
      </c>
      <c r="AD160" s="10">
        <v>45.620468745768328</v>
      </c>
      <c r="AE160" s="18">
        <v>179.79581920724226</v>
      </c>
      <c r="AF160" s="18">
        <v>52.392218265410683</v>
      </c>
      <c r="AG160" s="10">
        <v>63.307173603602806</v>
      </c>
      <c r="AH160" s="10">
        <v>65.173172653598243</v>
      </c>
      <c r="AI160" s="10">
        <v>93.188788203327448</v>
      </c>
      <c r="AJ160" s="10">
        <v>62.171952182201927</v>
      </c>
      <c r="AK160" s="10">
        <v>89.616531887869968</v>
      </c>
      <c r="AL160" s="10">
        <v>31.917750878255575</v>
      </c>
      <c r="AM160" s="10">
        <v>11.900010745520078</v>
      </c>
      <c r="AN160" s="10">
        <v>16.354305932769236</v>
      </c>
      <c r="AO160" s="10">
        <v>40.904588485799408</v>
      </c>
      <c r="AP160" s="10">
        <v>4.0929508978807263</v>
      </c>
      <c r="AQ160" s="11">
        <v>20</v>
      </c>
    </row>
    <row r="161" spans="1:43" s="17" customFormat="1" x14ac:dyDescent="0.25">
      <c r="A161" s="13" t="s">
        <v>147</v>
      </c>
      <c r="B161" s="13" t="s">
        <v>281</v>
      </c>
      <c r="C161" s="11">
        <v>5</v>
      </c>
      <c r="D161" s="8">
        <v>1</v>
      </c>
      <c r="E161" s="14">
        <v>45.786484674707545</v>
      </c>
      <c r="F161" s="14">
        <f t="shared" si="4"/>
        <v>0</v>
      </c>
      <c r="G161" s="8">
        <v>1</v>
      </c>
      <c r="H161" s="8">
        <v>1</v>
      </c>
      <c r="I161" s="9">
        <v>2015</v>
      </c>
      <c r="J161" s="9">
        <v>2000</v>
      </c>
      <c r="K161" s="14">
        <v>14.735112936344969</v>
      </c>
      <c r="L161" s="15">
        <v>0</v>
      </c>
      <c r="M161" s="8">
        <v>1</v>
      </c>
      <c r="N161" s="18">
        <v>96.379285322972379</v>
      </c>
      <c r="O161" s="19">
        <v>0.9816325514213986</v>
      </c>
      <c r="P161" s="18">
        <v>13.862374775401564</v>
      </c>
      <c r="Q161" s="8">
        <v>80</v>
      </c>
      <c r="R161" s="10">
        <v>28.773971884902707</v>
      </c>
      <c r="S161" s="10">
        <v>29.459851621569797</v>
      </c>
      <c r="T161" s="10">
        <v>47.209682981947886</v>
      </c>
      <c r="U161" s="10">
        <v>11.506967022170826</v>
      </c>
      <c r="V161" s="10">
        <v>61.026124755579723</v>
      </c>
      <c r="W161" s="10">
        <v>3.144276298075269</v>
      </c>
      <c r="X161" s="10">
        <v>31.561369651622257</v>
      </c>
      <c r="Y161" s="10">
        <v>15.865525393145717</v>
      </c>
      <c r="Z161" s="10">
        <v>23.576249777925113</v>
      </c>
      <c r="AA161" s="10">
        <v>52.790317018052114</v>
      </c>
      <c r="AB161" s="8">
        <f>VLOOKUP(A161,[1]BDADOS2015_2017!$A$3:$AE$97,30,FALSE)</f>
        <v>0</v>
      </c>
      <c r="AC161" s="10">
        <v>69.846821245303374</v>
      </c>
      <c r="AD161" s="10">
        <v>67.364477971208004</v>
      </c>
      <c r="AE161" s="18">
        <v>177.42401744002296</v>
      </c>
      <c r="AF161" s="18">
        <v>36.31693488243809</v>
      </c>
      <c r="AG161" s="10">
        <v>81.593987465324048</v>
      </c>
      <c r="AH161" s="10">
        <v>26.762889346898305</v>
      </c>
      <c r="AI161" s="10">
        <v>11.123243744783466</v>
      </c>
      <c r="AJ161" s="10">
        <v>83.645694067230764</v>
      </c>
      <c r="AK161" s="10">
        <v>50.797831371690208</v>
      </c>
      <c r="AL161" s="10">
        <v>20.610805358581302</v>
      </c>
      <c r="AM161" s="10">
        <v>50.398935631463161</v>
      </c>
      <c r="AN161" s="10">
        <v>69.146246127401312</v>
      </c>
      <c r="AO161" s="10">
        <v>70.540148378430203</v>
      </c>
      <c r="AP161" s="10">
        <v>29.115968678834633</v>
      </c>
      <c r="AQ161" s="11">
        <v>60</v>
      </c>
    </row>
    <row r="162" spans="1:43" s="17" customFormat="1" x14ac:dyDescent="0.25">
      <c r="A162" s="13" t="s">
        <v>147</v>
      </c>
      <c r="B162" s="13" t="s">
        <v>281</v>
      </c>
      <c r="C162" s="11">
        <v>5</v>
      </c>
      <c r="D162" s="8">
        <v>1</v>
      </c>
      <c r="E162" s="14">
        <v>71.564574803575425</v>
      </c>
      <c r="F162" s="14">
        <f t="shared" ref="F162:F193" si="5">IF(E162&gt;=70,1,0)</f>
        <v>1</v>
      </c>
      <c r="G162" s="8">
        <v>1</v>
      </c>
      <c r="H162" s="8">
        <v>1</v>
      </c>
      <c r="I162" s="9">
        <v>2017</v>
      </c>
      <c r="J162" s="9">
        <v>2000</v>
      </c>
      <c r="K162" s="14">
        <v>16.16974674880219</v>
      </c>
      <c r="L162" s="15">
        <v>0</v>
      </c>
      <c r="M162" s="8">
        <v>1</v>
      </c>
      <c r="N162" s="18">
        <v>100.64891660488888</v>
      </c>
      <c r="O162" s="19">
        <v>1.3132533597375935</v>
      </c>
      <c r="P162" s="18">
        <v>14.112851239642191</v>
      </c>
      <c r="Q162" s="8">
        <v>90</v>
      </c>
      <c r="R162" s="10">
        <v>45.620468745768328</v>
      </c>
      <c r="S162" s="10">
        <v>80.23374568773076</v>
      </c>
      <c r="T162" s="10">
        <v>94.520070830044205</v>
      </c>
      <c r="U162" s="10">
        <v>42.074029056089699</v>
      </c>
      <c r="V162" s="10">
        <v>84.375235497874542</v>
      </c>
      <c r="W162" s="10">
        <v>53.982783727702902</v>
      </c>
      <c r="X162" s="10">
        <v>47.209682981947886</v>
      </c>
      <c r="Y162" s="10">
        <v>81.32670569628273</v>
      </c>
      <c r="Z162" s="10">
        <v>57.925970943910301</v>
      </c>
      <c r="AA162" s="10">
        <v>52.790317018052114</v>
      </c>
      <c r="AB162" s="8">
        <f>VLOOKUP(A162,[1]BDADOS2015_2017!$A$98:$AE$190,30,FALSE)</f>
        <v>0</v>
      </c>
      <c r="AC162" s="10">
        <v>58.706442264821469</v>
      </c>
      <c r="AD162" s="10">
        <v>51.993880583837246</v>
      </c>
      <c r="AE162" s="18">
        <v>172.87088510749334</v>
      </c>
      <c r="AF162" s="18">
        <v>29.115968678834633</v>
      </c>
      <c r="AG162" s="10">
        <v>65.909702622767739</v>
      </c>
      <c r="AH162" s="10">
        <v>36.31693488243809</v>
      </c>
      <c r="AI162" s="10">
        <v>13.566606094638274</v>
      </c>
      <c r="AJ162" s="10">
        <v>29.805596539487638</v>
      </c>
      <c r="AK162" s="10">
        <v>55.961769237024249</v>
      </c>
      <c r="AL162" s="10">
        <v>84.849499721165628</v>
      </c>
      <c r="AM162" s="10">
        <v>75.803634777692693</v>
      </c>
      <c r="AN162" s="10">
        <v>42.465456526520448</v>
      </c>
      <c r="AO162" s="10">
        <v>90.490208220476092</v>
      </c>
      <c r="AP162" s="10">
        <v>93.056337666666835</v>
      </c>
      <c r="AQ162" s="11">
        <v>80</v>
      </c>
    </row>
    <row r="163" spans="1:43" s="17" customFormat="1" x14ac:dyDescent="0.25">
      <c r="A163" s="13" t="s">
        <v>148</v>
      </c>
      <c r="B163" s="13" t="s">
        <v>282</v>
      </c>
      <c r="C163" s="11">
        <v>5</v>
      </c>
      <c r="D163" s="8">
        <v>1</v>
      </c>
      <c r="E163" s="14">
        <v>51.969198333927409</v>
      </c>
      <c r="F163" s="14">
        <f t="shared" si="5"/>
        <v>0</v>
      </c>
      <c r="G163" s="8">
        <v>1</v>
      </c>
      <c r="H163" s="8">
        <v>1</v>
      </c>
      <c r="I163" s="9">
        <v>2015</v>
      </c>
      <c r="J163" s="9">
        <v>2002</v>
      </c>
      <c r="K163" s="14">
        <v>13.631759069130732</v>
      </c>
      <c r="L163" s="15">
        <v>1</v>
      </c>
      <c r="M163" s="8">
        <v>1</v>
      </c>
      <c r="N163" s="18">
        <v>92.52880943322846</v>
      </c>
      <c r="O163" s="19">
        <v>0.92683737625447093</v>
      </c>
      <c r="P163" s="18">
        <v>13.963710574788982</v>
      </c>
      <c r="Q163" s="8">
        <v>100</v>
      </c>
      <c r="R163" s="10">
        <v>63.68306511756191</v>
      </c>
      <c r="S163" s="10">
        <v>80.23374568773076</v>
      </c>
      <c r="T163" s="10">
        <v>88.099989254479922</v>
      </c>
      <c r="U163" s="10">
        <v>78.814460141660334</v>
      </c>
      <c r="V163" s="10">
        <v>46.414360741482795</v>
      </c>
      <c r="W163" s="10">
        <v>34.826827346401757</v>
      </c>
      <c r="X163" s="10">
        <v>47.209682981947886</v>
      </c>
      <c r="Y163" s="10">
        <v>75.174776954642951</v>
      </c>
      <c r="Z163" s="10">
        <v>65.173172653598243</v>
      </c>
      <c r="AA163" s="10">
        <v>52.790317018052114</v>
      </c>
      <c r="AB163" s="8">
        <f>VLOOKUP(A163,[1]BDADOS2015_2017!$A$3:$AE$97,30,FALSE)</f>
        <v>1</v>
      </c>
      <c r="AC163" s="10">
        <v>61.409188119887737</v>
      </c>
      <c r="AD163" s="10">
        <v>71.904269110143574</v>
      </c>
      <c r="AE163" s="18">
        <v>179.40358361553385</v>
      </c>
      <c r="AF163" s="18">
        <v>43.64405371085671</v>
      </c>
      <c r="AG163" s="10">
        <v>68.438630348377743</v>
      </c>
      <c r="AH163" s="10">
        <v>59.870632568292372</v>
      </c>
      <c r="AI163" s="10">
        <v>82.381445775474205</v>
      </c>
      <c r="AJ163" s="10">
        <v>68.438630348377743</v>
      </c>
      <c r="AK163" s="10">
        <v>81.32670569628273</v>
      </c>
      <c r="AL163" s="10">
        <v>46.414360741482795</v>
      </c>
      <c r="AM163" s="10">
        <v>15.386423037273488</v>
      </c>
      <c r="AN163" s="10">
        <v>28.433884904632407</v>
      </c>
      <c r="AO163" s="10">
        <v>8.3793322415014302</v>
      </c>
      <c r="AP163" s="10">
        <v>69.846821245303374</v>
      </c>
      <c r="AQ163" s="11">
        <v>80</v>
      </c>
    </row>
    <row r="164" spans="1:43" s="17" customFormat="1" x14ac:dyDescent="0.25">
      <c r="A164" s="13" t="s">
        <v>148</v>
      </c>
      <c r="B164" s="13" t="s">
        <v>282</v>
      </c>
      <c r="C164" s="11">
        <v>5</v>
      </c>
      <c r="D164" s="8">
        <v>1</v>
      </c>
      <c r="E164" s="14">
        <v>62.2146153407936</v>
      </c>
      <c r="F164" s="14">
        <f t="shared" si="5"/>
        <v>0</v>
      </c>
      <c r="G164" s="8">
        <v>1</v>
      </c>
      <c r="H164" s="8">
        <v>1</v>
      </c>
      <c r="I164" s="9">
        <v>2017</v>
      </c>
      <c r="J164" s="9">
        <v>2002</v>
      </c>
      <c r="K164" s="14">
        <v>15.085557837097879</v>
      </c>
      <c r="L164" s="15">
        <v>1</v>
      </c>
      <c r="M164" s="8">
        <v>1</v>
      </c>
      <c r="N164" s="18">
        <v>96.413250485801129</v>
      </c>
      <c r="O164" s="19">
        <v>0.48482633310190759</v>
      </c>
      <c r="P164" s="18">
        <v>14.109740969869414</v>
      </c>
      <c r="Q164" s="8">
        <v>80</v>
      </c>
      <c r="R164" s="10">
        <v>7.0780876991685489</v>
      </c>
      <c r="S164" s="10">
        <v>18.67329430371727</v>
      </c>
      <c r="T164" s="10">
        <v>18.406012534675952</v>
      </c>
      <c r="U164" s="10">
        <v>4.4565462758542935</v>
      </c>
      <c r="V164" s="10">
        <v>74.215388919413527</v>
      </c>
      <c r="W164" s="10">
        <v>8.534345082196694</v>
      </c>
      <c r="X164" s="10">
        <v>18.406012534675952</v>
      </c>
      <c r="Y164" s="10">
        <v>6.3008364463978381</v>
      </c>
      <c r="Z164" s="10">
        <v>0.28900680762261288</v>
      </c>
      <c r="AA164" s="10">
        <v>8.6914961947085061</v>
      </c>
      <c r="AB164" s="8">
        <f>VLOOKUP(A164,[1]BDADOS2015_2017!$A$98:$AE$190,30,FALSE)</f>
        <v>0</v>
      </c>
      <c r="AC164" s="10">
        <v>32.996855366059364</v>
      </c>
      <c r="AD164" s="10">
        <v>54.77584260205839</v>
      </c>
      <c r="AE164" s="18">
        <v>179.20507665956404</v>
      </c>
      <c r="AF164" s="18">
        <v>30.853753872598688</v>
      </c>
      <c r="AG164" s="10">
        <v>26.762889346898305</v>
      </c>
      <c r="AH164" s="10">
        <v>71.226028115097293</v>
      </c>
      <c r="AI164" s="10">
        <v>51.595343685283069</v>
      </c>
      <c r="AJ164" s="10">
        <v>83.147239253316215</v>
      </c>
      <c r="AK164" s="10">
        <v>19.76625431226924</v>
      </c>
      <c r="AL164" s="10">
        <v>24.825223045357049</v>
      </c>
      <c r="AM164" s="10">
        <v>46.017216272297098</v>
      </c>
      <c r="AN164" s="10">
        <v>42.074029056089699</v>
      </c>
      <c r="AO164" s="10">
        <v>90.490208220476092</v>
      </c>
      <c r="AP164" s="10">
        <v>93.056337666666835</v>
      </c>
      <c r="AQ164" s="11">
        <v>80</v>
      </c>
    </row>
    <row r="165" spans="1:43" s="17" customFormat="1" x14ac:dyDescent="0.25">
      <c r="A165" s="13" t="s">
        <v>149</v>
      </c>
      <c r="B165" s="13" t="s">
        <v>283</v>
      </c>
      <c r="C165" s="11">
        <v>3</v>
      </c>
      <c r="D165" s="8">
        <v>0</v>
      </c>
      <c r="E165" s="14">
        <v>51.101683289081606</v>
      </c>
      <c r="F165" s="14">
        <f t="shared" si="5"/>
        <v>0</v>
      </c>
      <c r="G165" s="8">
        <v>1</v>
      </c>
      <c r="H165" s="8">
        <v>1</v>
      </c>
      <c r="I165" s="9">
        <v>2015</v>
      </c>
      <c r="J165" s="9">
        <v>2001</v>
      </c>
      <c r="K165" s="14">
        <v>14.491444216290212</v>
      </c>
      <c r="L165" s="15">
        <v>1</v>
      </c>
      <c r="M165" s="8">
        <v>0</v>
      </c>
      <c r="N165" s="18">
        <v>95.76641712674369</v>
      </c>
      <c r="O165" s="19">
        <v>1.2036406885716389</v>
      </c>
      <c r="P165" s="18">
        <v>13.597428079648255</v>
      </c>
      <c r="Q165" s="8">
        <v>60</v>
      </c>
      <c r="R165" s="10">
        <v>63.68306511756191</v>
      </c>
      <c r="S165" s="10">
        <v>55.961769237024249</v>
      </c>
      <c r="T165" s="10">
        <v>47.209682981947886</v>
      </c>
      <c r="U165" s="10">
        <v>11.506967022170826</v>
      </c>
      <c r="V165" s="10">
        <v>20.610805358581302</v>
      </c>
      <c r="W165" s="10">
        <v>34.826827346401757</v>
      </c>
      <c r="X165" s="10">
        <v>31.561369651622257</v>
      </c>
      <c r="Y165" s="10">
        <v>28.095730889856426</v>
      </c>
      <c r="Z165" s="10">
        <v>18.141125489179728</v>
      </c>
      <c r="AA165" s="10">
        <v>38.590811880112263</v>
      </c>
      <c r="AB165" s="8">
        <f>VLOOKUP(A165,[1]BDADOS2015_2017!$A$3:$AE$97,30,FALSE)</f>
        <v>0</v>
      </c>
      <c r="AC165" s="10">
        <v>99.009692444083569</v>
      </c>
      <c r="AD165" s="10">
        <v>88.493032977829174</v>
      </c>
      <c r="AE165" s="18">
        <v>184.82470714733574</v>
      </c>
      <c r="AF165" s="18">
        <v>98.422239260890947</v>
      </c>
      <c r="AG165" s="10">
        <v>69.146246127401312</v>
      </c>
      <c r="AH165" s="10">
        <v>57.925970943910301</v>
      </c>
      <c r="AI165" s="10">
        <v>2.0675162866070025</v>
      </c>
      <c r="AJ165" s="10">
        <v>68.793305058260941</v>
      </c>
      <c r="AK165" s="10">
        <v>73.237110653101695</v>
      </c>
      <c r="AL165" s="10">
        <v>6.1780176711811805</v>
      </c>
      <c r="AM165" s="10">
        <v>20.326939182806854</v>
      </c>
      <c r="AN165" s="10">
        <v>60.641987319803945</v>
      </c>
      <c r="AO165" s="10">
        <v>15.865525393145717</v>
      </c>
      <c r="AP165" s="10">
        <v>77.637270756240056</v>
      </c>
      <c r="AQ165" s="11">
        <v>80</v>
      </c>
    </row>
    <row r="166" spans="1:43" s="17" customFormat="1" x14ac:dyDescent="0.25">
      <c r="A166" s="13" t="s">
        <v>149</v>
      </c>
      <c r="B166" s="13" t="s">
        <v>283</v>
      </c>
      <c r="C166" s="11">
        <v>3</v>
      </c>
      <c r="D166" s="8">
        <v>0</v>
      </c>
      <c r="E166" s="14">
        <v>39.431461263038855</v>
      </c>
      <c r="F166" s="14">
        <f t="shared" si="5"/>
        <v>0</v>
      </c>
      <c r="G166" s="8">
        <v>1</v>
      </c>
      <c r="H166" s="8">
        <v>1</v>
      </c>
      <c r="I166" s="9">
        <v>2017</v>
      </c>
      <c r="J166" s="9">
        <v>2001</v>
      </c>
      <c r="K166" s="14">
        <v>15.945242984257359</v>
      </c>
      <c r="L166" s="15">
        <v>1</v>
      </c>
      <c r="M166" s="8">
        <v>0</v>
      </c>
      <c r="N166" s="18">
        <v>100.17638718658695</v>
      </c>
      <c r="O166" s="19">
        <v>1.2617483947392598</v>
      </c>
      <c r="P166" s="18">
        <v>14.008952227088663</v>
      </c>
      <c r="Q166" s="8">
        <v>80</v>
      </c>
      <c r="R166" s="10">
        <v>28.773971884902707</v>
      </c>
      <c r="S166" s="10">
        <v>69.146246127401312</v>
      </c>
      <c r="T166" s="10">
        <v>18.406012534675952</v>
      </c>
      <c r="U166" s="10">
        <v>42.074029056089699</v>
      </c>
      <c r="V166" s="10">
        <v>46.414360741482795</v>
      </c>
      <c r="W166" s="10">
        <v>34.826827346401757</v>
      </c>
      <c r="X166" s="10">
        <v>63.68306511756191</v>
      </c>
      <c r="Y166" s="10">
        <v>39.358012680196055</v>
      </c>
      <c r="Z166" s="10">
        <v>0.50849257489909405</v>
      </c>
      <c r="AA166" s="10">
        <v>15.865525393145717</v>
      </c>
      <c r="AB166" s="8">
        <f>VLOOKUP(A166,[1]BDADOS2015_2017!$A$98:$AE$190,30,FALSE)</f>
        <v>0</v>
      </c>
      <c r="AC166" s="10">
        <v>97.932483713392998</v>
      </c>
      <c r="AD166" s="10">
        <v>82.121362038562822</v>
      </c>
      <c r="AE166" s="18">
        <v>178.68426693600935</v>
      </c>
      <c r="AF166" s="18">
        <v>99.305314921137565</v>
      </c>
      <c r="AG166" s="10">
        <v>63.68306511756191</v>
      </c>
      <c r="AH166" s="10">
        <v>81.593987465324048</v>
      </c>
      <c r="AI166" s="10">
        <v>13.135688104273072</v>
      </c>
      <c r="AJ166" s="10">
        <v>59.095411514200592</v>
      </c>
      <c r="AK166" s="10">
        <v>62.551583472332005</v>
      </c>
      <c r="AL166" s="10">
        <v>30.853753872598688</v>
      </c>
      <c r="AM166" s="10">
        <v>53.585639258517205</v>
      </c>
      <c r="AN166" s="10">
        <v>50</v>
      </c>
      <c r="AO166" s="10">
        <v>70.540148378430203</v>
      </c>
      <c r="AP166" s="10">
        <v>18.406012534675952</v>
      </c>
      <c r="AQ166" s="11">
        <v>60</v>
      </c>
    </row>
  </sheetData>
  <autoFilter ref="A1:AQ166" xr:uid="{00000000-0009-0000-0000-000000000000}">
    <sortState xmlns:xlrd2="http://schemas.microsoft.com/office/spreadsheetml/2017/richdata2" ref="A2:AQ166">
      <sortCondition ref="A2:A166"/>
      <sortCondition ref="I2:I166"/>
    </sortState>
  </autoFilter>
  <sortState xmlns:xlrd2="http://schemas.microsoft.com/office/spreadsheetml/2017/richdata2" ref="A2:AQ166">
    <sortCondition ref="D2:D166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5369-CB90-4A90-AEC2-BF8E76292608}">
  <dimension ref="A1:AL34"/>
  <sheetViews>
    <sheetView zoomScaleNormal="100" workbookViewId="0">
      <pane ySplit="1" topLeftCell="A2" activePane="bottomLeft" state="frozen"/>
      <selection pane="bottomLeft" activeCell="E6" sqref="E6"/>
    </sheetView>
  </sheetViews>
  <sheetFormatPr defaultRowHeight="15.75" x14ac:dyDescent="0.25"/>
  <cols>
    <col min="1" max="1" width="15" style="16" bestFit="1" customWidth="1"/>
    <col min="2" max="2" width="42.85546875" style="16" bestFit="1" customWidth="1"/>
    <col min="3" max="3" width="20.28515625" style="12" bestFit="1" customWidth="1"/>
    <col min="4" max="4" width="17" style="12" bestFit="1" customWidth="1"/>
    <col min="5" max="5" width="14.85546875" style="12" bestFit="1" customWidth="1"/>
    <col min="6" max="6" width="14.7109375" bestFit="1" customWidth="1"/>
    <col min="7" max="7" width="12.42578125" style="12" bestFit="1" customWidth="1"/>
    <col min="8" max="8" width="18.7109375" style="12" bestFit="1" customWidth="1"/>
    <col min="9" max="9" width="28.42578125" style="12" bestFit="1" customWidth="1"/>
    <col min="10" max="10" width="26.28515625" style="12" bestFit="1" customWidth="1"/>
    <col min="11" max="11" width="29.85546875" style="12" bestFit="1" customWidth="1"/>
    <col min="12" max="12" width="20.85546875" style="12" bestFit="1" customWidth="1"/>
    <col min="13" max="13" width="18.7109375" style="12" bestFit="1" customWidth="1"/>
    <col min="14" max="14" width="18.7109375" style="12" customWidth="1"/>
    <col min="15" max="15" width="28.5703125" bestFit="1" customWidth="1"/>
    <col min="16" max="16" width="26.42578125" style="12" bestFit="1" customWidth="1"/>
    <col min="17" max="17" width="26.42578125" style="12" customWidth="1"/>
    <col min="18" max="18" width="17.140625" style="12" bestFit="1" customWidth="1"/>
    <col min="19" max="19" width="15" style="12" bestFit="1" customWidth="1"/>
    <col min="20" max="20" width="15" style="12" customWidth="1"/>
    <col min="21" max="21" width="24.42578125" style="12" bestFit="1" customWidth="1"/>
    <col min="22" max="22" width="22.28515625" style="12" bestFit="1" customWidth="1"/>
    <col min="23" max="23" width="22.28515625" style="12" customWidth="1"/>
    <col min="24" max="24" width="13.85546875" style="12" bestFit="1" customWidth="1"/>
    <col min="25" max="25" width="11.5703125" style="12" bestFit="1" customWidth="1"/>
    <col min="26" max="26" width="11.5703125" style="12" customWidth="1"/>
    <col min="27" max="27" width="13.85546875" style="12" bestFit="1" customWidth="1"/>
    <col min="28" max="28" width="11.5703125" style="12" bestFit="1" customWidth="1"/>
    <col min="29" max="29" width="11.5703125" style="12" customWidth="1"/>
    <col min="30" max="30" width="18.7109375" style="12" bestFit="1" customWidth="1"/>
    <col min="31" max="31" width="16.42578125" style="12" bestFit="1" customWidth="1"/>
    <col min="32" max="32" width="16.42578125" style="12" customWidth="1"/>
    <col min="33" max="33" width="17.7109375" style="12" bestFit="1" customWidth="1"/>
    <col min="34" max="34" width="15.42578125" style="12" bestFit="1" customWidth="1"/>
    <col min="35" max="35" width="15.42578125" style="12" customWidth="1"/>
    <col min="36" max="36" width="31.7109375" style="12" bestFit="1" customWidth="1"/>
    <col min="37" max="37" width="29.42578125" style="12" bestFit="1" customWidth="1"/>
    <col min="38" max="38" width="8.5703125" style="12" bestFit="1" customWidth="1"/>
    <col min="39" max="16384" width="9.140625" style="12"/>
  </cols>
  <sheetData>
    <row r="1" spans="1:38" s="7" customFormat="1" ht="18.75" customHeight="1" x14ac:dyDescent="0.25">
      <c r="A1" s="2" t="s">
        <v>0</v>
      </c>
      <c r="B1" s="2" t="s">
        <v>150</v>
      </c>
      <c r="C1" s="2" t="s">
        <v>321</v>
      </c>
      <c r="D1" s="2" t="s">
        <v>289</v>
      </c>
      <c r="E1" s="2" t="s">
        <v>308</v>
      </c>
      <c r="F1" s="21" t="s">
        <v>293</v>
      </c>
      <c r="G1" s="21" t="s">
        <v>309</v>
      </c>
      <c r="H1" s="21" t="s">
        <v>322</v>
      </c>
      <c r="I1" s="23" t="s">
        <v>8</v>
      </c>
      <c r="J1" s="23" t="s">
        <v>310</v>
      </c>
      <c r="K1" s="23" t="s">
        <v>323</v>
      </c>
      <c r="L1" s="20" t="s">
        <v>291</v>
      </c>
      <c r="M1" s="20" t="s">
        <v>311</v>
      </c>
      <c r="N1" s="20" t="s">
        <v>324</v>
      </c>
      <c r="O1" s="3" t="s">
        <v>300</v>
      </c>
      <c r="P1" s="3" t="s">
        <v>312</v>
      </c>
      <c r="Q1" s="3" t="s">
        <v>325</v>
      </c>
      <c r="R1" s="4" t="s">
        <v>17</v>
      </c>
      <c r="S1" s="4" t="s">
        <v>313</v>
      </c>
      <c r="T1" s="4" t="s">
        <v>326</v>
      </c>
      <c r="U1" s="4" t="s">
        <v>297</v>
      </c>
      <c r="V1" s="4" t="s">
        <v>314</v>
      </c>
      <c r="W1" s="4" t="s">
        <v>327</v>
      </c>
      <c r="X1" s="6" t="s">
        <v>13</v>
      </c>
      <c r="Y1" s="6" t="s">
        <v>315</v>
      </c>
      <c r="Z1" s="6" t="s">
        <v>328</v>
      </c>
      <c r="AA1" s="6" t="s">
        <v>287</v>
      </c>
      <c r="AB1" s="6" t="s">
        <v>316</v>
      </c>
      <c r="AC1" s="6" t="s">
        <v>329</v>
      </c>
      <c r="AD1" s="1" t="s">
        <v>290</v>
      </c>
      <c r="AE1" s="1" t="s">
        <v>317</v>
      </c>
      <c r="AF1" s="1" t="s">
        <v>330</v>
      </c>
      <c r="AG1" s="1" t="s">
        <v>12</v>
      </c>
      <c r="AH1" s="1" t="s">
        <v>318</v>
      </c>
      <c r="AI1" s="1" t="s">
        <v>331</v>
      </c>
      <c r="AJ1" s="22" t="s">
        <v>303</v>
      </c>
      <c r="AK1" s="22" t="s">
        <v>319</v>
      </c>
      <c r="AL1" s="22" t="s">
        <v>332</v>
      </c>
    </row>
    <row r="2" spans="1:38" s="17" customFormat="1" x14ac:dyDescent="0.25">
      <c r="A2" s="13" t="s">
        <v>24</v>
      </c>
      <c r="B2" s="13" t="s">
        <v>157</v>
      </c>
      <c r="C2" s="9">
        <v>0</v>
      </c>
      <c r="D2" s="8">
        <v>0</v>
      </c>
      <c r="E2" s="8">
        <v>0</v>
      </c>
      <c r="F2" s="18">
        <v>13.638634609525321</v>
      </c>
      <c r="G2" s="18">
        <v>14.377837496829567</v>
      </c>
      <c r="H2" s="18">
        <f>G2-F2</f>
        <v>0.73920288730424666</v>
      </c>
      <c r="I2" s="10">
        <v>34.826827346401757</v>
      </c>
      <c r="J2" s="10">
        <v>85.99289099112309</v>
      </c>
      <c r="K2" s="18">
        <f>J2-I2</f>
        <v>51.166063644721334</v>
      </c>
      <c r="L2" s="10">
        <v>87.076188775998219</v>
      </c>
      <c r="M2" s="10">
        <v>87.076188775998219</v>
      </c>
      <c r="N2" s="18">
        <f>M2-L2</f>
        <v>0</v>
      </c>
      <c r="O2" s="18">
        <v>178.3875684456842</v>
      </c>
      <c r="P2" s="18">
        <v>175.35230715853407</v>
      </c>
      <c r="Q2" s="18">
        <f>P2-O2</f>
        <v>-3.0352612871501208</v>
      </c>
      <c r="R2" s="10">
        <v>87.076188775998219</v>
      </c>
      <c r="S2" s="10">
        <v>59.870632568292372</v>
      </c>
      <c r="T2" s="18">
        <f>S2-R2</f>
        <v>-27.205556207705847</v>
      </c>
      <c r="U2" s="10">
        <v>79.389194641418698</v>
      </c>
      <c r="V2" s="10">
        <v>96.40696808870743</v>
      </c>
      <c r="W2" s="18">
        <f>V2-U2</f>
        <v>17.017773447288732</v>
      </c>
      <c r="X2" s="10">
        <v>92.921912300831451</v>
      </c>
      <c r="Y2" s="10">
        <v>70.540148378430203</v>
      </c>
      <c r="Z2" s="18">
        <f>Y2-X2</f>
        <v>-22.381763922401248</v>
      </c>
      <c r="AA2" s="10">
        <v>40.904588485799408</v>
      </c>
      <c r="AB2" s="10">
        <v>40.904588485799408</v>
      </c>
      <c r="AC2" s="18">
        <f>AB2-AA2</f>
        <v>0</v>
      </c>
      <c r="AD2" s="10">
        <v>89.251230292541308</v>
      </c>
      <c r="AE2" s="10">
        <v>77.637270756240056</v>
      </c>
      <c r="AF2" s="18">
        <f>AE2-AD2</f>
        <v>-11.613959536301252</v>
      </c>
      <c r="AG2" s="11">
        <v>80</v>
      </c>
      <c r="AH2" s="11">
        <v>100</v>
      </c>
      <c r="AI2" s="18">
        <f>AH2-AG2</f>
        <v>20</v>
      </c>
      <c r="AJ2" s="14">
        <v>79.002844365023805</v>
      </c>
      <c r="AK2" s="14">
        <v>77.034064476732539</v>
      </c>
      <c r="AL2" s="18">
        <f>AK2-AJ2</f>
        <v>-1.9687798882912659</v>
      </c>
    </row>
    <row r="3" spans="1:38" s="17" customFormat="1" x14ac:dyDescent="0.25">
      <c r="A3" s="13" t="s">
        <v>37</v>
      </c>
      <c r="B3" s="13" t="s">
        <v>170</v>
      </c>
      <c r="C3" s="9">
        <v>0</v>
      </c>
      <c r="D3" s="8">
        <v>0</v>
      </c>
      <c r="E3" s="8">
        <v>0</v>
      </c>
      <c r="F3" s="18">
        <v>13.893053395404323</v>
      </c>
      <c r="G3" s="18">
        <v>14.393863913842253</v>
      </c>
      <c r="H3" s="18">
        <f t="shared" ref="H3:H34" si="0">G3-F3</f>
        <v>0.50081051843793034</v>
      </c>
      <c r="I3" s="10">
        <v>85.99289099112309</v>
      </c>
      <c r="J3" s="10">
        <v>85.99289099112309</v>
      </c>
      <c r="K3" s="18">
        <f t="shared" ref="K3:K34" si="1">J3-I3</f>
        <v>0</v>
      </c>
      <c r="L3" s="10">
        <v>90.490208220476092</v>
      </c>
      <c r="M3" s="10">
        <v>71.566115095367593</v>
      </c>
      <c r="N3" s="18">
        <f t="shared" ref="N3:N34" si="2">M3-L3</f>
        <v>-18.924093125108499</v>
      </c>
      <c r="O3" s="18">
        <v>179.56855138618579</v>
      </c>
      <c r="P3" s="18">
        <v>173.41273548761777</v>
      </c>
      <c r="Q3" s="18">
        <f t="shared" ref="Q3:Q34" si="3">P3-O3</f>
        <v>-6.1558158985680222</v>
      </c>
      <c r="R3" s="10">
        <v>52.790317018052114</v>
      </c>
      <c r="S3" s="10">
        <v>50</v>
      </c>
      <c r="T3" s="18">
        <f t="shared" ref="T3:T34" si="4">S3-R3</f>
        <v>-2.7903170180521144</v>
      </c>
      <c r="U3" s="10">
        <v>20.610805358581302</v>
      </c>
      <c r="V3" s="10">
        <v>60.256811320176048</v>
      </c>
      <c r="W3" s="18">
        <f t="shared" ref="W3:W34" si="5">V3-U3</f>
        <v>39.646005961594746</v>
      </c>
      <c r="X3" s="10">
        <v>32.635522028791996</v>
      </c>
      <c r="Y3" s="10">
        <v>50</v>
      </c>
      <c r="Z3" s="18">
        <f t="shared" ref="Z3:Z34" si="6">Y3-X3</f>
        <v>17.364477971208004</v>
      </c>
      <c r="AA3" s="10">
        <v>40.904588485799408</v>
      </c>
      <c r="AB3" s="10">
        <v>40.904588485799408</v>
      </c>
      <c r="AC3" s="18">
        <f t="shared" ref="AC3:AC34" si="7">AB3-AA3</f>
        <v>0</v>
      </c>
      <c r="AD3" s="10">
        <v>84.134474606854283</v>
      </c>
      <c r="AE3" s="10">
        <v>18.406012534675952</v>
      </c>
      <c r="AF3" s="18">
        <f t="shared" ref="AF3:AF34" si="8">AE3-AD3</f>
        <v>-65.728462072178331</v>
      </c>
      <c r="AG3" s="11">
        <v>60</v>
      </c>
      <c r="AH3" s="11">
        <v>40</v>
      </c>
      <c r="AI3" s="18">
        <f t="shared" ref="AI3:AI34" si="9">AH3-AG3</f>
        <v>-20</v>
      </c>
      <c r="AJ3" s="14">
        <v>56.01496133766809</v>
      </c>
      <c r="AK3" s="14">
        <v>44.32466735221039</v>
      </c>
      <c r="AL3" s="18">
        <f t="shared" ref="AL3:AL34" si="10">AK3-AJ3</f>
        <v>-11.6902939854577</v>
      </c>
    </row>
    <row r="4" spans="1:38" s="17" customFormat="1" x14ac:dyDescent="0.25">
      <c r="A4" s="13" t="s">
        <v>39</v>
      </c>
      <c r="B4" s="13" t="s">
        <v>172</v>
      </c>
      <c r="C4" s="9">
        <v>0</v>
      </c>
      <c r="D4" s="8">
        <v>0</v>
      </c>
      <c r="E4" s="8">
        <v>0</v>
      </c>
      <c r="F4" s="18">
        <v>13.036826084358658</v>
      </c>
      <c r="G4" s="18">
        <v>13.5346108987973</v>
      </c>
      <c r="H4" s="18">
        <f t="shared" si="0"/>
        <v>0.49778481443864209</v>
      </c>
      <c r="I4" s="10">
        <v>8.534345082196694</v>
      </c>
      <c r="J4" s="10">
        <v>53.982783727702902</v>
      </c>
      <c r="K4" s="18">
        <f t="shared" si="1"/>
        <v>45.448438645506208</v>
      </c>
      <c r="L4" s="10">
        <v>50.797831371690208</v>
      </c>
      <c r="M4" s="10">
        <v>77.637270756240056</v>
      </c>
      <c r="N4" s="18">
        <f t="shared" si="2"/>
        <v>26.839439384549848</v>
      </c>
      <c r="O4" s="18">
        <v>178.72884389503736</v>
      </c>
      <c r="P4" s="18">
        <v>177.52065617473772</v>
      </c>
      <c r="Q4" s="18">
        <f t="shared" si="3"/>
        <v>-1.2081877202996338</v>
      </c>
      <c r="R4" s="10">
        <v>12.50719356371502</v>
      </c>
      <c r="S4" s="10">
        <v>72.906909621699441</v>
      </c>
      <c r="T4" s="18">
        <f t="shared" si="4"/>
        <v>60.399716057984421</v>
      </c>
      <c r="U4" s="10">
        <v>5.0502583474103631</v>
      </c>
      <c r="V4" s="10">
        <v>51.595343685283069</v>
      </c>
      <c r="W4" s="18">
        <f t="shared" si="5"/>
        <v>46.545085337872706</v>
      </c>
      <c r="X4" s="10">
        <v>9.1759135650280825</v>
      </c>
      <c r="Y4" s="10">
        <v>12.71431505627983</v>
      </c>
      <c r="Z4" s="18">
        <f t="shared" si="6"/>
        <v>3.5384014912517472</v>
      </c>
      <c r="AA4" s="10">
        <v>55.961769237024249</v>
      </c>
      <c r="AB4" s="10">
        <v>15.865525393145717</v>
      </c>
      <c r="AC4" s="18">
        <f t="shared" si="7"/>
        <v>-40.096243843878533</v>
      </c>
      <c r="AD4" s="10">
        <v>18.406012534675952</v>
      </c>
      <c r="AE4" s="10">
        <v>42.465456526520448</v>
      </c>
      <c r="AF4" s="18">
        <f t="shared" si="8"/>
        <v>24.059443991844496</v>
      </c>
      <c r="AG4" s="11">
        <v>40</v>
      </c>
      <c r="AH4" s="11">
        <v>60</v>
      </c>
      <c r="AI4" s="18">
        <f t="shared" si="9"/>
        <v>20</v>
      </c>
      <c r="AJ4" s="14">
        <v>21.630456866634766</v>
      </c>
      <c r="AK4" s="14">
        <v>43.916904387943383</v>
      </c>
      <c r="AL4" s="18">
        <f t="shared" si="10"/>
        <v>22.286447521308617</v>
      </c>
    </row>
    <row r="5" spans="1:38" s="17" customFormat="1" x14ac:dyDescent="0.25">
      <c r="A5" s="13" t="s">
        <v>41</v>
      </c>
      <c r="B5" s="13" t="s">
        <v>174</v>
      </c>
      <c r="C5" s="9">
        <v>1</v>
      </c>
      <c r="D5" s="8">
        <v>0</v>
      </c>
      <c r="E5" s="8">
        <v>0</v>
      </c>
      <c r="F5" s="18">
        <v>13.492426256651235</v>
      </c>
      <c r="G5" s="18">
        <v>13.599475625294009</v>
      </c>
      <c r="H5" s="18">
        <f t="shared" si="0"/>
        <v>0.10704936864277315</v>
      </c>
      <c r="I5" s="10">
        <v>53.982783727702902</v>
      </c>
      <c r="J5" s="10">
        <v>34.826827346401757</v>
      </c>
      <c r="K5" s="18">
        <f t="shared" si="1"/>
        <v>-19.155956381301145</v>
      </c>
      <c r="L5" s="10">
        <v>82.639121966137537</v>
      </c>
      <c r="M5" s="10">
        <v>77.637270756240056</v>
      </c>
      <c r="N5" s="18">
        <f t="shared" si="2"/>
        <v>-5.001851209897481</v>
      </c>
      <c r="O5" s="18">
        <v>178.7758678299125</v>
      </c>
      <c r="P5" s="18">
        <v>178.60525918455016</v>
      </c>
      <c r="Q5" s="18">
        <f t="shared" si="3"/>
        <v>-0.17060864536233566</v>
      </c>
      <c r="R5" s="10">
        <v>75.803634777692693</v>
      </c>
      <c r="S5" s="10">
        <v>57.534543473479552</v>
      </c>
      <c r="T5" s="18">
        <f t="shared" si="4"/>
        <v>-18.269091304213141</v>
      </c>
      <c r="U5" s="10">
        <v>8.534345082196694</v>
      </c>
      <c r="V5" s="10">
        <v>56.35594628914329</v>
      </c>
      <c r="W5" s="18">
        <f t="shared" si="5"/>
        <v>47.821601206946596</v>
      </c>
      <c r="X5" s="10">
        <v>65.542174161032435</v>
      </c>
      <c r="Y5" s="10">
        <v>90.319951541438968</v>
      </c>
      <c r="Z5" s="18">
        <f t="shared" si="6"/>
        <v>24.777777380406533</v>
      </c>
      <c r="AA5" s="10">
        <v>90.490208220476092</v>
      </c>
      <c r="AB5" s="10">
        <v>90.490208220476092</v>
      </c>
      <c r="AC5" s="18">
        <f t="shared" si="7"/>
        <v>0</v>
      </c>
      <c r="AD5" s="10">
        <v>77.637270756240056</v>
      </c>
      <c r="AE5" s="10">
        <v>61.409188119887737</v>
      </c>
      <c r="AF5" s="18">
        <f t="shared" si="8"/>
        <v>-16.228082636352319</v>
      </c>
      <c r="AG5" s="11">
        <v>80</v>
      </c>
      <c r="AH5" s="11">
        <v>80</v>
      </c>
      <c r="AI5" s="18">
        <f t="shared" si="9"/>
        <v>0</v>
      </c>
      <c r="AJ5" s="14">
        <v>65.243447536898202</v>
      </c>
      <c r="AK5" s="14">
        <v>69.241433451670446</v>
      </c>
      <c r="AL5" s="18">
        <f t="shared" si="10"/>
        <v>3.9979859147722436</v>
      </c>
    </row>
    <row r="6" spans="1:38" s="17" customFormat="1" x14ac:dyDescent="0.25">
      <c r="A6" s="13" t="s">
        <v>42</v>
      </c>
      <c r="B6" s="13" t="s">
        <v>176</v>
      </c>
      <c r="C6" s="9">
        <v>1</v>
      </c>
      <c r="D6" s="8">
        <v>0</v>
      </c>
      <c r="E6" s="8">
        <v>0</v>
      </c>
      <c r="F6" s="18">
        <v>14.018453965776686</v>
      </c>
      <c r="G6" s="18">
        <v>14.626412983308889</v>
      </c>
      <c r="H6" s="18">
        <f t="shared" si="0"/>
        <v>0.60795901753220249</v>
      </c>
      <c r="I6" s="10">
        <v>53.982783727702902</v>
      </c>
      <c r="J6" s="10">
        <v>85.99289099112309</v>
      </c>
      <c r="K6" s="18">
        <f t="shared" si="1"/>
        <v>32.010107263420188</v>
      </c>
      <c r="L6" s="10">
        <v>95.448602267845018</v>
      </c>
      <c r="M6" s="10">
        <v>77.637270756240056</v>
      </c>
      <c r="N6" s="18">
        <f t="shared" si="2"/>
        <v>-17.811331511604962</v>
      </c>
      <c r="O6" s="18">
        <v>171.94472729443183</v>
      </c>
      <c r="P6" s="18">
        <v>167.40681620100457</v>
      </c>
      <c r="Q6" s="18">
        <f t="shared" si="3"/>
        <v>-4.5379110934272546</v>
      </c>
      <c r="R6" s="10">
        <v>51.595343685283069</v>
      </c>
      <c r="S6" s="10">
        <v>35.197270757583723</v>
      </c>
      <c r="T6" s="18">
        <f t="shared" si="4"/>
        <v>-16.398072927699346</v>
      </c>
      <c r="U6" s="10">
        <v>21.76954375857332</v>
      </c>
      <c r="V6" s="10">
        <v>79.102991212839839</v>
      </c>
      <c r="W6" s="18">
        <f t="shared" si="5"/>
        <v>57.333447454266519</v>
      </c>
      <c r="X6" s="10">
        <v>77.935005365735037</v>
      </c>
      <c r="Y6" s="10">
        <v>28.773971884902707</v>
      </c>
      <c r="Z6" s="18">
        <f t="shared" si="6"/>
        <v>-49.16103348083233</v>
      </c>
      <c r="AA6" s="10">
        <v>90.490208220476092</v>
      </c>
      <c r="AB6" s="10">
        <v>82.121362038562822</v>
      </c>
      <c r="AC6" s="18">
        <f t="shared" si="7"/>
        <v>-8.3688461819132698</v>
      </c>
      <c r="AD6" s="10">
        <v>81.057034522328792</v>
      </c>
      <c r="AE6" s="10">
        <v>61.409188119887737</v>
      </c>
      <c r="AF6" s="18">
        <f t="shared" si="8"/>
        <v>-19.647846402441054</v>
      </c>
      <c r="AG6" s="11">
        <v>80</v>
      </c>
      <c r="AH6" s="11">
        <v>60</v>
      </c>
      <c r="AI6" s="18">
        <f t="shared" si="9"/>
        <v>-20</v>
      </c>
      <c r="AJ6" s="14">
        <v>68.315858410086065</v>
      </c>
      <c r="AK6" s="14">
        <v>60.470750380648553</v>
      </c>
      <c r="AL6" s="18">
        <f t="shared" si="10"/>
        <v>-7.8451080294375117</v>
      </c>
    </row>
    <row r="7" spans="1:38" s="17" customFormat="1" x14ac:dyDescent="0.25">
      <c r="A7" s="13" t="s">
        <v>48</v>
      </c>
      <c r="B7" s="13" t="s">
        <v>182</v>
      </c>
      <c r="C7" s="9">
        <v>0</v>
      </c>
      <c r="D7" s="8">
        <v>1</v>
      </c>
      <c r="E7" s="8">
        <v>0</v>
      </c>
      <c r="F7" s="18">
        <v>14.468266193699343</v>
      </c>
      <c r="G7" s="18">
        <v>14.999743471181759</v>
      </c>
      <c r="H7" s="18">
        <f t="shared" si="0"/>
        <v>0.53147727748241635</v>
      </c>
      <c r="I7" s="10">
        <v>34.826827346401757</v>
      </c>
      <c r="J7" s="10">
        <v>50</v>
      </c>
      <c r="K7" s="18">
        <f t="shared" si="1"/>
        <v>15.173172653598243</v>
      </c>
      <c r="L7" s="10">
        <v>36.31693488243809</v>
      </c>
      <c r="M7" s="10">
        <v>50.797831371690208</v>
      </c>
      <c r="N7" s="18">
        <f t="shared" si="2"/>
        <v>14.480896489252117</v>
      </c>
      <c r="O7" s="18">
        <v>173.78408892894464</v>
      </c>
      <c r="P7" s="18">
        <v>173.16835333754821</v>
      </c>
      <c r="Q7" s="18">
        <f t="shared" si="3"/>
        <v>-0.61573559139642953</v>
      </c>
      <c r="R7" s="10">
        <v>30.153178754696626</v>
      </c>
      <c r="S7" s="10">
        <v>46.811862798601254</v>
      </c>
      <c r="T7" s="18">
        <f t="shared" si="4"/>
        <v>16.658684043904628</v>
      </c>
      <c r="U7" s="10">
        <v>19.21502021036963</v>
      </c>
      <c r="V7" s="10">
        <v>2.0675162866070025</v>
      </c>
      <c r="W7" s="18">
        <f t="shared" si="5"/>
        <v>-17.147503923762628</v>
      </c>
      <c r="X7" s="10">
        <v>56.749493167503843</v>
      </c>
      <c r="Y7" s="10">
        <v>37.069998105934644</v>
      </c>
      <c r="Z7" s="18">
        <f t="shared" si="6"/>
        <v>-19.679495061569199</v>
      </c>
      <c r="AA7" s="10">
        <v>15.865525393145717</v>
      </c>
      <c r="AB7" s="10">
        <v>40.904588485799408</v>
      </c>
      <c r="AC7" s="18">
        <f t="shared" si="7"/>
        <v>25.039063092653691</v>
      </c>
      <c r="AD7" s="10">
        <v>51.993880583837246</v>
      </c>
      <c r="AE7" s="10">
        <v>73.891370030713844</v>
      </c>
      <c r="AF7" s="18">
        <f t="shared" si="8"/>
        <v>21.897489446876598</v>
      </c>
      <c r="AG7" s="11">
        <v>60</v>
      </c>
      <c r="AH7" s="11">
        <v>100</v>
      </c>
      <c r="AI7" s="18">
        <f t="shared" si="9"/>
        <v>40</v>
      </c>
      <c r="AJ7" s="14">
        <v>40.581269135649009</v>
      </c>
      <c r="AK7" s="14">
        <v>50.689480382720305</v>
      </c>
      <c r="AL7" s="18">
        <f t="shared" si="10"/>
        <v>10.108211247071296</v>
      </c>
    </row>
    <row r="8" spans="1:38" s="17" customFormat="1" x14ac:dyDescent="0.25">
      <c r="A8" s="13" t="s">
        <v>57</v>
      </c>
      <c r="B8" s="13" t="s">
        <v>191</v>
      </c>
      <c r="C8" s="9">
        <v>0</v>
      </c>
      <c r="D8" s="8">
        <v>0</v>
      </c>
      <c r="E8" s="8">
        <v>0</v>
      </c>
      <c r="F8" s="18">
        <v>14.471876087948193</v>
      </c>
      <c r="G8" s="18">
        <v>14.295851627143614</v>
      </c>
      <c r="H8" s="18">
        <f t="shared" si="0"/>
        <v>-0.17602446080457845</v>
      </c>
      <c r="I8" s="10">
        <v>72.240467524653511</v>
      </c>
      <c r="J8" s="10">
        <v>72.240467524653511</v>
      </c>
      <c r="K8" s="18">
        <f t="shared" si="1"/>
        <v>0</v>
      </c>
      <c r="L8" s="10">
        <v>82.639121966137537</v>
      </c>
      <c r="M8" s="10">
        <v>77.637270756240056</v>
      </c>
      <c r="N8" s="18">
        <f t="shared" si="2"/>
        <v>-5.001851209897481</v>
      </c>
      <c r="O8" s="18">
        <v>180.63953359968255</v>
      </c>
      <c r="P8" s="18">
        <v>178.83911958733657</v>
      </c>
      <c r="Q8" s="18">
        <f t="shared" si="3"/>
        <v>-1.800414012345982</v>
      </c>
      <c r="R8" s="10">
        <v>85.99289099112309</v>
      </c>
      <c r="S8" s="10">
        <v>67.72418897496523</v>
      </c>
      <c r="T8" s="18">
        <f t="shared" si="4"/>
        <v>-18.26870201615786</v>
      </c>
      <c r="U8" s="10">
        <v>46.414360741482795</v>
      </c>
      <c r="V8" s="10">
        <v>4.9471468033648165</v>
      </c>
      <c r="W8" s="18">
        <f t="shared" si="5"/>
        <v>-41.467213938117979</v>
      </c>
      <c r="X8" s="10">
        <v>10.383468112130032</v>
      </c>
      <c r="Y8" s="10">
        <v>38.590811880112263</v>
      </c>
      <c r="Z8" s="18">
        <f t="shared" si="6"/>
        <v>28.207343767982231</v>
      </c>
      <c r="AA8" s="10">
        <v>90.490208220476092</v>
      </c>
      <c r="AB8" s="10">
        <v>82.121362038562822</v>
      </c>
      <c r="AC8" s="18">
        <f t="shared" si="7"/>
        <v>-8.3688461819132698</v>
      </c>
      <c r="AD8" s="10">
        <v>91.308503805291494</v>
      </c>
      <c r="AE8" s="10">
        <v>94.520070830044205</v>
      </c>
      <c r="AF8" s="18">
        <f t="shared" si="8"/>
        <v>3.2115670247527106</v>
      </c>
      <c r="AG8" s="11">
        <v>80</v>
      </c>
      <c r="AH8" s="11">
        <v>80</v>
      </c>
      <c r="AI8" s="18">
        <f t="shared" si="9"/>
        <v>0</v>
      </c>
      <c r="AJ8" s="14">
        <v>68.146410184278182</v>
      </c>
      <c r="AK8" s="14">
        <v>63.830687921505373</v>
      </c>
      <c r="AL8" s="18">
        <f t="shared" si="10"/>
        <v>-4.3157222627728089</v>
      </c>
    </row>
    <row r="9" spans="1:38" s="17" customFormat="1" x14ac:dyDescent="0.25">
      <c r="A9" s="13" t="s">
        <v>58</v>
      </c>
      <c r="B9" s="13" t="s">
        <v>192</v>
      </c>
      <c r="C9" s="9">
        <v>0</v>
      </c>
      <c r="D9" s="8">
        <v>0</v>
      </c>
      <c r="E9" s="8">
        <v>0</v>
      </c>
      <c r="F9" s="18">
        <v>14.612362302050032</v>
      </c>
      <c r="G9" s="18">
        <v>14.658925350239153</v>
      </c>
      <c r="H9" s="18">
        <f t="shared" si="0"/>
        <v>4.6563048189121048E-2</v>
      </c>
      <c r="I9" s="10">
        <v>8.534345082196694</v>
      </c>
      <c r="J9" s="10">
        <v>34.826827346401757</v>
      </c>
      <c r="K9" s="18">
        <f t="shared" si="1"/>
        <v>26.292482264205063</v>
      </c>
      <c r="L9" s="10">
        <v>10.027256795444202</v>
      </c>
      <c r="M9" s="10">
        <v>8.7403151563165693E-2</v>
      </c>
      <c r="N9" s="18">
        <f t="shared" si="2"/>
        <v>-9.9398536438810368</v>
      </c>
      <c r="O9" s="18">
        <v>168.52234968742698</v>
      </c>
      <c r="P9" s="18">
        <v>176.40407882082161</v>
      </c>
      <c r="Q9" s="18">
        <f t="shared" si="3"/>
        <v>7.8817291333946287</v>
      </c>
      <c r="R9" s="10">
        <v>39.358012680196055</v>
      </c>
      <c r="S9" s="10">
        <v>19.489452125180833</v>
      </c>
      <c r="T9" s="18">
        <f t="shared" si="4"/>
        <v>-19.868560555015222</v>
      </c>
      <c r="U9" s="10">
        <v>13.349951324274727</v>
      </c>
      <c r="V9" s="10">
        <v>20.610805358581302</v>
      </c>
      <c r="W9" s="18">
        <f t="shared" si="5"/>
        <v>7.2608540343065755</v>
      </c>
      <c r="X9" s="10">
        <v>8.2264438677668892</v>
      </c>
      <c r="Y9" s="10">
        <v>27.759532475346489</v>
      </c>
      <c r="Z9" s="18">
        <f t="shared" si="6"/>
        <v>19.5330886075796</v>
      </c>
      <c r="AA9" s="10">
        <v>95.448602267845018</v>
      </c>
      <c r="AB9" s="10">
        <v>40.904588485799408</v>
      </c>
      <c r="AC9" s="18">
        <f t="shared" si="7"/>
        <v>-54.54401378204561</v>
      </c>
      <c r="AD9" s="10">
        <v>73.891370030713844</v>
      </c>
      <c r="AE9" s="10">
        <v>29.115968678834633</v>
      </c>
      <c r="AF9" s="18">
        <f t="shared" si="8"/>
        <v>-44.775401351879211</v>
      </c>
      <c r="AG9" s="11">
        <v>60</v>
      </c>
      <c r="AH9" s="11">
        <v>40</v>
      </c>
      <c r="AI9" s="18">
        <f t="shared" si="9"/>
        <v>-20</v>
      </c>
      <c r="AJ9" s="14">
        <v>44.334782500179848</v>
      </c>
      <c r="AK9" s="14">
        <v>27.704903611362205</v>
      </c>
      <c r="AL9" s="18">
        <f t="shared" si="10"/>
        <v>-16.629878888817643</v>
      </c>
    </row>
    <row r="10" spans="1:38" s="17" customFormat="1" x14ac:dyDescent="0.25">
      <c r="A10" s="13" t="s">
        <v>59</v>
      </c>
      <c r="B10" s="13" t="s">
        <v>193</v>
      </c>
      <c r="C10" s="9">
        <v>1</v>
      </c>
      <c r="D10" s="8">
        <v>0</v>
      </c>
      <c r="E10" s="8">
        <v>0</v>
      </c>
      <c r="F10" s="18">
        <v>13.552757694813513</v>
      </c>
      <c r="G10" s="18">
        <v>13.410371131207896</v>
      </c>
      <c r="H10" s="18">
        <f t="shared" si="0"/>
        <v>-0.14238656360561741</v>
      </c>
      <c r="I10" s="10">
        <v>18.942965477671208</v>
      </c>
      <c r="J10" s="10">
        <v>34.826827346401757</v>
      </c>
      <c r="K10" s="18">
        <f t="shared" si="1"/>
        <v>15.883861868730548</v>
      </c>
      <c r="L10" s="10">
        <v>36.31693488243809</v>
      </c>
      <c r="M10" s="10">
        <v>57.925970943910301</v>
      </c>
      <c r="N10" s="18">
        <f t="shared" si="2"/>
        <v>21.60903606147221</v>
      </c>
      <c r="O10" s="18">
        <v>175.54762047253567</v>
      </c>
      <c r="P10" s="18">
        <v>171.62228270401488</v>
      </c>
      <c r="Q10" s="18">
        <f t="shared" si="3"/>
        <v>-3.9253377685207909</v>
      </c>
      <c r="R10" s="10">
        <v>76.423750222074887</v>
      </c>
      <c r="S10" s="10">
        <v>32.635522028791996</v>
      </c>
      <c r="T10" s="18">
        <f t="shared" si="4"/>
        <v>-43.78822819328289</v>
      </c>
      <c r="U10" s="10">
        <v>46.414360741482795</v>
      </c>
      <c r="V10" s="10">
        <v>91.773556132233111</v>
      </c>
      <c r="W10" s="18">
        <f t="shared" si="5"/>
        <v>45.359195390750315</v>
      </c>
      <c r="X10" s="10">
        <v>31.561369651622257</v>
      </c>
      <c r="Y10" s="10">
        <v>79.673060817193146</v>
      </c>
      <c r="Z10" s="18">
        <f t="shared" si="6"/>
        <v>48.111691165570889</v>
      </c>
      <c r="AA10" s="10">
        <v>95.448602267845018</v>
      </c>
      <c r="AB10" s="10">
        <v>40.904588485799408</v>
      </c>
      <c r="AC10" s="18">
        <f t="shared" si="7"/>
        <v>-54.54401378204561</v>
      </c>
      <c r="AD10" s="10">
        <v>51.993880583837246</v>
      </c>
      <c r="AE10" s="10">
        <v>89.251230292541308</v>
      </c>
      <c r="AF10" s="18">
        <f t="shared" si="8"/>
        <v>37.257349708704062</v>
      </c>
      <c r="AG10" s="11">
        <v>80</v>
      </c>
      <c r="AH10" s="11">
        <v>80</v>
      </c>
      <c r="AI10" s="18">
        <f t="shared" si="9"/>
        <v>0</v>
      </c>
      <c r="AJ10" s="14">
        <v>55.415852602023712</v>
      </c>
      <c r="AK10" s="14">
        <v>71.601527454235807</v>
      </c>
      <c r="AL10" s="18">
        <f t="shared" si="10"/>
        <v>16.185674852212095</v>
      </c>
    </row>
    <row r="11" spans="1:38" s="17" customFormat="1" x14ac:dyDescent="0.25">
      <c r="A11" s="13" t="s">
        <v>63</v>
      </c>
      <c r="B11" s="13" t="s">
        <v>197</v>
      </c>
      <c r="C11" s="9">
        <v>0</v>
      </c>
      <c r="D11" s="8">
        <v>0</v>
      </c>
      <c r="E11" s="8">
        <v>0</v>
      </c>
      <c r="F11" s="18">
        <v>14.507392287996066</v>
      </c>
      <c r="G11" s="18">
        <v>14.739591016965973</v>
      </c>
      <c r="H11" s="18">
        <f t="shared" si="0"/>
        <v>0.23219872896990701</v>
      </c>
      <c r="I11" s="10">
        <v>34.826827346401757</v>
      </c>
      <c r="J11" s="10">
        <v>0.93867055348385975</v>
      </c>
      <c r="K11" s="18">
        <f t="shared" si="1"/>
        <v>-33.888156792917897</v>
      </c>
      <c r="L11" s="10">
        <v>71.566115095367593</v>
      </c>
      <c r="M11" s="10">
        <v>90.490208220476092</v>
      </c>
      <c r="N11" s="18">
        <f t="shared" si="2"/>
        <v>18.924093125108499</v>
      </c>
      <c r="O11" s="18">
        <v>174.78868602828544</v>
      </c>
      <c r="P11" s="18">
        <v>175.51310554198002</v>
      </c>
      <c r="Q11" s="18">
        <f t="shared" si="3"/>
        <v>0.72441951369458479</v>
      </c>
      <c r="R11" s="10">
        <v>37.448416527667995</v>
      </c>
      <c r="S11" s="10">
        <v>74.215388919413527</v>
      </c>
      <c r="T11" s="18">
        <f t="shared" si="4"/>
        <v>36.766972391745533</v>
      </c>
      <c r="U11" s="10">
        <v>20.610805358581302</v>
      </c>
      <c r="V11" s="10">
        <v>68.438630348377743</v>
      </c>
      <c r="W11" s="18">
        <f t="shared" si="5"/>
        <v>47.82782498979644</v>
      </c>
      <c r="X11" s="10">
        <v>54.77584260205839</v>
      </c>
      <c r="Y11" s="10">
        <v>91.308503805291494</v>
      </c>
      <c r="Z11" s="18">
        <f t="shared" si="6"/>
        <v>36.532661203233104</v>
      </c>
      <c r="AA11" s="10">
        <v>15.865525393145717</v>
      </c>
      <c r="AB11" s="10">
        <v>70.540148378430203</v>
      </c>
      <c r="AC11" s="18">
        <f t="shared" si="7"/>
        <v>54.674622985284486</v>
      </c>
      <c r="AD11" s="10">
        <v>97.441194047836149</v>
      </c>
      <c r="AE11" s="10">
        <v>81.057034522328792</v>
      </c>
      <c r="AF11" s="18">
        <f t="shared" si="8"/>
        <v>-16.384159525507357</v>
      </c>
      <c r="AG11" s="11">
        <v>80</v>
      </c>
      <c r="AH11" s="11">
        <v>80</v>
      </c>
      <c r="AI11" s="18">
        <f t="shared" si="9"/>
        <v>0</v>
      </c>
      <c r="AJ11" s="14">
        <v>57.1782494949735</v>
      </c>
      <c r="AK11" s="14">
        <v>75.02455412854205</v>
      </c>
      <c r="AL11" s="18">
        <f t="shared" si="10"/>
        <v>17.84630463356855</v>
      </c>
    </row>
    <row r="12" spans="1:38" s="17" customFormat="1" ht="15.75" customHeight="1" x14ac:dyDescent="0.25">
      <c r="A12" s="13" t="s">
        <v>64</v>
      </c>
      <c r="B12" s="13" t="s">
        <v>198</v>
      </c>
      <c r="C12" s="9">
        <v>0</v>
      </c>
      <c r="D12" s="8">
        <v>0</v>
      </c>
      <c r="E12" s="8">
        <v>0</v>
      </c>
      <c r="F12" s="18">
        <v>12.656941901879373</v>
      </c>
      <c r="G12" s="18">
        <v>12.881084024900979</v>
      </c>
      <c r="H12" s="18">
        <f t="shared" si="0"/>
        <v>0.22414212302160585</v>
      </c>
      <c r="I12" s="10">
        <v>94.1792444361447</v>
      </c>
      <c r="J12" s="10">
        <v>85.99289099112309</v>
      </c>
      <c r="K12" s="18">
        <f t="shared" si="1"/>
        <v>-8.1863534450216093</v>
      </c>
      <c r="L12" s="10">
        <v>36.31693488243809</v>
      </c>
      <c r="M12" s="10">
        <v>36.31693488243809</v>
      </c>
      <c r="N12" s="18">
        <f t="shared" si="2"/>
        <v>0</v>
      </c>
      <c r="O12" s="18">
        <v>192.59650449006813</v>
      </c>
      <c r="P12" s="18">
        <v>185.34782788918639</v>
      </c>
      <c r="Q12" s="18">
        <f t="shared" si="3"/>
        <v>-7.2486766008817369</v>
      </c>
      <c r="R12" s="10">
        <v>57.142371590090079</v>
      </c>
      <c r="S12" s="10">
        <v>79.954580673955036</v>
      </c>
      <c r="T12" s="18">
        <f t="shared" si="4"/>
        <v>22.812209083864957</v>
      </c>
      <c r="U12" s="10">
        <v>29.115968678834633</v>
      </c>
      <c r="V12" s="10">
        <v>17.878637961437178</v>
      </c>
      <c r="W12" s="18">
        <f t="shared" si="5"/>
        <v>-11.237330717397455</v>
      </c>
      <c r="X12" s="10">
        <v>5.5917402519469448</v>
      </c>
      <c r="Y12" s="10">
        <v>2.6189844940452645</v>
      </c>
      <c r="Z12" s="18">
        <f t="shared" si="6"/>
        <v>-2.9727557579016803</v>
      </c>
      <c r="AA12" s="10">
        <v>15.865525393145717</v>
      </c>
      <c r="AB12" s="10">
        <v>8.3793322415014302</v>
      </c>
      <c r="AC12" s="18">
        <f t="shared" si="7"/>
        <v>-7.4861931516442866</v>
      </c>
      <c r="AD12" s="10">
        <v>61.409188119887737</v>
      </c>
      <c r="AE12" s="10">
        <v>37.828047817798073</v>
      </c>
      <c r="AF12" s="18">
        <f t="shared" si="8"/>
        <v>-23.581140302089665</v>
      </c>
      <c r="AG12" s="11">
        <v>80</v>
      </c>
      <c r="AH12" s="11">
        <v>60</v>
      </c>
      <c r="AI12" s="18">
        <f t="shared" si="9"/>
        <v>-20</v>
      </c>
      <c r="AJ12" s="14">
        <v>44.614791614570407</v>
      </c>
      <c r="AK12" s="14">
        <v>35.242671482100626</v>
      </c>
      <c r="AL12" s="18">
        <f t="shared" si="10"/>
        <v>-9.3721201324697816</v>
      </c>
    </row>
    <row r="13" spans="1:38" s="17" customFormat="1" x14ac:dyDescent="0.25">
      <c r="A13" s="13" t="s">
        <v>70</v>
      </c>
      <c r="B13" s="13" t="s">
        <v>204</v>
      </c>
      <c r="C13" s="9">
        <v>0</v>
      </c>
      <c r="D13" s="8">
        <v>0</v>
      </c>
      <c r="E13" s="8">
        <v>1</v>
      </c>
      <c r="F13" s="18">
        <v>14.115284337927447</v>
      </c>
      <c r="G13" s="18">
        <v>14.428906149063852</v>
      </c>
      <c r="H13" s="18">
        <f t="shared" si="0"/>
        <v>0.31362181113640553</v>
      </c>
      <c r="I13" s="10">
        <v>85.99289099112309</v>
      </c>
      <c r="J13" s="10">
        <v>72.240467524653511</v>
      </c>
      <c r="K13" s="18">
        <f t="shared" si="1"/>
        <v>-13.75242346646958</v>
      </c>
      <c r="L13" s="10">
        <v>71.566115095367593</v>
      </c>
      <c r="M13" s="10">
        <v>36.31693488243809</v>
      </c>
      <c r="N13" s="18">
        <f t="shared" si="2"/>
        <v>-35.249180212929502</v>
      </c>
      <c r="O13" s="18">
        <v>172.04617845424283</v>
      </c>
      <c r="P13" s="18">
        <v>173.0629585288892</v>
      </c>
      <c r="Q13" s="18">
        <f t="shared" si="3"/>
        <v>1.0167800746463627</v>
      </c>
      <c r="R13" s="10">
        <v>62.551583472332005</v>
      </c>
      <c r="S13" s="10">
        <v>27.093090378300559</v>
      </c>
      <c r="T13" s="18">
        <f t="shared" si="4"/>
        <v>-35.458493094031446</v>
      </c>
      <c r="U13" s="10">
        <v>73.891370030713844</v>
      </c>
      <c r="V13" s="10">
        <v>93.056337666666835</v>
      </c>
      <c r="W13" s="18">
        <f t="shared" si="5"/>
        <v>19.164967635952991</v>
      </c>
      <c r="X13" s="10">
        <v>4.9471468033648165</v>
      </c>
      <c r="Y13" s="10">
        <v>44.828321334543887</v>
      </c>
      <c r="Z13" s="18">
        <f t="shared" si="6"/>
        <v>39.88117453117907</v>
      </c>
      <c r="AA13" s="10">
        <v>8.3793322415014302</v>
      </c>
      <c r="AB13" s="10">
        <v>15.865525393145717</v>
      </c>
      <c r="AC13" s="18">
        <f t="shared" si="7"/>
        <v>7.4861931516442866</v>
      </c>
      <c r="AD13" s="10">
        <v>56.749493167503843</v>
      </c>
      <c r="AE13" s="10">
        <v>8.3793322415014302</v>
      </c>
      <c r="AF13" s="18">
        <f t="shared" si="8"/>
        <v>-48.370160926002413</v>
      </c>
      <c r="AG13" s="11">
        <v>60</v>
      </c>
      <c r="AH13" s="11">
        <v>40</v>
      </c>
      <c r="AI13" s="18">
        <f t="shared" si="9"/>
        <v>-20</v>
      </c>
      <c r="AJ13" s="14">
        <v>49.457044939679619</v>
      </c>
      <c r="AK13" s="14">
        <v>38.422382745322288</v>
      </c>
      <c r="AL13" s="18">
        <f t="shared" si="10"/>
        <v>-11.034662194357331</v>
      </c>
    </row>
    <row r="14" spans="1:38" s="17" customFormat="1" x14ac:dyDescent="0.25">
      <c r="A14" s="13" t="s">
        <v>72</v>
      </c>
      <c r="B14" s="13" t="s">
        <v>206</v>
      </c>
      <c r="C14" s="9">
        <v>0</v>
      </c>
      <c r="D14" s="8">
        <v>0</v>
      </c>
      <c r="E14" s="8">
        <v>0</v>
      </c>
      <c r="F14" s="18">
        <v>14.239403603979577</v>
      </c>
      <c r="G14" s="18">
        <v>14.574953106784843</v>
      </c>
      <c r="H14" s="18">
        <f t="shared" si="0"/>
        <v>0.33554950280526619</v>
      </c>
      <c r="I14" s="10">
        <v>53.982783727702902</v>
      </c>
      <c r="J14" s="10">
        <v>72.240467524653511</v>
      </c>
      <c r="K14" s="18">
        <f t="shared" si="1"/>
        <v>18.257683796950609</v>
      </c>
      <c r="L14" s="10">
        <v>7.2145036965893752</v>
      </c>
      <c r="M14" s="10">
        <v>10.027256795444202</v>
      </c>
      <c r="N14" s="18">
        <f t="shared" si="2"/>
        <v>2.8127530988548273</v>
      </c>
      <c r="O14" s="18">
        <v>172.69482357018455</v>
      </c>
      <c r="P14" s="18">
        <v>173.15684745369165</v>
      </c>
      <c r="Q14" s="18">
        <f t="shared" si="3"/>
        <v>0.46202388350710066</v>
      </c>
      <c r="R14" s="10">
        <v>48.006119416162754</v>
      </c>
      <c r="S14" s="10">
        <v>96.994596103880028</v>
      </c>
      <c r="T14" s="18">
        <f t="shared" si="4"/>
        <v>48.988476687717274</v>
      </c>
      <c r="U14" s="10">
        <v>57.142371590090079</v>
      </c>
      <c r="V14" s="10">
        <v>18.67329430371727</v>
      </c>
      <c r="W14" s="18">
        <f t="shared" si="5"/>
        <v>-38.469077286372809</v>
      </c>
      <c r="X14" s="10">
        <v>67.72418897496523</v>
      </c>
      <c r="Y14" s="10">
        <v>44.432999519409357</v>
      </c>
      <c r="Z14" s="18">
        <f t="shared" si="6"/>
        <v>-23.291189455555873</v>
      </c>
      <c r="AA14" s="10">
        <v>90.490208220476092</v>
      </c>
      <c r="AB14" s="10">
        <v>98.123723356506233</v>
      </c>
      <c r="AC14" s="18">
        <f t="shared" si="7"/>
        <v>7.633515136030141</v>
      </c>
      <c r="AD14" s="10">
        <v>73.891370030713844</v>
      </c>
      <c r="AE14" s="10">
        <v>86.864311895726928</v>
      </c>
      <c r="AF14" s="18">
        <f t="shared" si="8"/>
        <v>12.972941865013084</v>
      </c>
      <c r="AG14" s="11">
        <v>80</v>
      </c>
      <c r="AH14" s="11">
        <v>80</v>
      </c>
      <c r="AI14" s="18">
        <f t="shared" si="9"/>
        <v>0</v>
      </c>
      <c r="AJ14" s="14">
        <v>65.381393397173966</v>
      </c>
      <c r="AK14" s="14">
        <v>66.11288443099393</v>
      </c>
      <c r="AL14" s="18">
        <f t="shared" si="10"/>
        <v>0.73149103381996383</v>
      </c>
    </row>
    <row r="15" spans="1:38" s="17" customFormat="1" x14ac:dyDescent="0.25">
      <c r="A15" s="13" t="s">
        <v>78</v>
      </c>
      <c r="B15" s="13" t="s">
        <v>212</v>
      </c>
      <c r="C15" s="9">
        <v>1</v>
      </c>
      <c r="D15" s="8">
        <v>1</v>
      </c>
      <c r="E15" s="8">
        <v>1</v>
      </c>
      <c r="F15" s="18">
        <v>14.510035514974463</v>
      </c>
      <c r="G15" s="18">
        <v>14.60894211813908</v>
      </c>
      <c r="H15" s="18">
        <f t="shared" si="0"/>
        <v>9.8906603164616413E-2</v>
      </c>
      <c r="I15" s="10">
        <v>94.1792444361447</v>
      </c>
      <c r="J15" s="10">
        <v>94.1792444361447</v>
      </c>
      <c r="K15" s="18">
        <f t="shared" si="1"/>
        <v>0</v>
      </c>
      <c r="L15" s="10">
        <v>57.925970943910301</v>
      </c>
      <c r="M15" s="10">
        <v>71.566115095367593</v>
      </c>
      <c r="N15" s="18">
        <f t="shared" si="2"/>
        <v>13.640144151457292</v>
      </c>
      <c r="O15" s="18">
        <v>169.6977843181287</v>
      </c>
      <c r="P15" s="18">
        <v>171.92100563686631</v>
      </c>
      <c r="Q15" s="18">
        <f t="shared" si="3"/>
        <v>2.2232213187376146</v>
      </c>
      <c r="R15" s="10">
        <v>34.457825838967565</v>
      </c>
      <c r="S15" s="10">
        <v>50</v>
      </c>
      <c r="T15" s="18">
        <f t="shared" si="4"/>
        <v>15.542174161032435</v>
      </c>
      <c r="U15" s="10">
        <v>23.885206808998674</v>
      </c>
      <c r="V15" s="10">
        <v>37.828047817798073</v>
      </c>
      <c r="W15" s="18">
        <f t="shared" si="5"/>
        <v>13.942841008799398</v>
      </c>
      <c r="X15" s="10">
        <v>47.209682981947886</v>
      </c>
      <c r="Y15" s="10">
        <v>50</v>
      </c>
      <c r="Z15" s="18">
        <f t="shared" si="6"/>
        <v>2.7903170180521144</v>
      </c>
      <c r="AA15" s="10">
        <v>1.5777607391090527</v>
      </c>
      <c r="AB15" s="10">
        <v>8.3793322415014302</v>
      </c>
      <c r="AC15" s="18">
        <f t="shared" si="7"/>
        <v>6.8015715023923775</v>
      </c>
      <c r="AD15" s="10">
        <v>81.057034522328792</v>
      </c>
      <c r="AE15" s="10">
        <v>65.542174161032435</v>
      </c>
      <c r="AF15" s="18">
        <f t="shared" si="8"/>
        <v>-15.514860361296357</v>
      </c>
      <c r="AG15" s="11">
        <v>80</v>
      </c>
      <c r="AH15" s="11">
        <v>60</v>
      </c>
      <c r="AI15" s="18">
        <f t="shared" si="9"/>
        <v>-20</v>
      </c>
      <c r="AJ15" s="14">
        <v>52.776117395825892</v>
      </c>
      <c r="AK15" s="14">
        <v>52.299949382793237</v>
      </c>
      <c r="AL15" s="18">
        <f t="shared" si="10"/>
        <v>-0.47616801303265532</v>
      </c>
    </row>
    <row r="16" spans="1:38" s="17" customFormat="1" x14ac:dyDescent="0.25">
      <c r="A16" s="13" t="s">
        <v>80</v>
      </c>
      <c r="B16" s="13" t="s">
        <v>214</v>
      </c>
      <c r="C16" s="9">
        <v>0</v>
      </c>
      <c r="D16" s="8">
        <v>0</v>
      </c>
      <c r="E16" s="8">
        <v>0</v>
      </c>
      <c r="F16" s="18">
        <v>13.339958544522105</v>
      </c>
      <c r="G16" s="18">
        <v>13.441449499304063</v>
      </c>
      <c r="H16" s="18">
        <f t="shared" si="0"/>
        <v>0.10149095478195846</v>
      </c>
      <c r="I16" s="10">
        <v>18.942965477671208</v>
      </c>
      <c r="J16" s="10">
        <v>85.99289099112309</v>
      </c>
      <c r="K16" s="18">
        <f t="shared" si="1"/>
        <v>67.049925513451882</v>
      </c>
      <c r="L16" s="10">
        <v>57.925970943910301</v>
      </c>
      <c r="M16" s="10">
        <v>65.173172653598243</v>
      </c>
      <c r="N16" s="18">
        <f t="shared" si="2"/>
        <v>7.2472017096879426</v>
      </c>
      <c r="O16" s="18">
        <v>182.18904438986749</v>
      </c>
      <c r="P16" s="18">
        <v>181.35601644761118</v>
      </c>
      <c r="Q16" s="18">
        <f t="shared" si="3"/>
        <v>-0.83302794225630805</v>
      </c>
      <c r="R16" s="10">
        <v>40.129367431707628</v>
      </c>
      <c r="S16" s="10">
        <v>70.540148378430203</v>
      </c>
      <c r="T16" s="18">
        <f t="shared" si="4"/>
        <v>30.410780946722575</v>
      </c>
      <c r="U16" s="10">
        <v>42.857628409909921</v>
      </c>
      <c r="V16" s="10">
        <v>34.457825838967565</v>
      </c>
      <c r="W16" s="18">
        <f t="shared" si="5"/>
        <v>-8.3998025709423558</v>
      </c>
      <c r="X16" s="10">
        <v>7.9269841453392331</v>
      </c>
      <c r="Y16" s="10">
        <v>0.10350029748028078</v>
      </c>
      <c r="Z16" s="18">
        <f t="shared" si="6"/>
        <v>-7.8234838478589523</v>
      </c>
      <c r="AA16" s="10">
        <v>70.540148378430203</v>
      </c>
      <c r="AB16" s="10">
        <v>40.904588485799408</v>
      </c>
      <c r="AC16" s="18">
        <f t="shared" si="7"/>
        <v>-29.635559892630795</v>
      </c>
      <c r="AD16" s="10">
        <v>56.749493167503843</v>
      </c>
      <c r="AE16" s="10">
        <v>21.476388416363719</v>
      </c>
      <c r="AF16" s="18">
        <f t="shared" si="8"/>
        <v>-35.273104751140124</v>
      </c>
      <c r="AG16" s="11">
        <v>80</v>
      </c>
      <c r="AH16" s="11">
        <v>60</v>
      </c>
      <c r="AI16" s="18">
        <f t="shared" si="9"/>
        <v>-20</v>
      </c>
      <c r="AJ16" s="14">
        <v>47.068909028690733</v>
      </c>
      <c r="AK16" s="14">
        <v>37.111655677070665</v>
      </c>
      <c r="AL16" s="18">
        <f t="shared" si="10"/>
        <v>-9.9572533516200679</v>
      </c>
    </row>
    <row r="17" spans="1:38" s="17" customFormat="1" x14ac:dyDescent="0.25">
      <c r="A17" s="13" t="s">
        <v>81</v>
      </c>
      <c r="B17" s="13" t="s">
        <v>215</v>
      </c>
      <c r="C17" s="9">
        <v>1</v>
      </c>
      <c r="D17" s="8">
        <v>1</v>
      </c>
      <c r="E17" s="8">
        <v>1</v>
      </c>
      <c r="F17" s="18">
        <v>14.161003499191816</v>
      </c>
      <c r="G17" s="18">
        <v>14.284727949046642</v>
      </c>
      <c r="H17" s="18">
        <f t="shared" si="0"/>
        <v>0.12372444985482645</v>
      </c>
      <c r="I17" s="10">
        <v>72.240467524653511</v>
      </c>
      <c r="J17" s="10">
        <v>85.99289099112309</v>
      </c>
      <c r="K17" s="18">
        <f t="shared" si="1"/>
        <v>13.75242346646958</v>
      </c>
      <c r="L17" s="10">
        <v>65.173172653598243</v>
      </c>
      <c r="M17" s="10">
        <v>36.31693488243809</v>
      </c>
      <c r="N17" s="18">
        <f t="shared" si="2"/>
        <v>-28.856237771160153</v>
      </c>
      <c r="O17" s="18">
        <v>178.21094870953655</v>
      </c>
      <c r="P17" s="18">
        <v>175.41831007791549</v>
      </c>
      <c r="Q17" s="18">
        <f t="shared" si="3"/>
        <v>-2.7926386316210596</v>
      </c>
      <c r="R17" s="10">
        <v>68.438630348377743</v>
      </c>
      <c r="S17" s="10">
        <v>29.115968678834633</v>
      </c>
      <c r="T17" s="18">
        <f t="shared" si="4"/>
        <v>-39.322661669543109</v>
      </c>
      <c r="U17" s="10">
        <v>2.4997895148220408</v>
      </c>
      <c r="V17" s="10">
        <v>96.40696808870743</v>
      </c>
      <c r="W17" s="18">
        <f t="shared" si="5"/>
        <v>93.907178573885389</v>
      </c>
      <c r="X17" s="10">
        <v>46.414360741482795</v>
      </c>
      <c r="Y17" s="10">
        <v>55.171678665456099</v>
      </c>
      <c r="Z17" s="18">
        <f t="shared" si="6"/>
        <v>8.7573179239733037</v>
      </c>
      <c r="AA17" s="10">
        <v>82.121362038562822</v>
      </c>
      <c r="AB17" s="10">
        <v>40.904588485799408</v>
      </c>
      <c r="AC17" s="18">
        <f t="shared" si="7"/>
        <v>-41.216773552763414</v>
      </c>
      <c r="AD17" s="10">
        <v>61.409188119887737</v>
      </c>
      <c r="AE17" s="10">
        <v>47.209682981947886</v>
      </c>
      <c r="AF17" s="18">
        <f t="shared" si="8"/>
        <v>-14.199505137939852</v>
      </c>
      <c r="AG17" s="11">
        <v>80</v>
      </c>
      <c r="AH17" s="11">
        <v>80</v>
      </c>
      <c r="AI17" s="18">
        <f t="shared" si="9"/>
        <v>0</v>
      </c>
      <c r="AJ17" s="14">
        <v>55.385369280025579</v>
      </c>
      <c r="AK17" s="14">
        <v>58.586068177634701</v>
      </c>
      <c r="AL17" s="18">
        <f t="shared" si="10"/>
        <v>3.2006988976091222</v>
      </c>
    </row>
    <row r="18" spans="1:38" s="17" customFormat="1" x14ac:dyDescent="0.25">
      <c r="A18" s="13" t="s">
        <v>82</v>
      </c>
      <c r="B18" s="13" t="s">
        <v>216</v>
      </c>
      <c r="C18" s="9">
        <v>1</v>
      </c>
      <c r="D18" s="8">
        <v>1</v>
      </c>
      <c r="E18" s="8">
        <v>1</v>
      </c>
      <c r="F18" s="18">
        <v>13.72085530282359</v>
      </c>
      <c r="G18" s="18">
        <v>13.934751205073077</v>
      </c>
      <c r="H18" s="18">
        <f t="shared" si="0"/>
        <v>0.21389590224948662</v>
      </c>
      <c r="I18" s="10">
        <v>94.1792444361447</v>
      </c>
      <c r="J18" s="10">
        <v>34.826827346401757</v>
      </c>
      <c r="K18" s="18">
        <f t="shared" si="1"/>
        <v>-59.352417089742943</v>
      </c>
      <c r="L18" s="10">
        <v>93.319279873114198</v>
      </c>
      <c r="M18" s="10">
        <v>71.566115095367593</v>
      </c>
      <c r="N18" s="18">
        <f t="shared" si="2"/>
        <v>-21.753164777746605</v>
      </c>
      <c r="O18" s="18">
        <v>179.48715591829628</v>
      </c>
      <c r="P18" s="18">
        <v>178.26907574509289</v>
      </c>
      <c r="Q18" s="18">
        <f t="shared" si="3"/>
        <v>-1.2180801732033899</v>
      </c>
      <c r="R18" s="10">
        <v>89.795768492518093</v>
      </c>
      <c r="S18" s="10">
        <v>89.972743204555798</v>
      </c>
      <c r="T18" s="18">
        <f t="shared" si="4"/>
        <v>0.17697471203770476</v>
      </c>
      <c r="U18" s="10">
        <v>61.791142218895267</v>
      </c>
      <c r="V18" s="10">
        <v>77.035000283520944</v>
      </c>
      <c r="W18" s="18">
        <f t="shared" si="5"/>
        <v>15.243858064625677</v>
      </c>
      <c r="X18" s="10">
        <v>50</v>
      </c>
      <c r="Y18" s="10">
        <v>63.307173603602806</v>
      </c>
      <c r="Z18" s="18">
        <f t="shared" si="6"/>
        <v>13.307173603602806</v>
      </c>
      <c r="AA18" s="10">
        <v>40.904588485799408</v>
      </c>
      <c r="AB18" s="10">
        <v>40.904588485799408</v>
      </c>
      <c r="AC18" s="18">
        <f t="shared" si="7"/>
        <v>0</v>
      </c>
      <c r="AD18" s="10">
        <v>91.308503805291494</v>
      </c>
      <c r="AE18" s="10">
        <v>96.637503058037169</v>
      </c>
      <c r="AF18" s="18">
        <f t="shared" si="8"/>
        <v>5.3289992527456747</v>
      </c>
      <c r="AG18" s="11">
        <v>80</v>
      </c>
      <c r="AH18" s="11">
        <v>100</v>
      </c>
      <c r="AI18" s="18">
        <f t="shared" si="9"/>
        <v>20</v>
      </c>
      <c r="AJ18" s="14">
        <v>73.727114944686164</v>
      </c>
      <c r="AK18" s="14">
        <v>77.492718040738779</v>
      </c>
      <c r="AL18" s="18">
        <f t="shared" si="10"/>
        <v>3.7656030960526152</v>
      </c>
    </row>
    <row r="19" spans="1:38" s="17" customFormat="1" x14ac:dyDescent="0.25">
      <c r="A19" s="13" t="s">
        <v>87</v>
      </c>
      <c r="B19" s="13" t="s">
        <v>221</v>
      </c>
      <c r="C19" s="9">
        <v>0</v>
      </c>
      <c r="D19" s="8">
        <v>0</v>
      </c>
      <c r="E19" s="8">
        <v>0</v>
      </c>
      <c r="F19" s="18">
        <v>14.240296512078887</v>
      </c>
      <c r="G19" s="18">
        <v>14.443322005162806</v>
      </c>
      <c r="H19" s="18">
        <f t="shared" si="0"/>
        <v>0.20302549308391882</v>
      </c>
      <c r="I19" s="10">
        <v>34.826827346401757</v>
      </c>
      <c r="J19" s="10">
        <v>53.982783727702902</v>
      </c>
      <c r="K19" s="18">
        <f t="shared" si="1"/>
        <v>19.155956381301145</v>
      </c>
      <c r="L19" s="10">
        <v>10.027256795444202</v>
      </c>
      <c r="M19" s="10">
        <v>10.027256795444202</v>
      </c>
      <c r="N19" s="18">
        <f t="shared" si="2"/>
        <v>0</v>
      </c>
      <c r="O19" s="18">
        <v>176.7155689018056</v>
      </c>
      <c r="P19" s="18">
        <v>175.03205101390759</v>
      </c>
      <c r="Q19" s="18">
        <f t="shared" si="3"/>
        <v>-1.6835178878980059</v>
      </c>
      <c r="R19" s="10">
        <v>76.114793191001326</v>
      </c>
      <c r="S19" s="10">
        <v>18.67329430371727</v>
      </c>
      <c r="T19" s="18">
        <f t="shared" si="4"/>
        <v>-57.441498887284055</v>
      </c>
      <c r="U19" s="10">
        <v>41.683383651755769</v>
      </c>
      <c r="V19" s="10">
        <v>3.67269556987263</v>
      </c>
      <c r="W19" s="18">
        <f t="shared" si="5"/>
        <v>-38.010688081883139</v>
      </c>
      <c r="X19" s="10">
        <v>20.897008787160161</v>
      </c>
      <c r="Y19" s="10">
        <v>26.434729211567756</v>
      </c>
      <c r="Z19" s="18">
        <f t="shared" si="6"/>
        <v>5.5377204244075955</v>
      </c>
      <c r="AA19" s="10">
        <v>8.3793322415014302</v>
      </c>
      <c r="AB19" s="10">
        <v>26.762889346898305</v>
      </c>
      <c r="AC19" s="18">
        <f t="shared" si="7"/>
        <v>18.383557105396875</v>
      </c>
      <c r="AD19" s="10">
        <v>65.542174161032435</v>
      </c>
      <c r="AE19" s="10">
        <v>47.209682981947886</v>
      </c>
      <c r="AF19" s="18">
        <f t="shared" si="8"/>
        <v>-18.332491179084549</v>
      </c>
      <c r="AG19" s="11">
        <v>80</v>
      </c>
      <c r="AH19" s="11">
        <v>60</v>
      </c>
      <c r="AI19" s="18">
        <f t="shared" si="9"/>
        <v>-20</v>
      </c>
      <c r="AJ19" s="14">
        <v>46.804967533092707</v>
      </c>
      <c r="AK19" s="14">
        <v>31.644899846233624</v>
      </c>
      <c r="AL19" s="18">
        <f t="shared" si="10"/>
        <v>-15.160067686859083</v>
      </c>
    </row>
    <row r="20" spans="1:38" s="17" customFormat="1" x14ac:dyDescent="0.25">
      <c r="A20" s="13" t="s">
        <v>97</v>
      </c>
      <c r="B20" s="13" t="s">
        <v>231</v>
      </c>
      <c r="C20" s="9">
        <v>0</v>
      </c>
      <c r="D20" s="8">
        <v>1</v>
      </c>
      <c r="E20" s="8">
        <v>1</v>
      </c>
      <c r="F20" s="18">
        <v>13.880136213614351</v>
      </c>
      <c r="G20" s="18">
        <v>13.98735093654053</v>
      </c>
      <c r="H20" s="18">
        <f t="shared" si="0"/>
        <v>0.1072147229261784</v>
      </c>
      <c r="I20" s="10">
        <v>8.534345082196694</v>
      </c>
      <c r="J20" s="10">
        <v>34.826827346401757</v>
      </c>
      <c r="K20" s="18">
        <f t="shared" si="1"/>
        <v>26.292482264205063</v>
      </c>
      <c r="L20" s="10">
        <v>82.639121966137537</v>
      </c>
      <c r="M20" s="10">
        <v>23.576249777925113</v>
      </c>
      <c r="N20" s="18">
        <f t="shared" si="2"/>
        <v>-59.062872188212424</v>
      </c>
      <c r="O20" s="18">
        <v>180.39365788405829</v>
      </c>
      <c r="P20" s="18">
        <v>175.61695700923266</v>
      </c>
      <c r="Q20" s="18">
        <f t="shared" si="3"/>
        <v>-4.7767008748256217</v>
      </c>
      <c r="R20" s="10">
        <v>19.21502021036963</v>
      </c>
      <c r="S20" s="10">
        <v>69.497426910248066</v>
      </c>
      <c r="T20" s="18">
        <f t="shared" si="4"/>
        <v>50.282406699878436</v>
      </c>
      <c r="U20" s="10">
        <v>79.102991212839839</v>
      </c>
      <c r="V20" s="10">
        <v>34.457825838967565</v>
      </c>
      <c r="W20" s="18">
        <f t="shared" si="5"/>
        <v>-44.645165373872274</v>
      </c>
      <c r="X20" s="10">
        <v>55.961769237024249</v>
      </c>
      <c r="Y20" s="10">
        <v>48.006119416162754</v>
      </c>
      <c r="Z20" s="18">
        <f t="shared" si="6"/>
        <v>-7.9556498208614954</v>
      </c>
      <c r="AA20" s="10">
        <v>95.448602267845018</v>
      </c>
      <c r="AB20" s="10">
        <v>1</v>
      </c>
      <c r="AC20" s="18">
        <f t="shared" si="7"/>
        <v>-94.448602267845018</v>
      </c>
      <c r="AD20" s="10">
        <v>69.846821245303374</v>
      </c>
      <c r="AE20" s="10">
        <v>65.542174161032435</v>
      </c>
      <c r="AF20" s="18">
        <f t="shared" si="8"/>
        <v>-4.3046470842709397</v>
      </c>
      <c r="AG20" s="11">
        <v>80</v>
      </c>
      <c r="AH20" s="11">
        <v>60</v>
      </c>
      <c r="AI20" s="18">
        <f t="shared" si="9"/>
        <v>-20</v>
      </c>
      <c r="AJ20" s="14">
        <v>64.996268398993294</v>
      </c>
      <c r="AK20" s="14">
        <v>47.078980921861906</v>
      </c>
      <c r="AL20" s="18">
        <f t="shared" si="10"/>
        <v>-17.917287477131389</v>
      </c>
    </row>
    <row r="21" spans="1:38" s="17" customFormat="1" x14ac:dyDescent="0.25">
      <c r="A21" s="13" t="s">
        <v>101</v>
      </c>
      <c r="B21" s="13" t="s">
        <v>235</v>
      </c>
      <c r="C21" s="9">
        <v>0</v>
      </c>
      <c r="D21" s="8">
        <v>1</v>
      </c>
      <c r="E21" s="8">
        <v>0</v>
      </c>
      <c r="F21" s="18">
        <v>13.665651909370917</v>
      </c>
      <c r="G21" s="18">
        <v>13.957679065750364</v>
      </c>
      <c r="H21" s="18">
        <f t="shared" si="0"/>
        <v>0.29202715637944721</v>
      </c>
      <c r="I21" s="10">
        <v>18.942965477671208</v>
      </c>
      <c r="J21" s="10">
        <v>50</v>
      </c>
      <c r="K21" s="18">
        <f t="shared" si="1"/>
        <v>31.057034522328792</v>
      </c>
      <c r="L21" s="10">
        <v>43.250506832496157</v>
      </c>
      <c r="M21" s="10">
        <v>50.797831371690208</v>
      </c>
      <c r="N21" s="18">
        <f t="shared" si="2"/>
        <v>7.5473245391940509</v>
      </c>
      <c r="O21" s="18">
        <v>175.26684173705561</v>
      </c>
      <c r="P21" s="18">
        <v>170.4277046023916</v>
      </c>
      <c r="Q21" s="18">
        <f t="shared" si="3"/>
        <v>-4.8391371346640142</v>
      </c>
      <c r="R21" s="10">
        <v>50</v>
      </c>
      <c r="S21" s="10">
        <v>31.561369651622257</v>
      </c>
      <c r="T21" s="18">
        <f t="shared" si="4"/>
        <v>-18.438630348377743</v>
      </c>
      <c r="U21" s="10">
        <v>12.30244030513434</v>
      </c>
      <c r="V21" s="10">
        <v>58.316616348244231</v>
      </c>
      <c r="W21" s="18">
        <f t="shared" si="5"/>
        <v>46.014176043109892</v>
      </c>
      <c r="X21" s="10">
        <v>50</v>
      </c>
      <c r="Y21" s="10">
        <v>61.409188119887737</v>
      </c>
      <c r="Z21" s="18">
        <f t="shared" si="6"/>
        <v>11.409188119887737</v>
      </c>
      <c r="AA21" s="10">
        <v>8.3793322415014302</v>
      </c>
      <c r="AB21" s="10">
        <v>40.904588485799408</v>
      </c>
      <c r="AC21" s="18">
        <f t="shared" si="7"/>
        <v>32.525256244297978</v>
      </c>
      <c r="AD21" s="10">
        <v>25.142889509531003</v>
      </c>
      <c r="AE21" s="10">
        <v>8.3793322415014302</v>
      </c>
      <c r="AF21" s="18">
        <f t="shared" si="8"/>
        <v>-16.763557268029572</v>
      </c>
      <c r="AG21" s="11">
        <v>40</v>
      </c>
      <c r="AH21" s="11">
        <v>40</v>
      </c>
      <c r="AI21" s="18">
        <f t="shared" si="9"/>
        <v>0</v>
      </c>
      <c r="AJ21" s="14">
        <v>30.082837118748856</v>
      </c>
      <c r="AK21" s="14">
        <v>38.252832750444036</v>
      </c>
      <c r="AL21" s="18">
        <f t="shared" si="10"/>
        <v>8.1699956316951798</v>
      </c>
    </row>
    <row r="22" spans="1:38" s="17" customFormat="1" x14ac:dyDescent="0.25">
      <c r="A22" s="13" t="s">
        <v>102</v>
      </c>
      <c r="B22" s="13" t="s">
        <v>236</v>
      </c>
      <c r="C22" s="9">
        <v>0</v>
      </c>
      <c r="D22" s="8">
        <v>0</v>
      </c>
      <c r="E22" s="8">
        <v>0</v>
      </c>
      <c r="F22" s="18">
        <v>15.344045093934712</v>
      </c>
      <c r="G22" s="18">
        <v>15.807966929635457</v>
      </c>
      <c r="H22" s="18">
        <f t="shared" si="0"/>
        <v>0.46392183570074508</v>
      </c>
      <c r="I22" s="10">
        <v>34.826827346401757</v>
      </c>
      <c r="J22" s="10">
        <v>53.982783727702902</v>
      </c>
      <c r="K22" s="18">
        <f t="shared" si="1"/>
        <v>19.155956381301145</v>
      </c>
      <c r="L22" s="10">
        <v>71.566115095367593</v>
      </c>
      <c r="M22" s="10">
        <v>29.459851621569797</v>
      </c>
      <c r="N22" s="18">
        <f t="shared" si="2"/>
        <v>-42.106263473797796</v>
      </c>
      <c r="O22" s="18">
        <v>169.8563347606208</v>
      </c>
      <c r="P22" s="18">
        <v>169.70413648962048</v>
      </c>
      <c r="Q22" s="18">
        <f t="shared" si="3"/>
        <v>-0.1521982710003158</v>
      </c>
      <c r="R22" s="10">
        <v>25.784611080586473</v>
      </c>
      <c r="S22" s="10">
        <v>55.567000480590643</v>
      </c>
      <c r="T22" s="18">
        <f t="shared" si="4"/>
        <v>29.78238940000417</v>
      </c>
      <c r="U22" s="10">
        <v>36.692826396397194</v>
      </c>
      <c r="V22" s="10">
        <v>20.610805358581302</v>
      </c>
      <c r="W22" s="18">
        <f t="shared" si="5"/>
        <v>-16.082021037815892</v>
      </c>
      <c r="X22" s="10">
        <v>60.641987319803945</v>
      </c>
      <c r="Y22" s="10">
        <v>64.802729242416277</v>
      </c>
      <c r="Z22" s="18">
        <f t="shared" si="6"/>
        <v>4.1607419226123312</v>
      </c>
      <c r="AA22" s="10">
        <v>82.121362038562822</v>
      </c>
      <c r="AB22" s="10">
        <v>70.540148378430203</v>
      </c>
      <c r="AC22" s="18">
        <f t="shared" si="7"/>
        <v>-11.581213660132619</v>
      </c>
      <c r="AD22" s="10">
        <v>86.864311895726928</v>
      </c>
      <c r="AE22" s="10">
        <v>77.637270756240056</v>
      </c>
      <c r="AF22" s="18">
        <f t="shared" si="8"/>
        <v>-9.2270411394868717</v>
      </c>
      <c r="AG22" s="11">
        <v>100</v>
      </c>
      <c r="AH22" s="11">
        <v>80</v>
      </c>
      <c r="AI22" s="18">
        <f t="shared" si="9"/>
        <v>-20</v>
      </c>
      <c r="AJ22" s="14">
        <v>65.71215206880558</v>
      </c>
      <c r="AK22" s="14">
        <v>60.004415297447757</v>
      </c>
      <c r="AL22" s="18">
        <f t="shared" si="10"/>
        <v>-5.7077367713578226</v>
      </c>
    </row>
    <row r="23" spans="1:38" s="17" customFormat="1" x14ac:dyDescent="0.25">
      <c r="A23" s="13" t="s">
        <v>103</v>
      </c>
      <c r="B23" s="13" t="s">
        <v>237</v>
      </c>
      <c r="C23" s="9">
        <v>1</v>
      </c>
      <c r="D23" s="8">
        <v>0</v>
      </c>
      <c r="E23" s="8">
        <v>1</v>
      </c>
      <c r="F23" s="18">
        <v>14.192622074075357</v>
      </c>
      <c r="G23" s="18">
        <v>14.086327465651713</v>
      </c>
      <c r="H23" s="18">
        <f t="shared" si="0"/>
        <v>-0.10629460842364402</v>
      </c>
      <c r="I23" s="10">
        <v>34.826827346401757</v>
      </c>
      <c r="J23" s="10">
        <v>72.240467524653511</v>
      </c>
      <c r="K23" s="18">
        <f t="shared" si="1"/>
        <v>37.413640178251754</v>
      </c>
      <c r="L23" s="10">
        <v>1.3903447513498577</v>
      </c>
      <c r="M23" s="10">
        <v>10.027256795444202</v>
      </c>
      <c r="N23" s="18">
        <f t="shared" si="2"/>
        <v>8.6369120440943448</v>
      </c>
      <c r="O23" s="18">
        <v>178.63763548820484</v>
      </c>
      <c r="P23" s="18">
        <v>178.51547073649871</v>
      </c>
      <c r="Q23" s="18">
        <f t="shared" si="3"/>
        <v>-0.12216475170612284</v>
      </c>
      <c r="R23" s="10">
        <v>52.392218265410683</v>
      </c>
      <c r="S23" s="10">
        <v>75.803634777692693</v>
      </c>
      <c r="T23" s="18">
        <f t="shared" si="4"/>
        <v>23.41141651228201</v>
      </c>
      <c r="U23" s="10">
        <v>89.616531887869968</v>
      </c>
      <c r="V23" s="10">
        <v>91.773556132233111</v>
      </c>
      <c r="W23" s="18">
        <f t="shared" si="5"/>
        <v>2.1570242443631429</v>
      </c>
      <c r="X23" s="10">
        <v>25.462691467133595</v>
      </c>
      <c r="Y23" s="10">
        <v>37.069998105934644</v>
      </c>
      <c r="Z23" s="18">
        <f t="shared" si="6"/>
        <v>11.607306638801049</v>
      </c>
      <c r="AA23" s="10">
        <v>55.961769237024249</v>
      </c>
      <c r="AB23" s="10">
        <v>40.904588485799408</v>
      </c>
      <c r="AC23" s="18">
        <f t="shared" si="7"/>
        <v>-15.057180751224841</v>
      </c>
      <c r="AD23" s="10">
        <v>86.864311895726928</v>
      </c>
      <c r="AE23" s="10">
        <v>98.573788158933112</v>
      </c>
      <c r="AF23" s="18">
        <f t="shared" si="8"/>
        <v>11.709476263206184</v>
      </c>
      <c r="AG23" s="11">
        <v>80</v>
      </c>
      <c r="AH23" s="11">
        <v>100</v>
      </c>
      <c r="AI23" s="18">
        <f t="shared" si="9"/>
        <v>20</v>
      </c>
      <c r="AJ23" s="14">
        <v>62.762335612961408</v>
      </c>
      <c r="AK23" s="14">
        <v>73.425461808223716</v>
      </c>
      <c r="AL23" s="18">
        <f t="shared" si="10"/>
        <v>10.663126195262308</v>
      </c>
    </row>
    <row r="24" spans="1:38" s="17" customFormat="1" x14ac:dyDescent="0.25">
      <c r="A24" s="13" t="s">
        <v>107</v>
      </c>
      <c r="B24" s="13" t="s">
        <v>241</v>
      </c>
      <c r="C24" s="9">
        <v>0</v>
      </c>
      <c r="D24" s="8">
        <v>0</v>
      </c>
      <c r="E24" s="8">
        <v>0</v>
      </c>
      <c r="F24" s="18">
        <v>13.411015893653493</v>
      </c>
      <c r="G24" s="18">
        <v>13.191220839633951</v>
      </c>
      <c r="H24" s="18">
        <f t="shared" si="0"/>
        <v>-0.21979505401954214</v>
      </c>
      <c r="I24" s="10">
        <v>8.534345082196694</v>
      </c>
      <c r="J24" s="10">
        <v>34.826827346401757</v>
      </c>
      <c r="K24" s="18">
        <f t="shared" si="1"/>
        <v>26.292482264205063</v>
      </c>
      <c r="L24" s="10">
        <v>65.173172653598243</v>
      </c>
      <c r="M24" s="10">
        <v>7.2145036965893752</v>
      </c>
      <c r="N24" s="18">
        <f t="shared" si="2"/>
        <v>-57.958668957008868</v>
      </c>
      <c r="O24" s="18">
        <v>184.3959244566679</v>
      </c>
      <c r="P24" s="18">
        <v>178.89907258704886</v>
      </c>
      <c r="Q24" s="18">
        <f t="shared" si="3"/>
        <v>-5.4968518696190358</v>
      </c>
      <c r="R24" s="10">
        <v>48.803352658588729</v>
      </c>
      <c r="S24" s="10">
        <v>45.22415739794161</v>
      </c>
      <c r="T24" s="18">
        <f t="shared" si="4"/>
        <v>-3.5791952606471185</v>
      </c>
      <c r="U24" s="10">
        <v>70.884031321165367</v>
      </c>
      <c r="V24" s="10">
        <v>34.457825838967565</v>
      </c>
      <c r="W24" s="18">
        <f t="shared" si="5"/>
        <v>-36.426205482197801</v>
      </c>
      <c r="X24" s="10">
        <v>43.250506832496157</v>
      </c>
      <c r="Y24" s="10">
        <v>14.685905637589585</v>
      </c>
      <c r="Z24" s="18">
        <f t="shared" si="6"/>
        <v>-28.564601194906572</v>
      </c>
      <c r="AA24" s="10">
        <v>8.3793322415014302</v>
      </c>
      <c r="AB24" s="10">
        <v>90.490208220476092</v>
      </c>
      <c r="AC24" s="18">
        <f t="shared" si="7"/>
        <v>82.110875978974661</v>
      </c>
      <c r="AD24" s="10">
        <v>51.993880583837246</v>
      </c>
      <c r="AE24" s="10">
        <v>69.846821245303374</v>
      </c>
      <c r="AF24" s="18">
        <f t="shared" si="8"/>
        <v>17.852940661466128</v>
      </c>
      <c r="AG24" s="11">
        <v>60</v>
      </c>
      <c r="AH24" s="11">
        <v>80</v>
      </c>
      <c r="AI24" s="18">
        <f t="shared" si="9"/>
        <v>20</v>
      </c>
      <c r="AJ24" s="14">
        <v>47.918205521902422</v>
      </c>
      <c r="AK24" s="14">
        <v>51.059755944000784</v>
      </c>
      <c r="AL24" s="18">
        <f t="shared" si="10"/>
        <v>3.1415504220983621</v>
      </c>
    </row>
    <row r="25" spans="1:38" s="17" customFormat="1" x14ac:dyDescent="0.25">
      <c r="A25" s="13" t="s">
        <v>116</v>
      </c>
      <c r="B25" s="13" t="s">
        <v>250</v>
      </c>
      <c r="C25" s="9">
        <v>0</v>
      </c>
      <c r="D25" s="8">
        <v>0</v>
      </c>
      <c r="E25" s="8">
        <v>0</v>
      </c>
      <c r="F25" s="18">
        <v>14.177590323543878</v>
      </c>
      <c r="G25" s="18">
        <v>13.871570814510608</v>
      </c>
      <c r="H25" s="18">
        <f t="shared" si="0"/>
        <v>-0.3060195090332698</v>
      </c>
      <c r="I25" s="10">
        <v>18.942965477671208</v>
      </c>
      <c r="J25" s="10">
        <v>34.826827346401757</v>
      </c>
      <c r="K25" s="18">
        <f t="shared" si="1"/>
        <v>15.883861868730548</v>
      </c>
      <c r="L25" s="10">
        <v>50.797831371690208</v>
      </c>
      <c r="M25" s="10">
        <v>65.173172653598243</v>
      </c>
      <c r="N25" s="18">
        <f t="shared" si="2"/>
        <v>14.375341281908035</v>
      </c>
      <c r="O25" s="18">
        <v>178.31415993280277</v>
      </c>
      <c r="P25" s="18">
        <v>181.72060124755839</v>
      </c>
      <c r="Q25" s="18">
        <f t="shared" si="3"/>
        <v>3.4064413147556252</v>
      </c>
      <c r="R25" s="10">
        <v>61.026124755579723</v>
      </c>
      <c r="S25" s="10">
        <v>38.973875244420277</v>
      </c>
      <c r="T25" s="18">
        <f t="shared" si="4"/>
        <v>-22.052249511159445</v>
      </c>
      <c r="U25" s="10">
        <v>8.534345082196694</v>
      </c>
      <c r="V25" s="10">
        <v>1.7864420562816576</v>
      </c>
      <c r="W25" s="18">
        <f t="shared" si="5"/>
        <v>-6.7479030259150363</v>
      </c>
      <c r="X25" s="10">
        <v>10.383468112130032</v>
      </c>
      <c r="Y25" s="10">
        <v>20.326939182806854</v>
      </c>
      <c r="Z25" s="18">
        <f t="shared" si="6"/>
        <v>9.9434710706768215</v>
      </c>
      <c r="AA25" s="10">
        <v>55.961769237024249</v>
      </c>
      <c r="AB25" s="10">
        <v>40.904588485799408</v>
      </c>
      <c r="AC25" s="18">
        <f t="shared" si="7"/>
        <v>-15.057180751224841</v>
      </c>
      <c r="AD25" s="10">
        <v>42.465456526520448</v>
      </c>
      <c r="AE25" s="10">
        <v>12.71431505627983</v>
      </c>
      <c r="AF25" s="18">
        <f t="shared" si="8"/>
        <v>-29.751141470240619</v>
      </c>
      <c r="AG25" s="11">
        <v>40</v>
      </c>
      <c r="AH25" s="11">
        <v>40</v>
      </c>
      <c r="AI25" s="18">
        <f t="shared" si="9"/>
        <v>0</v>
      </c>
      <c r="AJ25" s="14">
        <v>34.357753002639569</v>
      </c>
      <c r="AK25" s="14">
        <v>24.719402445216005</v>
      </c>
      <c r="AL25" s="18">
        <f t="shared" si="10"/>
        <v>-9.6383505574235642</v>
      </c>
    </row>
    <row r="26" spans="1:38" s="17" customFormat="1" x14ac:dyDescent="0.25">
      <c r="A26" s="13" t="s">
        <v>117</v>
      </c>
      <c r="B26" s="13" t="s">
        <v>251</v>
      </c>
      <c r="C26" s="9">
        <v>0</v>
      </c>
      <c r="D26" s="8">
        <v>0</v>
      </c>
      <c r="E26" s="8">
        <v>0</v>
      </c>
      <c r="F26" s="18">
        <v>13.747389835485077</v>
      </c>
      <c r="G26" s="18">
        <v>14.077490314373719</v>
      </c>
      <c r="H26" s="18">
        <f t="shared" si="0"/>
        <v>0.33010047888864236</v>
      </c>
      <c r="I26" s="10">
        <v>34.826827346401757</v>
      </c>
      <c r="J26" s="10">
        <v>53.982783727702902</v>
      </c>
      <c r="K26" s="18">
        <f t="shared" si="1"/>
        <v>19.155956381301145</v>
      </c>
      <c r="L26" s="10">
        <v>18.141125489179728</v>
      </c>
      <c r="M26" s="10">
        <v>43.250506832496157</v>
      </c>
      <c r="N26" s="18">
        <f t="shared" si="2"/>
        <v>25.109381343316429</v>
      </c>
      <c r="O26" s="18">
        <v>181.37752657658547</v>
      </c>
      <c r="P26" s="18">
        <v>175.45686286385478</v>
      </c>
      <c r="Q26" s="18">
        <f t="shared" si="3"/>
        <v>-5.9206637127306863</v>
      </c>
      <c r="R26" s="10">
        <v>29.459851621569797</v>
      </c>
      <c r="S26" s="10">
        <v>74.537308532866405</v>
      </c>
      <c r="T26" s="18">
        <f t="shared" si="4"/>
        <v>45.077456911296608</v>
      </c>
      <c r="U26" s="10">
        <v>10.027256795444202</v>
      </c>
      <c r="V26" s="10">
        <v>24.825223045357049</v>
      </c>
      <c r="W26" s="18">
        <f t="shared" si="5"/>
        <v>14.797966249912847</v>
      </c>
      <c r="X26" s="10">
        <v>16.108705951083095</v>
      </c>
      <c r="Y26" s="10">
        <v>35.942356678200866</v>
      </c>
      <c r="Z26" s="18">
        <f t="shared" si="6"/>
        <v>19.833650727117771</v>
      </c>
      <c r="AA26" s="10">
        <v>40.904588485799408</v>
      </c>
      <c r="AB26" s="10">
        <v>82.121362038562822</v>
      </c>
      <c r="AC26" s="18">
        <f t="shared" si="7"/>
        <v>41.216773552763414</v>
      </c>
      <c r="AD26" s="10">
        <v>51.993880583837246</v>
      </c>
      <c r="AE26" s="10">
        <v>8.3793322415014302</v>
      </c>
      <c r="AF26" s="18">
        <f t="shared" si="8"/>
        <v>-43.614548342335816</v>
      </c>
      <c r="AG26" s="11">
        <v>60</v>
      </c>
      <c r="AH26" s="11">
        <v>40</v>
      </c>
      <c r="AI26" s="18">
        <f t="shared" si="9"/>
        <v>-20</v>
      </c>
      <c r="AJ26" s="14">
        <v>34.319690747846742</v>
      </c>
      <c r="AK26" s="14">
        <v>37.618422741117811</v>
      </c>
      <c r="AL26" s="18">
        <f t="shared" si="10"/>
        <v>3.298731993271069</v>
      </c>
    </row>
    <row r="27" spans="1:38" s="17" customFormat="1" x14ac:dyDescent="0.25">
      <c r="A27" s="13" t="s">
        <v>121</v>
      </c>
      <c r="B27" s="13" t="s">
        <v>255</v>
      </c>
      <c r="C27" s="9">
        <v>1</v>
      </c>
      <c r="D27" s="8">
        <v>0</v>
      </c>
      <c r="E27" s="8">
        <v>0</v>
      </c>
      <c r="F27" s="18">
        <v>14.872386960972294</v>
      </c>
      <c r="G27" s="18">
        <v>14.750833081457658</v>
      </c>
      <c r="H27" s="18">
        <f t="shared" si="0"/>
        <v>-0.12155387951463581</v>
      </c>
      <c r="I27" s="10">
        <v>8.534345082196694</v>
      </c>
      <c r="J27" s="10">
        <v>85.99289099112309</v>
      </c>
      <c r="K27" s="18">
        <f t="shared" si="1"/>
        <v>77.458545908926396</v>
      </c>
      <c r="L27" s="10">
        <v>82.639121966137537</v>
      </c>
      <c r="M27" s="10">
        <v>57.925970943910301</v>
      </c>
      <c r="N27" s="18">
        <f t="shared" si="2"/>
        <v>-24.713151022227237</v>
      </c>
      <c r="O27" s="18">
        <v>170.04071112738376</v>
      </c>
      <c r="P27" s="18">
        <v>175.09080448359674</v>
      </c>
      <c r="Q27" s="18">
        <f t="shared" si="3"/>
        <v>5.0500933562129831</v>
      </c>
      <c r="R27" s="10">
        <v>43.250506832496157</v>
      </c>
      <c r="S27" s="10">
        <v>55.567000480590643</v>
      </c>
      <c r="T27" s="18">
        <f t="shared" si="4"/>
        <v>12.316493648094486</v>
      </c>
      <c r="U27" s="10">
        <v>33.359782059545765</v>
      </c>
      <c r="V27" s="10">
        <v>37.828047817798073</v>
      </c>
      <c r="W27" s="18">
        <f t="shared" si="5"/>
        <v>4.4682657582523078</v>
      </c>
      <c r="X27" s="10">
        <v>16.852760746683785</v>
      </c>
      <c r="Y27" s="10">
        <v>85.314094362410415</v>
      </c>
      <c r="Z27" s="18">
        <f t="shared" si="6"/>
        <v>68.46133361572663</v>
      </c>
      <c r="AA27" s="10">
        <v>55.961769237024249</v>
      </c>
      <c r="AB27" s="10">
        <v>82.121362038562822</v>
      </c>
      <c r="AC27" s="18">
        <f t="shared" si="7"/>
        <v>26.159592801538572</v>
      </c>
      <c r="AD27" s="10">
        <v>61.409188119887737</v>
      </c>
      <c r="AE27" s="10">
        <v>98.573788158933112</v>
      </c>
      <c r="AF27" s="18">
        <f t="shared" si="8"/>
        <v>37.164600039045375</v>
      </c>
      <c r="AG27" s="11">
        <v>80</v>
      </c>
      <c r="AH27" s="11">
        <v>100</v>
      </c>
      <c r="AI27" s="18">
        <f t="shared" si="9"/>
        <v>20</v>
      </c>
      <c r="AJ27" s="14">
        <v>47.751662537131708</v>
      </c>
      <c r="AK27" s="14">
        <v>77.978471279401646</v>
      </c>
      <c r="AL27" s="18">
        <f t="shared" si="10"/>
        <v>30.226808742269938</v>
      </c>
    </row>
    <row r="28" spans="1:38" s="17" customFormat="1" x14ac:dyDescent="0.25">
      <c r="A28" s="13" t="s">
        <v>134</v>
      </c>
      <c r="B28" s="13" t="s">
        <v>268</v>
      </c>
      <c r="C28" s="9">
        <v>0</v>
      </c>
      <c r="D28" s="8">
        <v>0</v>
      </c>
      <c r="E28" s="8">
        <v>1</v>
      </c>
      <c r="F28" s="18">
        <v>13.760865555045136</v>
      </c>
      <c r="G28" s="18">
        <v>14.363182904524521</v>
      </c>
      <c r="H28" s="18">
        <f t="shared" si="0"/>
        <v>0.6023173494793852</v>
      </c>
      <c r="I28" s="10">
        <v>72.240467524653511</v>
      </c>
      <c r="J28" s="10">
        <v>94.1792444361447</v>
      </c>
      <c r="K28" s="18">
        <f t="shared" si="1"/>
        <v>21.938776911491189</v>
      </c>
      <c r="L28" s="10">
        <v>71.566115095367593</v>
      </c>
      <c r="M28" s="10">
        <v>43.250506832496157</v>
      </c>
      <c r="N28" s="18">
        <f t="shared" si="2"/>
        <v>-28.315608262871436</v>
      </c>
      <c r="O28" s="18">
        <v>180.83471494140085</v>
      </c>
      <c r="P28" s="18">
        <v>180.11699769461131</v>
      </c>
      <c r="Q28" s="18">
        <f t="shared" si="3"/>
        <v>-0.71771724678953319</v>
      </c>
      <c r="R28" s="10">
        <v>63.68306511756191</v>
      </c>
      <c r="S28" s="10">
        <v>91.308503805291494</v>
      </c>
      <c r="T28" s="18">
        <f t="shared" si="4"/>
        <v>27.625438687729584</v>
      </c>
      <c r="U28" s="10">
        <v>19.76625431226924</v>
      </c>
      <c r="V28" s="10">
        <v>10.564977366685525</v>
      </c>
      <c r="W28" s="18">
        <f t="shared" si="5"/>
        <v>-9.2012769455837145</v>
      </c>
      <c r="X28" s="10">
        <v>4.005915686381698</v>
      </c>
      <c r="Y28" s="10">
        <v>61.791142218895267</v>
      </c>
      <c r="Z28" s="18">
        <f t="shared" si="6"/>
        <v>57.785226532513569</v>
      </c>
      <c r="AA28" s="10">
        <v>90.490208220476092</v>
      </c>
      <c r="AB28" s="10">
        <v>40.904588485799408</v>
      </c>
      <c r="AC28" s="18">
        <f t="shared" si="7"/>
        <v>-49.585619734676683</v>
      </c>
      <c r="AD28" s="10">
        <v>69.846821245303374</v>
      </c>
      <c r="AE28" s="10">
        <v>93.056337666666835</v>
      </c>
      <c r="AF28" s="18">
        <f t="shared" si="8"/>
        <v>23.20951642136346</v>
      </c>
      <c r="AG28" s="11">
        <v>80</v>
      </c>
      <c r="AH28" s="11">
        <v>80</v>
      </c>
      <c r="AI28" s="18">
        <f t="shared" si="9"/>
        <v>0</v>
      </c>
      <c r="AJ28" s="14">
        <v>54.35282871150352</v>
      </c>
      <c r="AK28" s="14">
        <v>65.484525417942066</v>
      </c>
      <c r="AL28" s="18">
        <f t="shared" si="10"/>
        <v>11.131696706438547</v>
      </c>
    </row>
    <row r="29" spans="1:38" s="17" customFormat="1" x14ac:dyDescent="0.25">
      <c r="A29" s="13" t="s">
        <v>139</v>
      </c>
      <c r="B29" s="13" t="s">
        <v>273</v>
      </c>
      <c r="C29" s="9">
        <v>1</v>
      </c>
      <c r="D29" s="8">
        <v>0</v>
      </c>
      <c r="E29" s="8">
        <v>0</v>
      </c>
      <c r="F29" s="18">
        <v>14.813387188818142</v>
      </c>
      <c r="G29" s="18">
        <v>15.28967760742689</v>
      </c>
      <c r="H29" s="18">
        <f t="shared" si="0"/>
        <v>0.47629041860874821</v>
      </c>
      <c r="I29" s="10">
        <v>53.982783727702902</v>
      </c>
      <c r="J29" s="10">
        <v>72.240467524653511</v>
      </c>
      <c r="K29" s="18">
        <f t="shared" si="1"/>
        <v>18.257683796950609</v>
      </c>
      <c r="L29" s="10">
        <v>36.31693488243809</v>
      </c>
      <c r="M29" s="10">
        <v>77.637270756240056</v>
      </c>
      <c r="N29" s="18">
        <f t="shared" si="2"/>
        <v>41.320335873801966</v>
      </c>
      <c r="O29" s="18">
        <v>163.79799436859281</v>
      </c>
      <c r="P29" s="18">
        <v>163.29539382092645</v>
      </c>
      <c r="Q29" s="18">
        <f t="shared" si="3"/>
        <v>-0.50260054766636131</v>
      </c>
      <c r="R29" s="10">
        <v>82.121362038562822</v>
      </c>
      <c r="S29" s="10">
        <v>80.78497978963037</v>
      </c>
      <c r="T29" s="18">
        <f t="shared" si="4"/>
        <v>-1.3363822489324519</v>
      </c>
      <c r="U29" s="10">
        <v>50</v>
      </c>
      <c r="V29" s="10">
        <v>4.9471468033648165</v>
      </c>
      <c r="W29" s="18">
        <f t="shared" si="5"/>
        <v>-45.052853196635184</v>
      </c>
      <c r="X29" s="10">
        <v>78.23045624142668</v>
      </c>
      <c r="Y29" s="10">
        <v>59.483487169779579</v>
      </c>
      <c r="Z29" s="18">
        <f t="shared" si="6"/>
        <v>-18.746969071647101</v>
      </c>
      <c r="AA29" s="10">
        <v>70.540148378430203</v>
      </c>
      <c r="AB29" s="10">
        <v>70.540148378430203</v>
      </c>
      <c r="AC29" s="18">
        <f t="shared" si="7"/>
        <v>0</v>
      </c>
      <c r="AD29" s="10">
        <v>95.636706347596814</v>
      </c>
      <c r="AE29" s="10">
        <v>97.441194047836149</v>
      </c>
      <c r="AF29" s="18">
        <f t="shared" si="8"/>
        <v>1.8044877002393349</v>
      </c>
      <c r="AG29" s="11">
        <v>100</v>
      </c>
      <c r="AH29" s="11">
        <v>100</v>
      </c>
      <c r="AI29" s="18">
        <f t="shared" si="9"/>
        <v>0</v>
      </c>
      <c r="AJ29" s="14">
        <v>76.763033679283751</v>
      </c>
      <c r="AK29" s="14">
        <v>70.15925614608571</v>
      </c>
      <c r="AL29" s="18">
        <f t="shared" si="10"/>
        <v>-6.6037775331980413</v>
      </c>
    </row>
    <row r="30" spans="1:38" s="17" customFormat="1" x14ac:dyDescent="0.25">
      <c r="A30" s="13" t="s">
        <v>140</v>
      </c>
      <c r="B30" s="13" t="s">
        <v>274</v>
      </c>
      <c r="C30" s="9">
        <v>0</v>
      </c>
      <c r="D30" s="8">
        <v>0</v>
      </c>
      <c r="E30" s="8">
        <v>0</v>
      </c>
      <c r="F30" s="18">
        <v>14.200609913317546</v>
      </c>
      <c r="G30" s="18">
        <v>14.201299470126433</v>
      </c>
      <c r="H30" s="18">
        <f t="shared" si="0"/>
        <v>6.895568088864934E-4</v>
      </c>
      <c r="I30" s="10">
        <v>85.99289099112309</v>
      </c>
      <c r="J30" s="10">
        <v>72.240467524653511</v>
      </c>
      <c r="K30" s="18">
        <f t="shared" si="1"/>
        <v>-13.75242346646958</v>
      </c>
      <c r="L30" s="10">
        <v>65.173172653598243</v>
      </c>
      <c r="M30" s="10">
        <v>29.459851621569797</v>
      </c>
      <c r="N30" s="18">
        <f t="shared" si="2"/>
        <v>-35.713321032028446</v>
      </c>
      <c r="O30" s="18">
        <v>171.57004195209331</v>
      </c>
      <c r="P30" s="18">
        <v>171.32810474923687</v>
      </c>
      <c r="Q30" s="18">
        <f t="shared" si="3"/>
        <v>-0.24193720285643394</v>
      </c>
      <c r="R30" s="10">
        <v>84.134474606854283</v>
      </c>
      <c r="S30" s="10">
        <v>85.083004966901854</v>
      </c>
      <c r="T30" s="18">
        <f t="shared" si="4"/>
        <v>0.9485303600475703</v>
      </c>
      <c r="U30" s="10">
        <v>10.027256795444202</v>
      </c>
      <c r="V30" s="10">
        <v>17.878637961437178</v>
      </c>
      <c r="W30" s="18">
        <f t="shared" si="5"/>
        <v>7.8513811659929758</v>
      </c>
      <c r="X30" s="10">
        <v>20.610805358581302</v>
      </c>
      <c r="Y30" s="10">
        <v>29.805596539487638</v>
      </c>
      <c r="Z30" s="18">
        <f t="shared" si="6"/>
        <v>9.1947911809063356</v>
      </c>
      <c r="AA30" s="10">
        <v>90.490208220476092</v>
      </c>
      <c r="AB30" s="10">
        <v>70.540148378430203</v>
      </c>
      <c r="AC30" s="18">
        <f t="shared" si="7"/>
        <v>-19.950059842045889</v>
      </c>
      <c r="AD30" s="10">
        <v>2.3851764341508499</v>
      </c>
      <c r="AE30" s="10">
        <v>61.409188119887737</v>
      </c>
      <c r="AF30" s="18">
        <f t="shared" si="8"/>
        <v>59.024011685736888</v>
      </c>
      <c r="AG30" s="11">
        <v>20</v>
      </c>
      <c r="AH30" s="11">
        <v>60</v>
      </c>
      <c r="AI30" s="18">
        <f t="shared" si="9"/>
        <v>40</v>
      </c>
      <c r="AJ30" s="14">
        <v>33.908184101695412</v>
      </c>
      <c r="AK30" s="14">
        <v>51.739224733636867</v>
      </c>
      <c r="AL30" s="18">
        <f t="shared" si="10"/>
        <v>17.831040631941455</v>
      </c>
    </row>
    <row r="31" spans="1:38" s="17" customFormat="1" x14ac:dyDescent="0.25">
      <c r="A31" s="13" t="s">
        <v>141</v>
      </c>
      <c r="B31" s="13" t="s">
        <v>275</v>
      </c>
      <c r="C31" s="9">
        <v>1</v>
      </c>
      <c r="D31" s="8">
        <v>0</v>
      </c>
      <c r="E31" s="8">
        <v>0</v>
      </c>
      <c r="F31" s="18">
        <v>14.268828561777966</v>
      </c>
      <c r="G31" s="18">
        <v>14.303770721648579</v>
      </c>
      <c r="H31" s="18">
        <f t="shared" si="0"/>
        <v>3.4942159870613665E-2</v>
      </c>
      <c r="I31" s="10">
        <v>85.99289099112309</v>
      </c>
      <c r="J31" s="10">
        <v>85.99289099112309</v>
      </c>
      <c r="K31" s="18">
        <f t="shared" si="1"/>
        <v>0</v>
      </c>
      <c r="L31" s="10">
        <v>65.173172653598243</v>
      </c>
      <c r="M31" s="10">
        <v>90.490208220476092</v>
      </c>
      <c r="N31" s="18">
        <f t="shared" si="2"/>
        <v>25.317035566877848</v>
      </c>
      <c r="O31" s="18">
        <v>180.0535157410437</v>
      </c>
      <c r="P31" s="18">
        <v>176.13353082248287</v>
      </c>
      <c r="Q31" s="18">
        <f t="shared" si="3"/>
        <v>-3.9199849185608286</v>
      </c>
      <c r="R31" s="10">
        <v>38.973875244420277</v>
      </c>
      <c r="S31" s="10">
        <v>71.566115095367593</v>
      </c>
      <c r="T31" s="18">
        <f t="shared" si="4"/>
        <v>32.592239850947315</v>
      </c>
      <c r="U31" s="10">
        <v>13.349951324274727</v>
      </c>
      <c r="V31" s="10">
        <v>82.894387369151815</v>
      </c>
      <c r="W31" s="18">
        <f t="shared" si="5"/>
        <v>69.544436044877088</v>
      </c>
      <c r="X31" s="10">
        <v>34.090297377232261</v>
      </c>
      <c r="Y31" s="10">
        <v>39.358012680196055</v>
      </c>
      <c r="Z31" s="18">
        <f t="shared" si="6"/>
        <v>5.2677153029637935</v>
      </c>
      <c r="AA31" s="10">
        <v>8.3793322415014302</v>
      </c>
      <c r="AB31" s="10">
        <v>90.490208220476092</v>
      </c>
      <c r="AC31" s="18">
        <f t="shared" si="7"/>
        <v>82.110875978974661</v>
      </c>
      <c r="AD31" s="10">
        <v>69.846821245303374</v>
      </c>
      <c r="AE31" s="10">
        <v>91.308503805291494</v>
      </c>
      <c r="AF31" s="18">
        <f t="shared" si="8"/>
        <v>21.46168255998812</v>
      </c>
      <c r="AG31" s="11">
        <v>80</v>
      </c>
      <c r="AH31" s="11">
        <v>80</v>
      </c>
      <c r="AI31" s="18">
        <f t="shared" si="9"/>
        <v>0</v>
      </c>
      <c r="AJ31" s="14">
        <v>47.233017418294871</v>
      </c>
      <c r="AK31" s="14">
        <v>78.099761316725676</v>
      </c>
      <c r="AL31" s="18">
        <f t="shared" si="10"/>
        <v>30.866743898430805</v>
      </c>
    </row>
    <row r="32" spans="1:38" s="17" customFormat="1" x14ac:dyDescent="0.25">
      <c r="A32" s="13" t="s">
        <v>147</v>
      </c>
      <c r="B32" s="13" t="s">
        <v>281</v>
      </c>
      <c r="C32" s="9">
        <v>1</v>
      </c>
      <c r="D32" s="8">
        <v>1</v>
      </c>
      <c r="E32" s="8">
        <v>1</v>
      </c>
      <c r="F32" s="18">
        <v>13.862374775401564</v>
      </c>
      <c r="G32" s="18">
        <v>14.112851239642191</v>
      </c>
      <c r="H32" s="18">
        <f t="shared" si="0"/>
        <v>0.25047646424062719</v>
      </c>
      <c r="I32" s="10">
        <v>3.144276298075269</v>
      </c>
      <c r="J32" s="10">
        <v>53.982783727702902</v>
      </c>
      <c r="K32" s="18">
        <f t="shared" si="1"/>
        <v>50.838507429627633</v>
      </c>
      <c r="L32" s="10">
        <v>23.576249777925113</v>
      </c>
      <c r="M32" s="10">
        <v>57.925970943910301</v>
      </c>
      <c r="N32" s="18">
        <f t="shared" si="2"/>
        <v>34.349721165985187</v>
      </c>
      <c r="O32" s="18">
        <v>177.42401744002296</v>
      </c>
      <c r="P32" s="18">
        <v>172.87088510749334</v>
      </c>
      <c r="Q32" s="18">
        <f t="shared" si="3"/>
        <v>-4.5531323325296285</v>
      </c>
      <c r="R32" s="10">
        <v>83.645694067230764</v>
      </c>
      <c r="S32" s="10">
        <v>29.805596539487638</v>
      </c>
      <c r="T32" s="18">
        <f t="shared" si="4"/>
        <v>-53.840097527743126</v>
      </c>
      <c r="U32" s="10">
        <v>20.610805358581302</v>
      </c>
      <c r="V32" s="10">
        <v>84.849499721165628</v>
      </c>
      <c r="W32" s="18">
        <f t="shared" si="5"/>
        <v>64.238694362584326</v>
      </c>
      <c r="X32" s="10">
        <v>69.146246127401312</v>
      </c>
      <c r="Y32" s="10">
        <v>42.465456526520448</v>
      </c>
      <c r="Z32" s="18">
        <f t="shared" si="6"/>
        <v>-26.680789600880864</v>
      </c>
      <c r="AA32" s="10">
        <v>70.540148378430203</v>
      </c>
      <c r="AB32" s="10">
        <v>90.490208220476092</v>
      </c>
      <c r="AC32" s="18">
        <f t="shared" si="7"/>
        <v>19.950059842045889</v>
      </c>
      <c r="AD32" s="10">
        <v>29.115968678834633</v>
      </c>
      <c r="AE32" s="10">
        <v>93.056337666666835</v>
      </c>
      <c r="AF32" s="18">
        <f t="shared" si="8"/>
        <v>63.940368987832201</v>
      </c>
      <c r="AG32" s="11">
        <v>60</v>
      </c>
      <c r="AH32" s="11">
        <v>80</v>
      </c>
      <c r="AI32" s="18">
        <f t="shared" si="9"/>
        <v>20</v>
      </c>
      <c r="AJ32" s="14">
        <v>45.786484674707545</v>
      </c>
      <c r="AK32" s="14">
        <v>71.564574803575425</v>
      </c>
      <c r="AL32" s="18">
        <f t="shared" si="10"/>
        <v>25.778090128867881</v>
      </c>
    </row>
    <row r="33" spans="1:38" s="17" customFormat="1" x14ac:dyDescent="0.25">
      <c r="A33" s="13" t="s">
        <v>148</v>
      </c>
      <c r="B33" s="13" t="s">
        <v>282</v>
      </c>
      <c r="C33" s="9">
        <v>1</v>
      </c>
      <c r="D33" s="8">
        <v>1</v>
      </c>
      <c r="E33" s="8">
        <v>1</v>
      </c>
      <c r="F33" s="18">
        <v>13.963710574788982</v>
      </c>
      <c r="G33" s="18">
        <v>14.109740969869414</v>
      </c>
      <c r="H33" s="18">
        <f t="shared" si="0"/>
        <v>0.14603039508043203</v>
      </c>
      <c r="I33" s="10">
        <v>34.826827346401757</v>
      </c>
      <c r="J33" s="10">
        <v>8.534345082196694</v>
      </c>
      <c r="K33" s="18">
        <f t="shared" si="1"/>
        <v>-26.292482264205063</v>
      </c>
      <c r="L33" s="10">
        <v>65.173172653598243</v>
      </c>
      <c r="M33" s="10">
        <v>0.28900680762261288</v>
      </c>
      <c r="N33" s="18">
        <f t="shared" si="2"/>
        <v>-64.88416584597563</v>
      </c>
      <c r="O33" s="18">
        <v>179.40358361553385</v>
      </c>
      <c r="P33" s="18">
        <v>179.20507665956404</v>
      </c>
      <c r="Q33" s="18">
        <f t="shared" si="3"/>
        <v>-0.19850695596980472</v>
      </c>
      <c r="R33" s="10">
        <v>68.438630348377743</v>
      </c>
      <c r="S33" s="10">
        <v>83.147239253316215</v>
      </c>
      <c r="T33" s="18">
        <f t="shared" si="4"/>
        <v>14.708608904938473</v>
      </c>
      <c r="U33" s="10">
        <v>46.414360741482795</v>
      </c>
      <c r="V33" s="10">
        <v>24.825223045357049</v>
      </c>
      <c r="W33" s="18">
        <f t="shared" si="5"/>
        <v>-21.589137696125746</v>
      </c>
      <c r="X33" s="10">
        <v>28.433884904632407</v>
      </c>
      <c r="Y33" s="10">
        <v>42.074029056089699</v>
      </c>
      <c r="Z33" s="18">
        <f t="shared" si="6"/>
        <v>13.640144151457292</v>
      </c>
      <c r="AA33" s="10">
        <v>8.3793322415014302</v>
      </c>
      <c r="AB33" s="10">
        <v>90.490208220476092</v>
      </c>
      <c r="AC33" s="18">
        <f t="shared" si="7"/>
        <v>82.110875978974661</v>
      </c>
      <c r="AD33" s="10">
        <v>69.846821245303374</v>
      </c>
      <c r="AE33" s="10">
        <v>93.056337666666835</v>
      </c>
      <c r="AF33" s="18">
        <f t="shared" si="8"/>
        <v>23.20951642136346</v>
      </c>
      <c r="AG33" s="11">
        <v>80</v>
      </c>
      <c r="AH33" s="11">
        <v>80</v>
      </c>
      <c r="AI33" s="18">
        <f t="shared" si="9"/>
        <v>0</v>
      </c>
      <c r="AJ33" s="14">
        <v>51.969198333927409</v>
      </c>
      <c r="AK33" s="14">
        <v>62.2146153407936</v>
      </c>
      <c r="AL33" s="18">
        <f t="shared" si="10"/>
        <v>10.245417006866191</v>
      </c>
    </row>
    <row r="34" spans="1:38" s="17" customFormat="1" x14ac:dyDescent="0.25">
      <c r="A34" s="13" t="s">
        <v>149</v>
      </c>
      <c r="B34" s="13" t="s">
        <v>283</v>
      </c>
      <c r="C34" s="9">
        <v>0</v>
      </c>
      <c r="D34" s="8">
        <v>0</v>
      </c>
      <c r="E34" s="8">
        <v>0</v>
      </c>
      <c r="F34" s="18">
        <v>13.597428079648255</v>
      </c>
      <c r="G34" s="18">
        <v>14.008952227088663</v>
      </c>
      <c r="H34" s="18">
        <f t="shared" si="0"/>
        <v>0.41152414744040833</v>
      </c>
      <c r="I34" s="10">
        <v>34.826827346401757</v>
      </c>
      <c r="J34" s="10">
        <v>34.826827346401757</v>
      </c>
      <c r="K34" s="18">
        <f t="shared" si="1"/>
        <v>0</v>
      </c>
      <c r="L34" s="10">
        <v>18.141125489179728</v>
      </c>
      <c r="M34" s="10">
        <v>0.50849257489909405</v>
      </c>
      <c r="N34" s="18">
        <f t="shared" si="2"/>
        <v>-17.632632914280634</v>
      </c>
      <c r="O34" s="18">
        <v>184.82470714733574</v>
      </c>
      <c r="P34" s="18">
        <v>178.68426693600935</v>
      </c>
      <c r="Q34" s="18">
        <f t="shared" si="3"/>
        <v>-6.1404402113263927</v>
      </c>
      <c r="R34" s="10">
        <v>68.793305058260941</v>
      </c>
      <c r="S34" s="10">
        <v>59.095411514200592</v>
      </c>
      <c r="T34" s="18">
        <f t="shared" si="4"/>
        <v>-9.6978935440603493</v>
      </c>
      <c r="U34" s="10">
        <v>6.1780176711811805</v>
      </c>
      <c r="V34" s="10">
        <v>30.853753872598688</v>
      </c>
      <c r="W34" s="18">
        <f t="shared" si="5"/>
        <v>24.675736201417507</v>
      </c>
      <c r="X34" s="10">
        <v>60.641987319803945</v>
      </c>
      <c r="Y34" s="10">
        <v>50</v>
      </c>
      <c r="Z34" s="18">
        <f t="shared" si="6"/>
        <v>-10.641987319803945</v>
      </c>
      <c r="AA34" s="10">
        <v>15.865525393145717</v>
      </c>
      <c r="AB34" s="10">
        <v>70.540148378430203</v>
      </c>
      <c r="AC34" s="18">
        <f t="shared" si="7"/>
        <v>54.674622985284486</v>
      </c>
      <c r="AD34" s="10">
        <v>77.637270756240056</v>
      </c>
      <c r="AE34" s="10">
        <v>18.406012534675952</v>
      </c>
      <c r="AF34" s="18">
        <f t="shared" si="8"/>
        <v>-59.231258221564104</v>
      </c>
      <c r="AG34" s="11">
        <v>80</v>
      </c>
      <c r="AH34" s="11">
        <v>60</v>
      </c>
      <c r="AI34" s="18">
        <f t="shared" si="9"/>
        <v>-20</v>
      </c>
      <c r="AJ34" s="14">
        <v>51.101683289081606</v>
      </c>
      <c r="AK34" s="14">
        <v>39.431461263038855</v>
      </c>
      <c r="AL34" s="18">
        <f t="shared" si="10"/>
        <v>-11.670222026042751</v>
      </c>
    </row>
  </sheetData>
  <autoFilter ref="A1:AJ34" xr:uid="{00000000-0009-0000-0000-000000000000}">
    <sortState xmlns:xlrd2="http://schemas.microsoft.com/office/spreadsheetml/2017/richdata2" ref="A2:AJ34">
      <sortCondition ref="C2:C34"/>
      <sortCondition ref="A2:A34"/>
    </sortState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9E66-0667-4C9A-B944-7DA8444EB1CB}">
  <dimension ref="B1:S26"/>
  <sheetViews>
    <sheetView topLeftCell="A7" workbookViewId="0">
      <selection activeCell="R26" sqref="R26:S26"/>
    </sheetView>
  </sheetViews>
  <sheetFormatPr defaultRowHeight="15" x14ac:dyDescent="0.25"/>
  <sheetData>
    <row r="1" spans="2:17" x14ac:dyDescent="0.25">
      <c r="B1" t="s">
        <v>304</v>
      </c>
      <c r="E1" t="s">
        <v>305</v>
      </c>
      <c r="H1" t="s">
        <v>306</v>
      </c>
      <c r="K1" t="s">
        <v>307</v>
      </c>
    </row>
    <row r="2" spans="2:17" x14ac:dyDescent="0.25">
      <c r="B2">
        <v>415</v>
      </c>
      <c r="C2">
        <v>76</v>
      </c>
      <c r="E2">
        <v>394</v>
      </c>
      <c r="F2">
        <v>59</v>
      </c>
      <c r="H2">
        <v>368</v>
      </c>
      <c r="I2">
        <v>41</v>
      </c>
      <c r="K2">
        <v>449</v>
      </c>
      <c r="L2">
        <v>58</v>
      </c>
    </row>
    <row r="3" spans="2:17" x14ac:dyDescent="0.25">
      <c r="B3">
        <v>407</v>
      </c>
      <c r="C3">
        <v>78</v>
      </c>
      <c r="E3">
        <v>388</v>
      </c>
      <c r="F3">
        <v>71</v>
      </c>
      <c r="H3">
        <v>375</v>
      </c>
      <c r="I3">
        <v>55</v>
      </c>
      <c r="K3">
        <v>441</v>
      </c>
      <c r="L3">
        <v>70</v>
      </c>
    </row>
    <row r="4" spans="2:17" x14ac:dyDescent="0.25">
      <c r="B4">
        <v>396</v>
      </c>
      <c r="C4">
        <v>69</v>
      </c>
      <c r="E4">
        <v>391</v>
      </c>
      <c r="F4">
        <v>54</v>
      </c>
      <c r="H4">
        <v>357</v>
      </c>
      <c r="I4">
        <v>50</v>
      </c>
      <c r="K4">
        <v>409</v>
      </c>
      <c r="L4">
        <v>50</v>
      </c>
    </row>
    <row r="5" spans="2:17" x14ac:dyDescent="0.25">
      <c r="B5">
        <v>415</v>
      </c>
      <c r="C5">
        <v>70</v>
      </c>
      <c r="E5">
        <v>380</v>
      </c>
      <c r="F5">
        <v>56</v>
      </c>
      <c r="H5">
        <v>361</v>
      </c>
      <c r="I5">
        <v>51</v>
      </c>
      <c r="K5">
        <v>429</v>
      </c>
      <c r="L5">
        <v>62</v>
      </c>
    </row>
    <row r="6" spans="2:17" x14ac:dyDescent="0.25">
      <c r="B6">
        <v>431</v>
      </c>
      <c r="C6">
        <v>67</v>
      </c>
      <c r="E6">
        <v>412</v>
      </c>
      <c r="F6">
        <v>57</v>
      </c>
      <c r="H6">
        <v>374</v>
      </c>
      <c r="I6">
        <v>52</v>
      </c>
      <c r="K6">
        <v>454</v>
      </c>
      <c r="L6">
        <v>46</v>
      </c>
    </row>
    <row r="7" spans="2:17" x14ac:dyDescent="0.25">
      <c r="B7">
        <v>433</v>
      </c>
      <c r="C7">
        <v>75</v>
      </c>
      <c r="E7">
        <v>389</v>
      </c>
      <c r="F7">
        <v>62</v>
      </c>
      <c r="H7">
        <v>396</v>
      </c>
      <c r="I7">
        <v>41</v>
      </c>
      <c r="K7">
        <v>375</v>
      </c>
      <c r="L7">
        <v>69</v>
      </c>
    </row>
    <row r="8" spans="2:17" x14ac:dyDescent="0.25">
      <c r="B8">
        <v>418</v>
      </c>
      <c r="C8">
        <v>64</v>
      </c>
      <c r="E8">
        <v>381</v>
      </c>
      <c r="F8">
        <v>61</v>
      </c>
      <c r="H8">
        <v>386</v>
      </c>
      <c r="I8">
        <v>41</v>
      </c>
      <c r="K8">
        <v>381</v>
      </c>
      <c r="L8">
        <v>65</v>
      </c>
    </row>
    <row r="9" spans="2:17" x14ac:dyDescent="0.25">
      <c r="B9">
        <v>412</v>
      </c>
      <c r="C9">
        <v>50</v>
      </c>
      <c r="E9">
        <v>379</v>
      </c>
      <c r="F9">
        <v>58</v>
      </c>
      <c r="H9">
        <v>386</v>
      </c>
      <c r="I9">
        <v>64</v>
      </c>
      <c r="K9">
        <v>402</v>
      </c>
      <c r="L9">
        <v>72</v>
      </c>
    </row>
    <row r="10" spans="2:17" x14ac:dyDescent="0.25">
      <c r="B10">
        <v>405</v>
      </c>
      <c r="C10">
        <v>72</v>
      </c>
      <c r="E10">
        <v>390</v>
      </c>
      <c r="F10">
        <v>64</v>
      </c>
      <c r="H10">
        <v>396</v>
      </c>
      <c r="I10">
        <v>68</v>
      </c>
      <c r="K10">
        <v>387</v>
      </c>
      <c r="L10">
        <v>60</v>
      </c>
      <c r="P10">
        <f>432</f>
        <v>432</v>
      </c>
      <c r="Q10">
        <v>66</v>
      </c>
    </row>
    <row r="11" spans="2:17" x14ac:dyDescent="0.25">
      <c r="B11">
        <v>436</v>
      </c>
      <c r="C11">
        <v>84</v>
      </c>
      <c r="E11">
        <v>405</v>
      </c>
      <c r="F11">
        <v>69</v>
      </c>
      <c r="H11">
        <v>395</v>
      </c>
      <c r="I11">
        <v>75</v>
      </c>
      <c r="K11">
        <v>385</v>
      </c>
      <c r="L11">
        <v>67</v>
      </c>
      <c r="P11">
        <v>392</v>
      </c>
      <c r="Q11">
        <v>62</v>
      </c>
    </row>
    <row r="12" spans="2:17" x14ac:dyDescent="0.25">
      <c r="B12">
        <v>396</v>
      </c>
      <c r="C12">
        <v>77</v>
      </c>
      <c r="E12">
        <v>339</v>
      </c>
      <c r="F12">
        <v>60</v>
      </c>
      <c r="H12">
        <v>352</v>
      </c>
      <c r="I12">
        <v>41</v>
      </c>
      <c r="K12">
        <v>346</v>
      </c>
      <c r="L12">
        <v>53</v>
      </c>
      <c r="P12">
        <v>390</v>
      </c>
      <c r="Q12">
        <v>52</v>
      </c>
    </row>
    <row r="13" spans="2:17" x14ac:dyDescent="0.25">
      <c r="B13">
        <v>424</v>
      </c>
      <c r="C13">
        <v>78</v>
      </c>
      <c r="E13">
        <v>359</v>
      </c>
      <c r="F13">
        <v>65</v>
      </c>
      <c r="H13">
        <v>350</v>
      </c>
      <c r="I13">
        <v>58</v>
      </c>
      <c r="K13">
        <v>379</v>
      </c>
      <c r="L13">
        <v>72</v>
      </c>
      <c r="P13">
        <v>425</v>
      </c>
      <c r="Q13">
        <v>71</v>
      </c>
    </row>
    <row r="14" spans="2:17" x14ac:dyDescent="0.25">
      <c r="B14">
        <v>435</v>
      </c>
      <c r="C14">
        <v>66</v>
      </c>
      <c r="E14">
        <v>371</v>
      </c>
      <c r="F14">
        <v>48</v>
      </c>
      <c r="H14">
        <v>357</v>
      </c>
      <c r="I14">
        <v>53</v>
      </c>
      <c r="K14">
        <v>372</v>
      </c>
      <c r="L14">
        <v>43</v>
      </c>
      <c r="P14">
        <f>AVERAGE(P10:P13)</f>
        <v>409.75</v>
      </c>
      <c r="Q14">
        <f>AVERAGE(Q10:Q13)</f>
        <v>62.75</v>
      </c>
    </row>
    <row r="15" spans="2:17" x14ac:dyDescent="0.25">
      <c r="B15">
        <v>442</v>
      </c>
      <c r="C15">
        <v>60</v>
      </c>
      <c r="E15">
        <v>391</v>
      </c>
      <c r="F15">
        <v>59</v>
      </c>
      <c r="H15">
        <v>384</v>
      </c>
      <c r="I15">
        <v>36</v>
      </c>
      <c r="K15">
        <v>375</v>
      </c>
      <c r="L15">
        <v>66</v>
      </c>
    </row>
    <row r="16" spans="2:17" x14ac:dyDescent="0.25">
      <c r="B16">
        <v>466</v>
      </c>
      <c r="C16">
        <v>63</v>
      </c>
      <c r="E16">
        <v>410</v>
      </c>
      <c r="F16">
        <v>50</v>
      </c>
      <c r="H16">
        <v>381</v>
      </c>
      <c r="I16">
        <v>44</v>
      </c>
      <c r="K16">
        <v>403</v>
      </c>
      <c r="L16">
        <v>64</v>
      </c>
    </row>
    <row r="17" spans="2:19" x14ac:dyDescent="0.25">
      <c r="P17">
        <v>374</v>
      </c>
      <c r="Q17">
        <v>51</v>
      </c>
    </row>
    <row r="18" spans="2:19" x14ac:dyDescent="0.25">
      <c r="B18">
        <f>AVERAGE(B2:B16)</f>
        <v>422.06666666666666</v>
      </c>
      <c r="C18">
        <f t="shared" ref="C18:L18" si="0">AVERAGE(C2:C16)</f>
        <v>69.933333333333337</v>
      </c>
      <c r="D18" t="e">
        <f t="shared" si="0"/>
        <v>#DIV/0!</v>
      </c>
      <c r="E18">
        <f t="shared" si="0"/>
        <v>385.26666666666665</v>
      </c>
      <c r="F18">
        <f t="shared" si="0"/>
        <v>59.533333333333331</v>
      </c>
      <c r="G18" t="e">
        <f t="shared" si="0"/>
        <v>#DIV/0!</v>
      </c>
      <c r="H18">
        <f t="shared" si="0"/>
        <v>374.53333333333336</v>
      </c>
      <c r="I18">
        <f t="shared" si="0"/>
        <v>51.333333333333336</v>
      </c>
      <c r="J18" t="e">
        <f t="shared" si="0"/>
        <v>#DIV/0!</v>
      </c>
      <c r="K18">
        <f t="shared" si="0"/>
        <v>399.13333333333333</v>
      </c>
      <c r="L18">
        <f t="shared" si="0"/>
        <v>61.133333333333333</v>
      </c>
      <c r="P18">
        <v>422</v>
      </c>
      <c r="Q18">
        <v>70</v>
      </c>
    </row>
    <row r="19" spans="2:19" x14ac:dyDescent="0.25">
      <c r="P19">
        <v>385</v>
      </c>
      <c r="Q19">
        <v>59</v>
      </c>
    </row>
    <row r="20" spans="2:19" x14ac:dyDescent="0.25">
      <c r="P20">
        <v>399</v>
      </c>
      <c r="Q20">
        <v>61</v>
      </c>
    </row>
    <row r="21" spans="2:19" x14ac:dyDescent="0.25">
      <c r="P21">
        <f>AVERAGE(P17:P20)</f>
        <v>395</v>
      </c>
      <c r="Q21">
        <f>AVERAGE(Q17:Q20)</f>
        <v>60.25</v>
      </c>
    </row>
    <row r="23" spans="2:19" x14ac:dyDescent="0.25">
      <c r="F23">
        <v>449</v>
      </c>
      <c r="G23">
        <v>69</v>
      </c>
      <c r="I23">
        <v>446</v>
      </c>
      <c r="J23">
        <v>70</v>
      </c>
      <c r="L23">
        <v>411</v>
      </c>
      <c r="M23">
        <v>80</v>
      </c>
      <c r="O23">
        <v>462</v>
      </c>
      <c r="P23">
        <v>69</v>
      </c>
    </row>
    <row r="24" spans="2:19" x14ac:dyDescent="0.25">
      <c r="F24">
        <v>390</v>
      </c>
      <c r="G24">
        <v>52</v>
      </c>
      <c r="I24">
        <v>432</v>
      </c>
      <c r="J24">
        <v>66</v>
      </c>
      <c r="L24">
        <v>392</v>
      </c>
      <c r="M24">
        <v>62</v>
      </c>
      <c r="O24">
        <v>425</v>
      </c>
      <c r="P24">
        <v>71</v>
      </c>
    </row>
    <row r="25" spans="2:19" x14ac:dyDescent="0.25">
      <c r="F25">
        <v>374</v>
      </c>
      <c r="G25">
        <v>51</v>
      </c>
      <c r="I25">
        <v>422</v>
      </c>
      <c r="J25">
        <v>70</v>
      </c>
      <c r="L25">
        <v>385</v>
      </c>
      <c r="M25">
        <v>59</v>
      </c>
      <c r="O25">
        <v>399</v>
      </c>
      <c r="P25">
        <v>61</v>
      </c>
    </row>
    <row r="26" spans="2:19" x14ac:dyDescent="0.25">
      <c r="F26">
        <f>AVERAGE(F23:F25)</f>
        <v>404.33333333333331</v>
      </c>
      <c r="G26">
        <f t="shared" ref="G26:P26" si="1">AVERAGE(G23:G25)</f>
        <v>57.333333333333336</v>
      </c>
      <c r="H26" t="e">
        <f t="shared" si="1"/>
        <v>#DIV/0!</v>
      </c>
      <c r="I26">
        <f t="shared" si="1"/>
        <v>433.33333333333331</v>
      </c>
      <c r="J26">
        <f t="shared" si="1"/>
        <v>68.666666666666671</v>
      </c>
      <c r="K26" t="e">
        <f t="shared" si="1"/>
        <v>#DIV/0!</v>
      </c>
      <c r="L26">
        <f t="shared" si="1"/>
        <v>396</v>
      </c>
      <c r="M26">
        <f t="shared" si="1"/>
        <v>67</v>
      </c>
      <c r="N26" t="e">
        <f t="shared" si="1"/>
        <v>#DIV/0!</v>
      </c>
      <c r="O26">
        <f t="shared" si="1"/>
        <v>428.66666666666669</v>
      </c>
      <c r="P26">
        <f t="shared" si="1"/>
        <v>67</v>
      </c>
      <c r="R26">
        <f>AVERAGE(F26,I26,L26,O26)</f>
        <v>415.58333333333331</v>
      </c>
      <c r="S26">
        <f>AVERAGE(G26,J26,M26,P26)</f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TODOS</vt:lpstr>
      <vt:lpstr>Evolucao2015-2017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Prof.Zacaron</cp:lastModifiedBy>
  <dcterms:created xsi:type="dcterms:W3CDTF">2020-04-23T14:53:18Z</dcterms:created>
  <dcterms:modified xsi:type="dcterms:W3CDTF">2022-05-12T01:57:18Z</dcterms:modified>
</cp:coreProperties>
</file>