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se/Desktop/MP/Belize-MP-Bruno-Boos/"/>
    </mc:Choice>
  </mc:AlternateContent>
  <xr:revisionPtr revIDLastSave="0" documentId="13_ncr:1_{82392066-B010-0644-BBFD-465BA0CA43F4}" xr6:coauthVersionLast="47" xr6:coauthVersionMax="47" xr10:uidLastSave="{00000000-0000-0000-0000-000000000000}"/>
  <bookViews>
    <workbookView xWindow="2920" yWindow="2860" windowWidth="23260" windowHeight="12580" firstSheet="1" activeTab="3" xr2:uid="{00000000-000D-0000-FFFF-FFFF00000000}"/>
  </bookViews>
  <sheets>
    <sheet name="2013 season" sheetId="1" r:id="rId1"/>
    <sheet name="2013 total days per brand" sheetId="3" r:id="rId2"/>
    <sheet name="2014 season" sheetId="2" r:id="rId3"/>
    <sheet name="2014 Camera days" sheetId="5" r:id="rId4"/>
    <sheet name="2015 season" sheetId="4" r:id="rId5"/>
    <sheet name="2016 Season" sheetId="6" r:id="rId6"/>
    <sheet name="2017 Season" sheetId="7" r:id="rId7"/>
    <sheet name="2018 Season" sheetId="8" r:id="rId8"/>
    <sheet name="2019 Season" sheetId="9" r:id="rId9"/>
    <sheet name="2020 Sea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70" i="2"/>
  <c r="E69" i="2"/>
  <c r="E60" i="2"/>
  <c r="E61" i="2"/>
  <c r="E62" i="2"/>
  <c r="E63" i="2"/>
  <c r="E64" i="2"/>
  <c r="E65" i="2"/>
  <c r="E66" i="2"/>
  <c r="E59" i="2"/>
  <c r="E46" i="2"/>
  <c r="E47" i="2"/>
  <c r="E48" i="2"/>
  <c r="E49" i="2"/>
  <c r="E50" i="2"/>
  <c r="E51" i="2"/>
  <c r="E52" i="2"/>
  <c r="E53" i="2"/>
  <c r="E54" i="2"/>
  <c r="E55" i="2"/>
  <c r="E56" i="2"/>
  <c r="E57" i="2"/>
  <c r="E45" i="2"/>
  <c r="E43" i="2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1" i="2"/>
  <c r="E5" i="2"/>
  <c r="E6" i="2"/>
  <c r="E7" i="2"/>
  <c r="E8" i="2"/>
  <c r="E9" i="2"/>
  <c r="E3" i="2"/>
  <c r="E4" i="2"/>
  <c r="E2" i="2"/>
  <c r="I69" i="10"/>
  <c r="M64" i="10"/>
  <c r="H64" i="10"/>
  <c r="M63" i="10"/>
  <c r="M2" i="10"/>
  <c r="N78" i="8"/>
  <c r="N35" i="8"/>
  <c r="H83" i="9" l="1"/>
  <c r="H81" i="9"/>
  <c r="H77" i="9"/>
  <c r="H79" i="9"/>
  <c r="H75" i="9" l="1"/>
  <c r="F79" i="8" l="1"/>
  <c r="B79" i="5" l="1"/>
  <c r="B47" i="5"/>
  <c r="B27" i="5"/>
  <c r="C77" i="1" l="1"/>
  <c r="E75" i="1"/>
  <c r="F14" i="1"/>
  <c r="F2" i="1"/>
  <c r="F15" i="1"/>
  <c r="J80" i="3"/>
  <c r="J81" i="3"/>
  <c r="J79" i="3"/>
  <c r="E81" i="3"/>
  <c r="E56" i="3"/>
  <c r="E25" i="3"/>
</calcChain>
</file>

<file path=xl/sharedStrings.xml><?xml version="1.0" encoding="utf-8"?>
<sst xmlns="http://schemas.openxmlformats.org/spreadsheetml/2006/main" count="4181" uniqueCount="750">
  <si>
    <t>Easting</t>
  </si>
  <si>
    <t>Northing</t>
  </si>
  <si>
    <t>Name</t>
  </si>
  <si>
    <t>Conservation Area</t>
  </si>
  <si>
    <t>Compartment</t>
  </si>
  <si>
    <t>Active Logging</t>
  </si>
  <si>
    <t>Logged in Year</t>
  </si>
  <si>
    <t>Hurricane Damage</t>
  </si>
  <si>
    <t>Fire Damage</t>
  </si>
  <si>
    <t>Landscape</t>
  </si>
  <si>
    <t>Location descr.</t>
  </si>
  <si>
    <t>CAM4C</t>
  </si>
  <si>
    <t>CAM3C</t>
  </si>
  <si>
    <t>CAM2C</t>
  </si>
  <si>
    <t>CAM1C</t>
  </si>
  <si>
    <t>CAM4</t>
  </si>
  <si>
    <t>CAM3</t>
  </si>
  <si>
    <t>CAM4B</t>
  </si>
  <si>
    <t>CAM2B</t>
  </si>
  <si>
    <t>CAM1B</t>
  </si>
  <si>
    <t>CAM3B</t>
  </si>
  <si>
    <t>CAM1D</t>
  </si>
  <si>
    <t>CAM2D</t>
  </si>
  <si>
    <t>CAM3D</t>
  </si>
  <si>
    <t>CAM4D</t>
  </si>
  <si>
    <t>No</t>
  </si>
  <si>
    <t>Yes</t>
  </si>
  <si>
    <t>Date Placement</t>
  </si>
  <si>
    <t>Barkadeers with logs left</t>
  </si>
  <si>
    <t>Messy Skidtrail</t>
  </si>
  <si>
    <t>Principal Logging Road</t>
  </si>
  <si>
    <t>Broadleaf forest, broken canopy</t>
  </si>
  <si>
    <t>CAM5E</t>
  </si>
  <si>
    <t>CAM7E</t>
  </si>
  <si>
    <t>CAM6E</t>
  </si>
  <si>
    <t>CAM8E</t>
  </si>
  <si>
    <t>CAM2E</t>
  </si>
  <si>
    <t>CAM3E</t>
  </si>
  <si>
    <t>CAM1E</t>
  </si>
  <si>
    <t>CAM4E</t>
  </si>
  <si>
    <t>Date Removed</t>
  </si>
  <si>
    <t>NA</t>
  </si>
  <si>
    <t>Seismic line</t>
  </si>
  <si>
    <t>Trail/Cut line</t>
  </si>
  <si>
    <t>Open spot in understory, near dry streambed</t>
  </si>
  <si>
    <t>Swamp forest, near large open swamp</t>
  </si>
  <si>
    <t>Swamp forest, flat and low-lying</t>
  </si>
  <si>
    <t>CAM12F</t>
  </si>
  <si>
    <t>CAM1F</t>
  </si>
  <si>
    <t>CAM2F</t>
  </si>
  <si>
    <t>CAM3F</t>
  </si>
  <si>
    <t>CAM4F</t>
  </si>
  <si>
    <t>CAM5F</t>
  </si>
  <si>
    <t>CAM6F</t>
  </si>
  <si>
    <t>CAM8F</t>
  </si>
  <si>
    <t>CAM9F</t>
  </si>
  <si>
    <t>CAM10F</t>
  </si>
  <si>
    <t>CAM11F</t>
  </si>
  <si>
    <t>Logging Road</t>
  </si>
  <si>
    <t>Overgrown loggin road. Very disturbed forest</t>
  </si>
  <si>
    <t>Trail to Seismic line</t>
  </si>
  <si>
    <t>Secondary Forest</t>
  </si>
  <si>
    <t>Days</t>
  </si>
  <si>
    <t>CAM7F</t>
  </si>
  <si>
    <t>CAM10G</t>
  </si>
  <si>
    <t>CAM11G</t>
  </si>
  <si>
    <t>CAM12G</t>
  </si>
  <si>
    <t>CAM1G</t>
  </si>
  <si>
    <t>CAM2G</t>
  </si>
  <si>
    <t>CAM3G</t>
  </si>
  <si>
    <t>CAM4G</t>
  </si>
  <si>
    <t>CAM5G</t>
  </si>
  <si>
    <t>CAM6G</t>
  </si>
  <si>
    <t>CAM8G</t>
  </si>
  <si>
    <t>CAM9G</t>
  </si>
  <si>
    <t>CAM7G</t>
  </si>
  <si>
    <t>CAM1H</t>
  </si>
  <si>
    <t>CAM2H</t>
  </si>
  <si>
    <t>CAM3H</t>
  </si>
  <si>
    <t>CAM4H</t>
  </si>
  <si>
    <t>CAM5H</t>
  </si>
  <si>
    <t>CAM6H</t>
  </si>
  <si>
    <t>CAM7H</t>
  </si>
  <si>
    <t>CAM8H</t>
  </si>
  <si>
    <t>CAM9H</t>
  </si>
  <si>
    <t>CAM10H</t>
  </si>
  <si>
    <t>CAM11H</t>
  </si>
  <si>
    <t>CAM12H</t>
  </si>
  <si>
    <t>Along overgrown Trockopass</t>
  </si>
  <si>
    <t>CAM1A</t>
  </si>
  <si>
    <t>CAM2A</t>
  </si>
  <si>
    <t>Along abandoned Barkadeer</t>
  </si>
  <si>
    <t>January 7,2014</t>
  </si>
  <si>
    <t>CAM6I</t>
  </si>
  <si>
    <t>CAM8I</t>
  </si>
  <si>
    <t>CAM7I</t>
  </si>
  <si>
    <t>CAM13I</t>
  </si>
  <si>
    <t>CAM5I</t>
  </si>
  <si>
    <t>CAM3I</t>
  </si>
  <si>
    <t>CAM4I</t>
  </si>
  <si>
    <t>CAM2I</t>
  </si>
  <si>
    <t>CAM1I</t>
  </si>
  <si>
    <t>CAM9I</t>
  </si>
  <si>
    <t>CAM10I</t>
  </si>
  <si>
    <t>CAM12I</t>
  </si>
  <si>
    <t>CAM11I</t>
  </si>
  <si>
    <t>Open spot in understory</t>
  </si>
  <si>
    <t>401A</t>
  </si>
  <si>
    <t>402A</t>
  </si>
  <si>
    <t>403A</t>
  </si>
  <si>
    <t>405A</t>
  </si>
  <si>
    <t>406A</t>
  </si>
  <si>
    <t>409A</t>
  </si>
  <si>
    <t>407A</t>
  </si>
  <si>
    <t>410A</t>
  </si>
  <si>
    <t>Valley</t>
  </si>
  <si>
    <t>Stock Transect</t>
  </si>
  <si>
    <t>Overgrown logging road. Very disturbed forest</t>
  </si>
  <si>
    <t>Brand</t>
  </si>
  <si>
    <t>Bushnell</t>
  </si>
  <si>
    <t>Moultry</t>
  </si>
  <si>
    <t>Scoutguard</t>
  </si>
  <si>
    <t>records</t>
  </si>
  <si>
    <t>days</t>
  </si>
  <si>
    <t>brand</t>
  </si>
  <si>
    <t>records/day</t>
  </si>
  <si>
    <t>408B</t>
  </si>
  <si>
    <t>404B</t>
  </si>
  <si>
    <t>411B</t>
  </si>
  <si>
    <t>412B</t>
  </si>
  <si>
    <t>401B</t>
  </si>
  <si>
    <t>403B</t>
  </si>
  <si>
    <t>405B</t>
  </si>
  <si>
    <t>406B</t>
  </si>
  <si>
    <t>409B</t>
  </si>
  <si>
    <t>407B</t>
  </si>
  <si>
    <t>410B</t>
  </si>
  <si>
    <t>401C</t>
  </si>
  <si>
    <t>402C</t>
  </si>
  <si>
    <t>403C</t>
  </si>
  <si>
    <t>404C</t>
  </si>
  <si>
    <t>405C</t>
  </si>
  <si>
    <t>406C</t>
  </si>
  <si>
    <t>407C</t>
  </si>
  <si>
    <t>408C</t>
  </si>
  <si>
    <t>409C</t>
  </si>
  <si>
    <t>410C</t>
  </si>
  <si>
    <t>411C</t>
  </si>
  <si>
    <t>412C</t>
  </si>
  <si>
    <t>413C</t>
  </si>
  <si>
    <t>Notes</t>
  </si>
  <si>
    <t>no</t>
  </si>
  <si>
    <t>Leaf in front of camera</t>
  </si>
  <si>
    <t>402E</t>
  </si>
  <si>
    <t>403E</t>
  </si>
  <si>
    <t>404E</t>
  </si>
  <si>
    <t>405E</t>
  </si>
  <si>
    <t>406E</t>
  </si>
  <si>
    <t>407E</t>
  </si>
  <si>
    <t>408E</t>
  </si>
  <si>
    <t>409E</t>
  </si>
  <si>
    <t>412E</t>
  </si>
  <si>
    <t>413E</t>
  </si>
  <si>
    <t>Time</t>
  </si>
  <si>
    <t>413D</t>
  </si>
  <si>
    <t>402D</t>
  </si>
  <si>
    <t>404D</t>
  </si>
  <si>
    <t>401D</t>
  </si>
  <si>
    <t>407D</t>
  </si>
  <si>
    <t>409D</t>
  </si>
  <si>
    <t>412D</t>
  </si>
  <si>
    <t>405D</t>
  </si>
  <si>
    <t>410D</t>
  </si>
  <si>
    <t>406D</t>
  </si>
  <si>
    <t>408D</t>
  </si>
  <si>
    <t>403D</t>
  </si>
  <si>
    <t>410E</t>
  </si>
  <si>
    <t>Not placed</t>
  </si>
  <si>
    <t>401E</t>
  </si>
  <si>
    <t>Not placed (was stolen)</t>
  </si>
  <si>
    <t>411E</t>
  </si>
  <si>
    <t>Not placed (Defect, was replaced with 413)</t>
  </si>
  <si>
    <t>September 18, 2014</t>
  </si>
  <si>
    <t>Narrow survey trail</t>
  </si>
  <si>
    <t>Excavated Maya site</t>
  </si>
  <si>
    <t>na</t>
  </si>
  <si>
    <t>Open spot in forest</t>
  </si>
  <si>
    <t>Near swampy spot</t>
  </si>
  <si>
    <t>Low Scrub forest</t>
  </si>
  <si>
    <t>402F</t>
  </si>
  <si>
    <t>413F</t>
  </si>
  <si>
    <t>405F</t>
  </si>
  <si>
    <t>409F</t>
  </si>
  <si>
    <t>407F</t>
  </si>
  <si>
    <t>408F</t>
  </si>
  <si>
    <t>411F</t>
  </si>
  <si>
    <t>403F</t>
  </si>
  <si>
    <t>406F</t>
  </si>
  <si>
    <t>404F</t>
  </si>
  <si>
    <t>December 22, 2014</t>
  </si>
  <si>
    <t>Near seasonal stream spot</t>
  </si>
  <si>
    <t>501 C</t>
  </si>
  <si>
    <t>502 C</t>
  </si>
  <si>
    <t>503 C</t>
  </si>
  <si>
    <t>504 C</t>
  </si>
  <si>
    <t>505 C</t>
  </si>
  <si>
    <t>506 C</t>
  </si>
  <si>
    <t>507 C</t>
  </si>
  <si>
    <t>508 C</t>
  </si>
  <si>
    <t>509 C</t>
  </si>
  <si>
    <t>510 C</t>
  </si>
  <si>
    <t>511 C</t>
  </si>
  <si>
    <t>512 C</t>
  </si>
  <si>
    <t>April 10, 2015</t>
  </si>
  <si>
    <t>May 30, 2015</t>
  </si>
  <si>
    <t>Took 3000 pictures in 1 day</t>
  </si>
  <si>
    <t>Moultrycam</t>
  </si>
  <si>
    <t>Only took pictures for three weeks</t>
  </si>
  <si>
    <t>In stream, people only</t>
  </si>
  <si>
    <t>Took mostly movies!</t>
  </si>
  <si>
    <t>Moving branch, 3300 pictures of nothing</t>
  </si>
  <si>
    <t>Tons of pictures, too hot?</t>
  </si>
  <si>
    <t>501 D</t>
  </si>
  <si>
    <t>502 D</t>
  </si>
  <si>
    <t>503 D</t>
  </si>
  <si>
    <t>504 D</t>
  </si>
  <si>
    <t>505 D</t>
  </si>
  <si>
    <t>506 D</t>
  </si>
  <si>
    <t>507 D</t>
  </si>
  <si>
    <t>508 D</t>
  </si>
  <si>
    <t>509 D</t>
  </si>
  <si>
    <t>510 D</t>
  </si>
  <si>
    <t>511 D</t>
  </si>
  <si>
    <t>512 D</t>
  </si>
  <si>
    <t>June 29, 2015</t>
  </si>
  <si>
    <t>Took only 22 useful pictures</t>
  </si>
  <si>
    <t>Took movies</t>
  </si>
  <si>
    <t>501 E</t>
  </si>
  <si>
    <t>502 E</t>
  </si>
  <si>
    <t>503 E</t>
  </si>
  <si>
    <t>504 E</t>
  </si>
  <si>
    <t>505 E</t>
  </si>
  <si>
    <t>506 E</t>
  </si>
  <si>
    <t>507 E</t>
  </si>
  <si>
    <t>508 E</t>
  </si>
  <si>
    <t>509 E</t>
  </si>
  <si>
    <t>510 E</t>
  </si>
  <si>
    <t>511 E</t>
  </si>
  <si>
    <t>512 E</t>
  </si>
  <si>
    <t>401 c2</t>
  </si>
  <si>
    <t>401 a</t>
  </si>
  <si>
    <t>401 b</t>
  </si>
  <si>
    <t>401 c</t>
  </si>
  <si>
    <t>401 d</t>
  </si>
  <si>
    <t>402 c2</t>
  </si>
  <si>
    <t>402 d</t>
  </si>
  <si>
    <t>402 e</t>
  </si>
  <si>
    <t>402 f</t>
  </si>
  <si>
    <t>403 c2</t>
  </si>
  <si>
    <t>403 a</t>
  </si>
  <si>
    <t>403 b</t>
  </si>
  <si>
    <t>403 d</t>
  </si>
  <si>
    <t>403 E</t>
  </si>
  <si>
    <t>403 f</t>
  </si>
  <si>
    <t>404 c2</t>
  </si>
  <si>
    <t>404 b</t>
  </si>
  <si>
    <t>404 d</t>
  </si>
  <si>
    <t>404 e</t>
  </si>
  <si>
    <t>404 f</t>
  </si>
  <si>
    <t>405 c2</t>
  </si>
  <si>
    <t>405 a</t>
  </si>
  <si>
    <t>405 b</t>
  </si>
  <si>
    <t>405 d</t>
  </si>
  <si>
    <t>405 e</t>
  </si>
  <si>
    <t>405 f</t>
  </si>
  <si>
    <t>406 c2</t>
  </si>
  <si>
    <t>406 a</t>
  </si>
  <si>
    <t>406 b</t>
  </si>
  <si>
    <t>406 c</t>
  </si>
  <si>
    <t>406 d</t>
  </si>
  <si>
    <t>406 e</t>
  </si>
  <si>
    <t>407 c2</t>
  </si>
  <si>
    <t>407 a</t>
  </si>
  <si>
    <t>407 b</t>
  </si>
  <si>
    <t>407 c</t>
  </si>
  <si>
    <t>407 d</t>
  </si>
  <si>
    <t>407 e</t>
  </si>
  <si>
    <t>407 f</t>
  </si>
  <si>
    <t>408 c2</t>
  </si>
  <si>
    <t>408 b</t>
  </si>
  <si>
    <t>408 c</t>
  </si>
  <si>
    <t>408 d</t>
  </si>
  <si>
    <t>408 e</t>
  </si>
  <si>
    <t>409 c2</t>
  </si>
  <si>
    <t>409 a</t>
  </si>
  <si>
    <t>409 b</t>
  </si>
  <si>
    <t>409 c</t>
  </si>
  <si>
    <t>409 d</t>
  </si>
  <si>
    <t>409 e</t>
  </si>
  <si>
    <t>409 f</t>
  </si>
  <si>
    <t>410 c2</t>
  </si>
  <si>
    <t>410 a</t>
  </si>
  <si>
    <t>410 b</t>
  </si>
  <si>
    <t>410 d</t>
  </si>
  <si>
    <t>411 b</t>
  </si>
  <si>
    <t>411 c</t>
  </si>
  <si>
    <t>411 f</t>
  </si>
  <si>
    <t>412 b</t>
  </si>
  <si>
    <t>412 c</t>
  </si>
  <si>
    <t>412 d</t>
  </si>
  <si>
    <t>412 e</t>
  </si>
  <si>
    <t>413 c</t>
  </si>
  <si>
    <t>413 c2</t>
  </si>
  <si>
    <t>413 d</t>
  </si>
  <si>
    <t>413 e</t>
  </si>
  <si>
    <t>413 f</t>
  </si>
  <si>
    <t>camera</t>
  </si>
  <si>
    <t>days operational</t>
  </si>
  <si>
    <t>Location</t>
  </si>
  <si>
    <t>Burned</t>
  </si>
  <si>
    <t>Postlogged</t>
  </si>
  <si>
    <t>Prelogged</t>
  </si>
  <si>
    <t>507F</t>
  </si>
  <si>
    <t>512F</t>
  </si>
  <si>
    <t>509F</t>
  </si>
  <si>
    <t>508F</t>
  </si>
  <si>
    <t>505F</t>
  </si>
  <si>
    <t>502F</t>
  </si>
  <si>
    <t>504F</t>
  </si>
  <si>
    <t>503F</t>
  </si>
  <si>
    <t>501F</t>
  </si>
  <si>
    <t>506F</t>
  </si>
  <si>
    <t>508G</t>
  </si>
  <si>
    <t>507G</t>
  </si>
  <si>
    <t>512G</t>
  </si>
  <si>
    <t>509G</t>
  </si>
  <si>
    <t>502G</t>
  </si>
  <si>
    <t>505G</t>
  </si>
  <si>
    <t>503G</t>
  </si>
  <si>
    <t>501G</t>
  </si>
  <si>
    <t>511FG</t>
  </si>
  <si>
    <t>510FG</t>
  </si>
  <si>
    <t>510H</t>
  </si>
  <si>
    <t>511H</t>
  </si>
  <si>
    <t>507H</t>
  </si>
  <si>
    <t>512H</t>
  </si>
  <si>
    <t>509H</t>
  </si>
  <si>
    <t>513H</t>
  </si>
  <si>
    <t>508H</t>
  </si>
  <si>
    <t>504G</t>
  </si>
  <si>
    <t>506G</t>
  </si>
  <si>
    <t>Only movies</t>
  </si>
  <si>
    <t>Took only 10 useful pictures</t>
  </si>
  <si>
    <t>Changed date</t>
  </si>
  <si>
    <t>Camera appears to have failed completely</t>
  </si>
  <si>
    <t>607A</t>
  </si>
  <si>
    <t>608A</t>
  </si>
  <si>
    <t>609A</t>
  </si>
  <si>
    <t>610A</t>
  </si>
  <si>
    <t>611A</t>
  </si>
  <si>
    <t>612A</t>
  </si>
  <si>
    <t>613A</t>
  </si>
  <si>
    <t xml:space="preserve">days </t>
  </si>
  <si>
    <t>Laguna Seca</t>
  </si>
  <si>
    <t>Yalbac</t>
  </si>
  <si>
    <t>401C2</t>
  </si>
  <si>
    <t>402C2</t>
  </si>
  <si>
    <t>403C2</t>
  </si>
  <si>
    <t>404C2</t>
  </si>
  <si>
    <t>405C2</t>
  </si>
  <si>
    <t>406C2</t>
  </si>
  <si>
    <t>407C2</t>
  </si>
  <si>
    <t>408C2</t>
  </si>
  <si>
    <t>409C2</t>
  </si>
  <si>
    <t>410C2</t>
  </si>
  <si>
    <t>412C2</t>
  </si>
  <si>
    <t>413C2</t>
  </si>
  <si>
    <t>Date_Place</t>
  </si>
  <si>
    <t>Date_Remov</t>
  </si>
  <si>
    <t>Compartmen</t>
  </si>
  <si>
    <t>Conservati</t>
  </si>
  <si>
    <t>Active_Log</t>
  </si>
  <si>
    <t>Logged_in</t>
  </si>
  <si>
    <t>Hurricane</t>
  </si>
  <si>
    <t>Fire_Damag</t>
  </si>
  <si>
    <t>Location_d</t>
  </si>
  <si>
    <t xml:space="preserve"> </t>
  </si>
  <si>
    <t>Along narrow seismic line</t>
  </si>
  <si>
    <t>Mature forest</t>
  </si>
  <si>
    <t>Along wide logging road</t>
  </si>
  <si>
    <t>September 15, 2015</t>
  </si>
  <si>
    <t>November 9, 2015</t>
  </si>
  <si>
    <t>January 9, 2015</t>
  </si>
  <si>
    <t>Along narrow logging trail</t>
  </si>
  <si>
    <t>Edge of stream</t>
  </si>
  <si>
    <t>Mature Forest</t>
  </si>
  <si>
    <t>2015</t>
  </si>
  <si>
    <t>Disturbed High forest</t>
  </si>
  <si>
    <t>December 1, 2015</t>
  </si>
  <si>
    <t>February 29, 2016</t>
  </si>
  <si>
    <t>602H</t>
  </si>
  <si>
    <t>604H</t>
  </si>
  <si>
    <t>605H</t>
  </si>
  <si>
    <t>614H</t>
  </si>
  <si>
    <t>601H</t>
  </si>
  <si>
    <t>606H</t>
  </si>
  <si>
    <t>603H</t>
  </si>
  <si>
    <t>At pond</t>
  </si>
  <si>
    <t>609B</t>
  </si>
  <si>
    <t>607B</t>
  </si>
  <si>
    <t>608B</t>
  </si>
  <si>
    <t>613B</t>
  </si>
  <si>
    <t>610B</t>
  </si>
  <si>
    <t>611B</t>
  </si>
  <si>
    <t>612B</t>
  </si>
  <si>
    <t>Disturbed High Forest</t>
  </si>
  <si>
    <t>Along large logging road</t>
  </si>
  <si>
    <t>At Pond</t>
  </si>
  <si>
    <t>602I</t>
  </si>
  <si>
    <t>604I</t>
  </si>
  <si>
    <t>605I</t>
  </si>
  <si>
    <t>603I</t>
  </si>
  <si>
    <t>614I</t>
  </si>
  <si>
    <t>606I</t>
  </si>
  <si>
    <t>601I</t>
  </si>
  <si>
    <t>604J</t>
  </si>
  <si>
    <t>602J</t>
  </si>
  <si>
    <t>605J</t>
  </si>
  <si>
    <t>606J</t>
  </si>
  <si>
    <t>603J</t>
  </si>
  <si>
    <t>614J</t>
  </si>
  <si>
    <t>601J</t>
  </si>
  <si>
    <t>Lat</t>
  </si>
  <si>
    <t>Long</t>
  </si>
  <si>
    <t>02K</t>
  </si>
  <si>
    <t>04K</t>
  </si>
  <si>
    <t>05K</t>
  </si>
  <si>
    <t>03K</t>
  </si>
  <si>
    <t>06K</t>
  </si>
  <si>
    <t>01K</t>
  </si>
  <si>
    <t>607C</t>
  </si>
  <si>
    <t>608C</t>
  </si>
  <si>
    <t>609C</t>
  </si>
  <si>
    <t>610C</t>
  </si>
  <si>
    <t>611C</t>
  </si>
  <si>
    <t>612C</t>
  </si>
  <si>
    <t>701A</t>
  </si>
  <si>
    <t>702A</t>
  </si>
  <si>
    <t>703A</t>
  </si>
  <si>
    <t>704A</t>
  </si>
  <si>
    <t>705A</t>
  </si>
  <si>
    <t>706A</t>
  </si>
  <si>
    <t>707A</t>
  </si>
  <si>
    <t>Near pond</t>
  </si>
  <si>
    <t>Near dry stream</t>
  </si>
  <si>
    <t>Next main road</t>
  </si>
  <si>
    <t>Along Large Logging Road</t>
  </si>
  <si>
    <t>In secondary bush along drillplatform</t>
  </si>
  <si>
    <t>Area</t>
  </si>
  <si>
    <t>703B</t>
  </si>
  <si>
    <t>705B</t>
  </si>
  <si>
    <t>708A</t>
  </si>
  <si>
    <t>709A</t>
  </si>
  <si>
    <t>710A</t>
  </si>
  <si>
    <t>712A</t>
  </si>
  <si>
    <t>713A</t>
  </si>
  <si>
    <t>714A</t>
  </si>
  <si>
    <t>711A</t>
  </si>
  <si>
    <t>Near pond (telebasis pond)</t>
  </si>
  <si>
    <t>Small logging road</t>
  </si>
  <si>
    <t>Hurricane damaged forest</t>
  </si>
  <si>
    <t>704B</t>
  </si>
  <si>
    <t>701B</t>
  </si>
  <si>
    <t>702B</t>
  </si>
  <si>
    <t>706B</t>
  </si>
  <si>
    <t>707B</t>
  </si>
  <si>
    <t>708B</t>
  </si>
  <si>
    <t>709B</t>
  </si>
  <si>
    <t>710B</t>
  </si>
  <si>
    <t>711B</t>
  </si>
  <si>
    <t>712B</t>
  </si>
  <si>
    <t>713B</t>
  </si>
  <si>
    <t>714B</t>
  </si>
  <si>
    <t>701D</t>
  </si>
  <si>
    <t>702D</t>
  </si>
  <si>
    <t>703D</t>
  </si>
  <si>
    <t>704D</t>
  </si>
  <si>
    <t>705D</t>
  </si>
  <si>
    <t>706D</t>
  </si>
  <si>
    <t>707D</t>
  </si>
  <si>
    <t>708D</t>
  </si>
  <si>
    <t>709D</t>
  </si>
  <si>
    <t>710D</t>
  </si>
  <si>
    <t>711D</t>
  </si>
  <si>
    <t>712D</t>
  </si>
  <si>
    <t>713D</t>
  </si>
  <si>
    <t>714D</t>
  </si>
  <si>
    <t>701E</t>
  </si>
  <si>
    <t>702E</t>
  </si>
  <si>
    <t>703E</t>
  </si>
  <si>
    <t>704E</t>
  </si>
  <si>
    <t>706E</t>
  </si>
  <si>
    <t>707E</t>
  </si>
  <si>
    <t>709E</t>
  </si>
  <si>
    <t>710E</t>
  </si>
  <si>
    <t>711E</t>
  </si>
  <si>
    <t>712E</t>
  </si>
  <si>
    <t>713E</t>
  </si>
  <si>
    <t>714E</t>
  </si>
  <si>
    <t>701F</t>
  </si>
  <si>
    <t>702F</t>
  </si>
  <si>
    <t>703F</t>
  </si>
  <si>
    <t>704F</t>
  </si>
  <si>
    <t>707F</t>
  </si>
  <si>
    <t>709F</t>
  </si>
  <si>
    <t>710F</t>
  </si>
  <si>
    <t>711F</t>
  </si>
  <si>
    <t>712F</t>
  </si>
  <si>
    <t>713F</t>
  </si>
  <si>
    <t>714F</t>
  </si>
  <si>
    <t>701G</t>
  </si>
  <si>
    <t>702G</t>
  </si>
  <si>
    <t>703G</t>
  </si>
  <si>
    <t>704G</t>
  </si>
  <si>
    <t>707G</t>
  </si>
  <si>
    <t>709G</t>
  </si>
  <si>
    <t>710G</t>
  </si>
  <si>
    <t>711G</t>
  </si>
  <si>
    <t>712G</t>
  </si>
  <si>
    <t>713G</t>
  </si>
  <si>
    <t>714G</t>
  </si>
  <si>
    <t>801A</t>
  </si>
  <si>
    <t>802A</t>
  </si>
  <si>
    <t>803A</t>
  </si>
  <si>
    <t>804A</t>
  </si>
  <si>
    <t>807A</t>
  </si>
  <si>
    <t>809A</t>
  </si>
  <si>
    <t>810A</t>
  </si>
  <si>
    <t>811A</t>
  </si>
  <si>
    <t>812A</t>
  </si>
  <si>
    <t>813A</t>
  </si>
  <si>
    <t>814A</t>
  </si>
  <si>
    <t>Last record</t>
  </si>
  <si>
    <t>801B</t>
  </si>
  <si>
    <t>803B</t>
  </si>
  <si>
    <t>805B</t>
  </si>
  <si>
    <t>807B</t>
  </si>
  <si>
    <t>809B</t>
  </si>
  <si>
    <t>810B</t>
  </si>
  <si>
    <t>811B</t>
  </si>
  <si>
    <t>812B</t>
  </si>
  <si>
    <t>813B</t>
  </si>
  <si>
    <t>814B</t>
  </si>
  <si>
    <t>801C</t>
  </si>
  <si>
    <t>802C</t>
  </si>
  <si>
    <t>803C</t>
  </si>
  <si>
    <t>804C</t>
  </si>
  <si>
    <t>805C</t>
  </si>
  <si>
    <t>807C</t>
  </si>
  <si>
    <t>809C</t>
  </si>
  <si>
    <t>810C</t>
  </si>
  <si>
    <t>811C</t>
  </si>
  <si>
    <t>812C</t>
  </si>
  <si>
    <t>813C</t>
  </si>
  <si>
    <t>814C</t>
  </si>
  <si>
    <t>801D</t>
  </si>
  <si>
    <t>802D</t>
  </si>
  <si>
    <t>803D</t>
  </si>
  <si>
    <t>804D</t>
  </si>
  <si>
    <t>805D</t>
  </si>
  <si>
    <t>807D</t>
  </si>
  <si>
    <t>809D</t>
  </si>
  <si>
    <t>810D</t>
  </si>
  <si>
    <t>811D</t>
  </si>
  <si>
    <t>812D</t>
  </si>
  <si>
    <t>813D</t>
  </si>
  <si>
    <t>814D</t>
  </si>
  <si>
    <t>801E</t>
  </si>
  <si>
    <t>802E</t>
  </si>
  <si>
    <t>803E</t>
  </si>
  <si>
    <t>804E</t>
  </si>
  <si>
    <t>805E</t>
  </si>
  <si>
    <t>807E</t>
  </si>
  <si>
    <t>809E</t>
  </si>
  <si>
    <t>810E</t>
  </si>
  <si>
    <t>811E</t>
  </si>
  <si>
    <t>812E</t>
  </si>
  <si>
    <t>813E</t>
  </si>
  <si>
    <t>814E</t>
  </si>
  <si>
    <t>Moultrie</t>
  </si>
  <si>
    <t>801F</t>
  </si>
  <si>
    <t>802F</t>
  </si>
  <si>
    <t>803F</t>
  </si>
  <si>
    <t>804F</t>
  </si>
  <si>
    <t>805F</t>
  </si>
  <si>
    <t>807F</t>
  </si>
  <si>
    <t>810F</t>
  </si>
  <si>
    <t>809F</t>
  </si>
  <si>
    <t>801G</t>
  </si>
  <si>
    <t>802G</t>
  </si>
  <si>
    <t>803G</t>
  </si>
  <si>
    <t>804G</t>
  </si>
  <si>
    <t>805G</t>
  </si>
  <si>
    <t>807G</t>
  </si>
  <si>
    <t>809G</t>
  </si>
  <si>
    <t>810G</t>
  </si>
  <si>
    <t>811G</t>
  </si>
  <si>
    <t>812G</t>
  </si>
  <si>
    <t>813G</t>
  </si>
  <si>
    <t>814G</t>
  </si>
  <si>
    <t>yes</t>
  </si>
  <si>
    <t>Site</t>
  </si>
  <si>
    <t>01A</t>
  </si>
  <si>
    <t>11A</t>
  </si>
  <si>
    <t>12A</t>
  </si>
  <si>
    <t>12B</t>
  </si>
  <si>
    <t>06B</t>
  </si>
  <si>
    <t>11B</t>
  </si>
  <si>
    <t>08C</t>
  </si>
  <si>
    <t>12C</t>
  </si>
  <si>
    <t>06D</t>
  </si>
  <si>
    <t>11D</t>
  </si>
  <si>
    <t>05F</t>
  </si>
  <si>
    <t>06F</t>
  </si>
  <si>
    <t>10F</t>
  </si>
  <si>
    <t>06E</t>
  </si>
  <si>
    <t>08E</t>
  </si>
  <si>
    <t>11E</t>
  </si>
  <si>
    <t>08G</t>
  </si>
  <si>
    <t>901B</t>
  </si>
  <si>
    <t>No Logging</t>
  </si>
  <si>
    <t>901C</t>
  </si>
  <si>
    <t>Logging</t>
  </si>
  <si>
    <t>901D</t>
  </si>
  <si>
    <t>901E</t>
  </si>
  <si>
    <t>901F</t>
  </si>
  <si>
    <t>901G</t>
  </si>
  <si>
    <t>902C</t>
  </si>
  <si>
    <t>902D</t>
  </si>
  <si>
    <t>902E</t>
  </si>
  <si>
    <t>902F</t>
  </si>
  <si>
    <t>903C</t>
  </si>
  <si>
    <t>903D</t>
  </si>
  <si>
    <t>903E</t>
  </si>
  <si>
    <t>903F</t>
  </si>
  <si>
    <t>903G</t>
  </si>
  <si>
    <t>904A</t>
  </si>
  <si>
    <t>904B</t>
  </si>
  <si>
    <t>904C</t>
  </si>
  <si>
    <t>904D</t>
  </si>
  <si>
    <t>904E</t>
  </si>
  <si>
    <t>904F</t>
  </si>
  <si>
    <t>904G</t>
  </si>
  <si>
    <t>905A</t>
  </si>
  <si>
    <t>905B</t>
  </si>
  <si>
    <t>905C</t>
  </si>
  <si>
    <t>905D</t>
  </si>
  <si>
    <t>905E</t>
  </si>
  <si>
    <t>905G</t>
  </si>
  <si>
    <t>906A</t>
  </si>
  <si>
    <t>906C</t>
  </si>
  <si>
    <t>906G</t>
  </si>
  <si>
    <t>907A</t>
  </si>
  <si>
    <t>907B</t>
  </si>
  <si>
    <t>907C</t>
  </si>
  <si>
    <t>907D</t>
  </si>
  <si>
    <t>907E</t>
  </si>
  <si>
    <t>907F</t>
  </si>
  <si>
    <t>907G</t>
  </si>
  <si>
    <t>908A</t>
  </si>
  <si>
    <t>908B</t>
  </si>
  <si>
    <t>908D</t>
  </si>
  <si>
    <t>908F</t>
  </si>
  <si>
    <t>909A</t>
  </si>
  <si>
    <t>909B</t>
  </si>
  <si>
    <t>909C</t>
  </si>
  <si>
    <t>910A</t>
  </si>
  <si>
    <t>910B</t>
  </si>
  <si>
    <t>910C</t>
  </si>
  <si>
    <t>910D</t>
  </si>
  <si>
    <t>910E</t>
  </si>
  <si>
    <t>910G</t>
  </si>
  <si>
    <t>911C</t>
  </si>
  <si>
    <t>911F</t>
  </si>
  <si>
    <t>913A</t>
  </si>
  <si>
    <t>913B</t>
  </si>
  <si>
    <t>Property</t>
  </si>
  <si>
    <t>Total</t>
  </si>
  <si>
    <t>06C</t>
  </si>
  <si>
    <t>02C</t>
  </si>
  <si>
    <t>01C</t>
  </si>
  <si>
    <t>03C</t>
  </si>
  <si>
    <t>01B</t>
  </si>
  <si>
    <t>02B</t>
  </si>
  <si>
    <t>03B</t>
  </si>
  <si>
    <t>04B</t>
  </si>
  <si>
    <t>05B</t>
  </si>
  <si>
    <t>13B</t>
  </si>
  <si>
    <t>06A</t>
  </si>
  <si>
    <t>02A</t>
  </si>
  <si>
    <t>03A</t>
  </si>
  <si>
    <t>04A</t>
  </si>
  <si>
    <t>05A</t>
  </si>
  <si>
    <t>13A</t>
  </si>
  <si>
    <t>Bushnel</t>
  </si>
  <si>
    <t>04C</t>
  </si>
  <si>
    <t>05C</t>
  </si>
  <si>
    <t>11C</t>
  </si>
  <si>
    <t>13C</t>
  </si>
  <si>
    <t>Lon</t>
  </si>
  <si>
    <t>02D</t>
  </si>
  <si>
    <t>03D</t>
  </si>
  <si>
    <t>01D</t>
  </si>
  <si>
    <t>04D</t>
  </si>
  <si>
    <t>05D</t>
  </si>
  <si>
    <t>02E</t>
  </si>
  <si>
    <t>03E</t>
  </si>
  <si>
    <t>04E</t>
  </si>
  <si>
    <t>12E</t>
  </si>
  <si>
    <t>13E</t>
  </si>
  <si>
    <t>01F</t>
  </si>
  <si>
    <t>02F</t>
  </si>
  <si>
    <t>03F</t>
  </si>
  <si>
    <t>04F</t>
  </si>
  <si>
    <t>11F</t>
  </si>
  <si>
    <t>12F</t>
  </si>
  <si>
    <t>13F</t>
  </si>
  <si>
    <t>01G</t>
  </si>
  <si>
    <t>02G</t>
  </si>
  <si>
    <t>03G</t>
  </si>
  <si>
    <t>04G</t>
  </si>
  <si>
    <t>06G</t>
  </si>
  <si>
    <t>12G</t>
  </si>
  <si>
    <t>13G</t>
  </si>
  <si>
    <t>01H</t>
  </si>
  <si>
    <t>02H</t>
  </si>
  <si>
    <t>03H</t>
  </si>
  <si>
    <t>06H</t>
  </si>
  <si>
    <t>12D</t>
  </si>
  <si>
    <t>13D</t>
  </si>
  <si>
    <t xml:space="preserve">Laguna Seca </t>
  </si>
  <si>
    <t>Days****</t>
  </si>
  <si>
    <t>c2</t>
  </si>
  <si>
    <t>c</t>
  </si>
  <si>
    <t>?</t>
  </si>
  <si>
    <t>this is probs c2</t>
  </si>
  <si>
    <t>this is probs c</t>
  </si>
  <si>
    <t xml:space="preserve">these are probs right in current </t>
  </si>
  <si>
    <t>I think this is c</t>
  </si>
  <si>
    <t>c2?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</si>
</sst>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0000"/>
    <numFmt numFmtId="166" formatCode="0.00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 applyNumberFormat="1"/>
    <xf numFmtId="1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19" fillId="0" borderId="0" xfId="0" applyFont="1"/>
    <xf numFmtId="15" fontId="19" fillId="0" borderId="0" xfId="0" applyNumberFormat="1" applyFont="1"/>
    <xf numFmtId="0" fontId="19" fillId="0" borderId="0" xfId="0" applyNumberFormat="1" applyFont="1"/>
    <xf numFmtId="0" fontId="0" fillId="0" borderId="0" xfId="0" applyFont="1"/>
    <xf numFmtId="1" fontId="19" fillId="0" borderId="0" xfId="0" applyNumberFormat="1" applyFont="1"/>
    <xf numFmtId="1" fontId="0" fillId="0" borderId="10" xfId="0" applyNumberFormat="1" applyFont="1" applyFill="1" applyBorder="1"/>
    <xf numFmtId="0" fontId="0" fillId="0" borderId="10" xfId="0" applyFont="1" applyFill="1" applyBorder="1"/>
    <xf numFmtId="165" fontId="0" fillId="0" borderId="0" xfId="0" applyNumberFormat="1"/>
    <xf numFmtId="15" fontId="0" fillId="0" borderId="0" xfId="0" applyNumberFormat="1" applyFont="1"/>
    <xf numFmtId="0" fontId="20" fillId="0" borderId="0" xfId="0" applyFont="1"/>
    <xf numFmtId="0" fontId="20" fillId="33" borderId="0" xfId="0" applyFont="1" applyFill="1"/>
    <xf numFmtId="166" fontId="0" fillId="0" borderId="0" xfId="0" applyNumberFormat="1"/>
    <xf numFmtId="166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8" sqref="J78"/>
    </sheetView>
  </sheetViews>
  <sheetFormatPr baseColWidth="10" defaultColWidth="8.83203125" defaultRowHeight="15" x14ac:dyDescent="0.2"/>
  <cols>
    <col min="1" max="1" width="12.33203125" customWidth="1"/>
    <col min="2" max="2" width="12.33203125" style="9" customWidth="1"/>
    <col min="3" max="3" width="18.5" style="5" customWidth="1"/>
    <col min="4" max="4" width="19" style="5" customWidth="1"/>
    <col min="5" max="6" width="6.6640625" style="4" customWidth="1"/>
    <col min="7" max="8" width="12.33203125" customWidth="1"/>
    <col min="9" max="10" width="19.83203125" style="62" customWidth="1"/>
    <col min="11" max="16" width="12.33203125" customWidth="1"/>
    <col min="17" max="17" width="23.33203125" customWidth="1"/>
    <col min="18" max="18" width="12.33203125" customWidth="1"/>
  </cols>
  <sheetData>
    <row r="1" spans="1:18" x14ac:dyDescent="0.2">
      <c r="A1" t="s">
        <v>2</v>
      </c>
      <c r="B1" s="9" t="s">
        <v>118</v>
      </c>
      <c r="C1" s="5" t="s">
        <v>27</v>
      </c>
      <c r="D1" s="5" t="s">
        <v>40</v>
      </c>
      <c r="E1" s="4" t="s">
        <v>62</v>
      </c>
      <c r="G1" t="s">
        <v>0</v>
      </c>
      <c r="H1" t="s">
        <v>1</v>
      </c>
      <c r="I1" s="62" t="s">
        <v>432</v>
      </c>
      <c r="J1" s="62" t="s">
        <v>433</v>
      </c>
      <c r="K1" t="s">
        <v>4</v>
      </c>
      <c r="L1" t="s">
        <v>3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9</v>
      </c>
    </row>
    <row r="2" spans="1:18" x14ac:dyDescent="0.2">
      <c r="A2" s="7" t="s">
        <v>56</v>
      </c>
      <c r="B2" s="10" t="s">
        <v>119</v>
      </c>
      <c r="C2" s="5">
        <v>41529</v>
      </c>
      <c r="D2" s="5">
        <v>41559</v>
      </c>
      <c r="E2" s="4">
        <v>30</v>
      </c>
      <c r="F2" s="4">
        <f>SUM(E2:E13,E71:E74)</f>
        <v>596</v>
      </c>
      <c r="G2" s="4">
        <v>289006.89192700002</v>
      </c>
      <c r="H2" s="4">
        <v>1929972.83498</v>
      </c>
      <c r="I2" s="62">
        <v>17.447667364899999</v>
      </c>
      <c r="J2" s="62">
        <v>-88.986603767899993</v>
      </c>
      <c r="K2">
        <v>0</v>
      </c>
      <c r="L2" s="1" t="s">
        <v>25</v>
      </c>
      <c r="M2" s="1" t="s">
        <v>25</v>
      </c>
      <c r="N2" s="1">
        <v>2012</v>
      </c>
      <c r="O2" s="1" t="s">
        <v>26</v>
      </c>
      <c r="P2" s="1" t="s">
        <v>25</v>
      </c>
      <c r="Q2" s="1" t="s">
        <v>58</v>
      </c>
      <c r="R2" s="1" t="s">
        <v>117</v>
      </c>
    </row>
    <row r="3" spans="1:18" x14ac:dyDescent="0.2">
      <c r="A3" s="3" t="s">
        <v>64</v>
      </c>
      <c r="B3" s="10" t="s">
        <v>119</v>
      </c>
      <c r="C3" s="5">
        <v>41559</v>
      </c>
      <c r="D3" s="5">
        <v>41607</v>
      </c>
      <c r="E3" s="4">
        <v>48</v>
      </c>
      <c r="G3" s="4">
        <v>289022.23168303003</v>
      </c>
      <c r="H3" s="4">
        <v>1930350.3531548099</v>
      </c>
      <c r="I3" s="62">
        <v>17.4510791925</v>
      </c>
      <c r="J3" s="62">
        <v>-88.986496348399996</v>
      </c>
      <c r="K3">
        <v>0</v>
      </c>
      <c r="L3" s="1" t="s">
        <v>25</v>
      </c>
      <c r="M3" s="1" t="s">
        <v>25</v>
      </c>
      <c r="N3" s="1">
        <v>2012</v>
      </c>
      <c r="O3" s="1" t="s">
        <v>26</v>
      </c>
      <c r="P3" s="1" t="s">
        <v>25</v>
      </c>
      <c r="Q3" s="1" t="s">
        <v>58</v>
      </c>
      <c r="R3" s="1" t="s">
        <v>117</v>
      </c>
    </row>
    <row r="4" spans="1:18" x14ac:dyDescent="0.2">
      <c r="A4" s="3" t="s">
        <v>85</v>
      </c>
      <c r="B4" s="10" t="s">
        <v>119</v>
      </c>
      <c r="C4" s="5">
        <v>41607</v>
      </c>
      <c r="D4" s="8" t="s">
        <v>92</v>
      </c>
      <c r="E4" s="4">
        <v>39</v>
      </c>
      <c r="G4" s="4">
        <v>289005.590012</v>
      </c>
      <c r="H4" s="4">
        <v>1929918.7274100001</v>
      </c>
      <c r="I4" s="62">
        <v>17.447178450900001</v>
      </c>
      <c r="J4" s="62">
        <v>-88.986610725000006</v>
      </c>
      <c r="K4" s="1">
        <v>0</v>
      </c>
      <c r="L4" s="1" t="s">
        <v>25</v>
      </c>
      <c r="M4" s="1" t="s">
        <v>25</v>
      </c>
      <c r="N4" s="1">
        <v>2012</v>
      </c>
      <c r="O4" s="1" t="s">
        <v>26</v>
      </c>
      <c r="P4" s="1" t="s">
        <v>25</v>
      </c>
      <c r="Q4" s="1" t="s">
        <v>58</v>
      </c>
      <c r="R4" s="1" t="s">
        <v>31</v>
      </c>
    </row>
    <row r="5" spans="1:18" x14ac:dyDescent="0.2">
      <c r="A5" s="3" t="s">
        <v>103</v>
      </c>
      <c r="B5" s="10" t="s">
        <v>119</v>
      </c>
      <c r="C5" s="8" t="s">
        <v>92</v>
      </c>
      <c r="D5" s="5">
        <v>41678</v>
      </c>
      <c r="E5" s="4">
        <v>32</v>
      </c>
      <c r="G5" s="4">
        <v>289019.362288</v>
      </c>
      <c r="H5" s="4">
        <v>1930160.66612</v>
      </c>
      <c r="I5" s="62">
        <v>17.449365347000001</v>
      </c>
      <c r="J5" s="62">
        <v>-88.986504786099999</v>
      </c>
      <c r="K5" s="1">
        <v>0</v>
      </c>
      <c r="L5" s="1" t="s">
        <v>25</v>
      </c>
      <c r="M5" s="1" t="s">
        <v>25</v>
      </c>
      <c r="N5" s="6">
        <v>2012</v>
      </c>
      <c r="O5" s="1" t="s">
        <v>26</v>
      </c>
      <c r="P5" s="1" t="s">
        <v>25</v>
      </c>
      <c r="Q5" s="1" t="s">
        <v>58</v>
      </c>
      <c r="R5" s="1" t="s">
        <v>31</v>
      </c>
    </row>
    <row r="6" spans="1:18" x14ac:dyDescent="0.2">
      <c r="A6" s="2" t="s">
        <v>57</v>
      </c>
      <c r="B6" s="10" t="s">
        <v>121</v>
      </c>
      <c r="C6" s="5">
        <v>41529</v>
      </c>
      <c r="D6" s="5">
        <v>41559</v>
      </c>
      <c r="E6" s="4">
        <v>30</v>
      </c>
      <c r="G6" s="4">
        <v>289650.074181</v>
      </c>
      <c r="H6" s="4">
        <v>1929649.3449200001</v>
      </c>
      <c r="I6" s="62">
        <v>17.4448053755</v>
      </c>
      <c r="J6" s="62">
        <v>-88.980518786000005</v>
      </c>
      <c r="K6" s="1">
        <v>0</v>
      </c>
      <c r="L6" s="1" t="s">
        <v>25</v>
      </c>
      <c r="M6" s="1" t="s">
        <v>25</v>
      </c>
      <c r="N6" s="6">
        <v>2012</v>
      </c>
      <c r="O6" s="1" t="s">
        <v>26</v>
      </c>
      <c r="P6" s="1" t="s">
        <v>25</v>
      </c>
      <c r="Q6" s="1" t="s">
        <v>58</v>
      </c>
      <c r="R6" s="1" t="s">
        <v>117</v>
      </c>
    </row>
    <row r="7" spans="1:18" x14ac:dyDescent="0.2">
      <c r="A7" s="3" t="s">
        <v>65</v>
      </c>
      <c r="B7" s="10" t="s">
        <v>121</v>
      </c>
      <c r="C7" s="5">
        <v>41559</v>
      </c>
      <c r="D7" s="5">
        <v>41607</v>
      </c>
      <c r="E7" s="4">
        <v>48</v>
      </c>
      <c r="G7" s="4">
        <v>289553.95260240999</v>
      </c>
      <c r="H7" s="4">
        <v>1929965.3622909</v>
      </c>
      <c r="I7" s="62">
        <v>17.447651188199998</v>
      </c>
      <c r="J7" s="62">
        <v>-88.981454286300007</v>
      </c>
      <c r="K7" s="1">
        <v>0</v>
      </c>
      <c r="L7" s="1" t="s">
        <v>25</v>
      </c>
      <c r="M7" s="1" t="s">
        <v>25</v>
      </c>
      <c r="N7" s="6">
        <v>2012</v>
      </c>
      <c r="O7" s="1" t="s">
        <v>26</v>
      </c>
      <c r="P7" s="1" t="s">
        <v>25</v>
      </c>
      <c r="Q7" s="1" t="s">
        <v>58</v>
      </c>
      <c r="R7" s="1" t="s">
        <v>117</v>
      </c>
    </row>
    <row r="8" spans="1:18" x14ac:dyDescent="0.2">
      <c r="A8" s="3" t="s">
        <v>86</v>
      </c>
      <c r="B8" s="10" t="s">
        <v>121</v>
      </c>
      <c r="C8" s="5">
        <v>41607</v>
      </c>
      <c r="D8" s="8" t="s">
        <v>92</v>
      </c>
      <c r="E8" s="4">
        <v>39</v>
      </c>
      <c r="G8" s="4">
        <v>289548.59674499999</v>
      </c>
      <c r="H8" s="4">
        <v>1929679.73055</v>
      </c>
      <c r="I8" s="62">
        <v>17.445070365799999</v>
      </c>
      <c r="J8" s="62">
        <v>-88.981476810399997</v>
      </c>
      <c r="K8" s="1">
        <v>0</v>
      </c>
      <c r="L8" s="1" t="s">
        <v>25</v>
      </c>
      <c r="M8" s="1" t="s">
        <v>25</v>
      </c>
      <c r="N8" s="6">
        <v>2012</v>
      </c>
      <c r="O8" s="1" t="s">
        <v>26</v>
      </c>
      <c r="P8" s="1" t="s">
        <v>25</v>
      </c>
      <c r="Q8" s="1" t="s">
        <v>58</v>
      </c>
      <c r="R8" s="1" t="s">
        <v>31</v>
      </c>
    </row>
    <row r="9" spans="1:18" x14ac:dyDescent="0.2">
      <c r="A9" s="3" t="s">
        <v>105</v>
      </c>
      <c r="B9" s="10" t="s">
        <v>121</v>
      </c>
      <c r="C9" s="8" t="s">
        <v>92</v>
      </c>
      <c r="D9" s="5">
        <v>41678</v>
      </c>
      <c r="E9" s="4">
        <v>32</v>
      </c>
      <c r="G9" s="4">
        <v>289648.45799999998</v>
      </c>
      <c r="H9" s="4">
        <v>1929647.4788800001</v>
      </c>
      <c r="I9" s="62">
        <v>17.444788366800001</v>
      </c>
      <c r="J9" s="62">
        <v>-88.980533814699996</v>
      </c>
      <c r="K9" s="1">
        <v>0</v>
      </c>
      <c r="L9" s="1" t="s">
        <v>25</v>
      </c>
      <c r="M9" s="1" t="s">
        <v>25</v>
      </c>
      <c r="N9" s="6">
        <v>2012</v>
      </c>
      <c r="O9" s="1" t="s">
        <v>26</v>
      </c>
      <c r="P9" s="1" t="s">
        <v>25</v>
      </c>
      <c r="Q9" s="1" t="s">
        <v>58</v>
      </c>
      <c r="R9" s="1" t="s">
        <v>31</v>
      </c>
    </row>
    <row r="10" spans="1:18" x14ac:dyDescent="0.2">
      <c r="A10" s="10" t="s">
        <v>47</v>
      </c>
      <c r="B10" s="10" t="s">
        <v>119</v>
      </c>
      <c r="C10" s="5">
        <v>41529</v>
      </c>
      <c r="D10" s="5">
        <v>41559</v>
      </c>
      <c r="E10" s="4">
        <v>30</v>
      </c>
      <c r="G10" s="4">
        <v>291410.20650899998</v>
      </c>
      <c r="H10" s="4">
        <v>1929140.46349</v>
      </c>
      <c r="I10" s="62">
        <v>17.4403723693</v>
      </c>
      <c r="J10" s="62">
        <v>-88.963903918300005</v>
      </c>
      <c r="K10" s="1">
        <v>0</v>
      </c>
      <c r="L10" s="1" t="s">
        <v>25</v>
      </c>
      <c r="M10" s="1" t="s">
        <v>25</v>
      </c>
      <c r="N10" s="6">
        <v>2012</v>
      </c>
      <c r="O10" s="1" t="s">
        <v>26</v>
      </c>
      <c r="P10" s="1" t="s">
        <v>25</v>
      </c>
      <c r="Q10" s="1" t="s">
        <v>58</v>
      </c>
      <c r="R10" s="1" t="s">
        <v>117</v>
      </c>
    </row>
    <row r="11" spans="1:18" x14ac:dyDescent="0.2">
      <c r="A11" s="10" t="s">
        <v>66</v>
      </c>
      <c r="B11" s="10" t="s">
        <v>119</v>
      </c>
      <c r="C11" s="5">
        <v>41559</v>
      </c>
      <c r="D11" s="5">
        <v>41607</v>
      </c>
      <c r="E11" s="4">
        <v>48</v>
      </c>
      <c r="G11" s="4">
        <v>291731.08128847001</v>
      </c>
      <c r="H11" s="4">
        <v>1929461.4841710699</v>
      </c>
      <c r="I11" s="62">
        <v>17.443302188200001</v>
      </c>
      <c r="J11" s="62">
        <v>-88.960915037099994</v>
      </c>
      <c r="K11" s="1">
        <v>0</v>
      </c>
      <c r="L11" s="1" t="s">
        <v>25</v>
      </c>
      <c r="M11" s="1" t="s">
        <v>25</v>
      </c>
      <c r="N11" s="6">
        <v>2012</v>
      </c>
      <c r="O11" s="1" t="s">
        <v>26</v>
      </c>
      <c r="P11" s="1" t="s">
        <v>25</v>
      </c>
      <c r="Q11" s="1" t="s">
        <v>58</v>
      </c>
      <c r="R11" s="1" t="s">
        <v>117</v>
      </c>
    </row>
    <row r="12" spans="1:18" x14ac:dyDescent="0.2">
      <c r="A12" s="10" t="s">
        <v>87</v>
      </c>
      <c r="B12" s="10" t="s">
        <v>119</v>
      </c>
      <c r="C12" s="5">
        <v>41607</v>
      </c>
      <c r="D12" s="8" t="s">
        <v>92</v>
      </c>
      <c r="E12" s="4">
        <v>39</v>
      </c>
      <c r="G12" s="4">
        <v>291690.44763200002</v>
      </c>
      <c r="H12" s="4">
        <v>1929569.51581</v>
      </c>
      <c r="I12" s="62">
        <v>17.4442743615</v>
      </c>
      <c r="J12" s="62">
        <v>-88.961307900700007</v>
      </c>
      <c r="K12" s="1">
        <v>0</v>
      </c>
      <c r="L12" s="1" t="s">
        <v>25</v>
      </c>
      <c r="M12" s="1" t="s">
        <v>25</v>
      </c>
      <c r="N12" s="1">
        <v>2012</v>
      </c>
      <c r="O12" s="1" t="s">
        <v>26</v>
      </c>
      <c r="P12" s="1" t="s">
        <v>25</v>
      </c>
      <c r="Q12" s="1" t="s">
        <v>58</v>
      </c>
      <c r="R12" s="1" t="s">
        <v>31</v>
      </c>
    </row>
    <row r="13" spans="1:18" x14ac:dyDescent="0.2">
      <c r="A13" s="10" t="s">
        <v>104</v>
      </c>
      <c r="B13" s="10" t="s">
        <v>119</v>
      </c>
      <c r="C13" s="8" t="s">
        <v>92</v>
      </c>
      <c r="D13" s="5">
        <v>41678</v>
      </c>
      <c r="E13" s="4">
        <v>32</v>
      </c>
      <c r="G13" s="4">
        <v>290940.51793500001</v>
      </c>
      <c r="H13" s="4">
        <v>1929053.08864</v>
      </c>
      <c r="I13" s="62">
        <v>17.439539387300002</v>
      </c>
      <c r="J13" s="62">
        <v>-88.968315871499996</v>
      </c>
      <c r="K13" s="1">
        <v>0</v>
      </c>
      <c r="L13" s="1" t="s">
        <v>25</v>
      </c>
      <c r="M13" s="1" t="s">
        <v>25</v>
      </c>
      <c r="N13" s="1">
        <v>2012</v>
      </c>
      <c r="O13" s="1" t="s">
        <v>26</v>
      </c>
      <c r="P13" s="1" t="s">
        <v>25</v>
      </c>
      <c r="Q13" s="1" t="s">
        <v>58</v>
      </c>
      <c r="R13" s="1" t="s">
        <v>31</v>
      </c>
    </row>
    <row r="14" spans="1:18" x14ac:dyDescent="0.2">
      <c r="A14" s="3" t="s">
        <v>96</v>
      </c>
      <c r="B14" s="10" t="s">
        <v>119</v>
      </c>
      <c r="C14" s="8" t="s">
        <v>92</v>
      </c>
      <c r="D14" s="5">
        <v>41678</v>
      </c>
      <c r="E14" s="4">
        <v>32</v>
      </c>
      <c r="F14" s="4">
        <f>SUM(E14,E51:E70)</f>
        <v>545</v>
      </c>
      <c r="G14" s="4">
        <v>306170.68670199998</v>
      </c>
      <c r="H14" s="4">
        <v>1930025.9488299999</v>
      </c>
      <c r="I14" s="62">
        <v>17.449694280700001</v>
      </c>
      <c r="J14" s="62">
        <v>-88.825060506499995</v>
      </c>
      <c r="K14" s="1">
        <v>0</v>
      </c>
      <c r="L14" s="1" t="s">
        <v>26</v>
      </c>
      <c r="M14" s="1" t="s">
        <v>25</v>
      </c>
      <c r="N14" s="1" t="s">
        <v>41</v>
      </c>
      <c r="O14" s="1" t="s">
        <v>26</v>
      </c>
      <c r="P14" s="1" t="s">
        <v>26</v>
      </c>
      <c r="Q14" s="1" t="s">
        <v>106</v>
      </c>
      <c r="R14" s="1" t="s">
        <v>61</v>
      </c>
    </row>
    <row r="15" spans="1:18" x14ac:dyDescent="0.2">
      <c r="A15" s="3" t="s">
        <v>89</v>
      </c>
      <c r="B15" s="10" t="s">
        <v>119</v>
      </c>
      <c r="C15" s="5">
        <v>41373</v>
      </c>
      <c r="D15" s="5">
        <v>41400</v>
      </c>
      <c r="E15" s="4">
        <v>27</v>
      </c>
      <c r="F15" s="4">
        <f>SUM(E15:E50)</f>
        <v>1194</v>
      </c>
      <c r="G15" s="4">
        <v>286767.90249000001</v>
      </c>
      <c r="H15" s="4">
        <v>1934409.4320199999</v>
      </c>
      <c r="I15" s="62">
        <v>17.4875341939</v>
      </c>
      <c r="J15" s="62">
        <v>-89.008115641299995</v>
      </c>
      <c r="K15" s="1">
        <v>0</v>
      </c>
      <c r="L15" s="1" t="s">
        <v>25</v>
      </c>
      <c r="M15" s="1" t="s">
        <v>26</v>
      </c>
      <c r="N15" s="1">
        <v>2013</v>
      </c>
      <c r="O15" s="1" t="s">
        <v>26</v>
      </c>
      <c r="P15" s="1" t="s">
        <v>25</v>
      </c>
      <c r="Q15" s="1" t="s">
        <v>29</v>
      </c>
      <c r="R15" s="1" t="s">
        <v>31</v>
      </c>
    </row>
    <row r="16" spans="1:18" x14ac:dyDescent="0.2">
      <c r="A16" s="3" t="s">
        <v>19</v>
      </c>
      <c r="B16" s="10" t="s">
        <v>119</v>
      </c>
      <c r="C16" s="5">
        <v>41400</v>
      </c>
      <c r="D16" s="5">
        <v>41428</v>
      </c>
      <c r="E16" s="4">
        <v>25</v>
      </c>
      <c r="G16" s="4">
        <v>286934.24933999998</v>
      </c>
      <c r="H16" s="4">
        <v>1935347.2857600001</v>
      </c>
      <c r="I16" s="62">
        <v>17.496022170300002</v>
      </c>
      <c r="J16" s="62">
        <v>-89.006642692300005</v>
      </c>
      <c r="K16" s="1">
        <v>0</v>
      </c>
      <c r="L16" s="1" t="s">
        <v>25</v>
      </c>
      <c r="M16" s="1" t="s">
        <v>26</v>
      </c>
      <c r="N16" s="1">
        <v>2013</v>
      </c>
      <c r="O16" s="1" t="s">
        <v>26</v>
      </c>
      <c r="P16" s="1" t="s">
        <v>25</v>
      </c>
      <c r="Q16" s="1" t="s">
        <v>29</v>
      </c>
      <c r="R16" s="1" t="s">
        <v>31</v>
      </c>
    </row>
    <row r="17" spans="1:18" x14ac:dyDescent="0.2">
      <c r="A17" s="9" t="s">
        <v>14</v>
      </c>
      <c r="B17" s="10" t="s">
        <v>119</v>
      </c>
      <c r="C17" s="5">
        <v>41428</v>
      </c>
      <c r="D17" s="5">
        <v>41471</v>
      </c>
      <c r="E17" s="4">
        <v>43</v>
      </c>
      <c r="G17" s="4">
        <v>288783</v>
      </c>
      <c r="H17" s="4">
        <v>1936291</v>
      </c>
      <c r="I17" s="62">
        <v>17.504722493599999</v>
      </c>
      <c r="J17" s="62">
        <v>-88.989331210299994</v>
      </c>
      <c r="K17" s="1">
        <v>0</v>
      </c>
      <c r="L17" s="1" t="s">
        <v>25</v>
      </c>
      <c r="M17" s="1" t="s">
        <v>25</v>
      </c>
      <c r="N17" s="1">
        <v>2013</v>
      </c>
      <c r="O17" s="1" t="s">
        <v>26</v>
      </c>
      <c r="P17" s="1" t="s">
        <v>25</v>
      </c>
      <c r="Q17" s="1" t="s">
        <v>29</v>
      </c>
      <c r="R17" s="1" t="s">
        <v>31</v>
      </c>
    </row>
    <row r="18" spans="1:18" x14ac:dyDescent="0.2">
      <c r="A18" s="3" t="s">
        <v>21</v>
      </c>
      <c r="B18" s="10" t="s">
        <v>119</v>
      </c>
      <c r="C18" s="5">
        <v>41471</v>
      </c>
      <c r="D18" s="5">
        <v>41495</v>
      </c>
      <c r="E18" s="4">
        <v>25</v>
      </c>
      <c r="G18" s="4">
        <v>288402</v>
      </c>
      <c r="H18" s="4">
        <v>1935833</v>
      </c>
      <c r="I18" s="62">
        <v>17.500549107099999</v>
      </c>
      <c r="J18" s="62">
        <v>-88.992873034300004</v>
      </c>
      <c r="K18" s="1">
        <v>0</v>
      </c>
      <c r="L18" s="1" t="s">
        <v>25</v>
      </c>
      <c r="M18" s="1" t="s">
        <v>25</v>
      </c>
      <c r="N18" s="1">
        <v>2013</v>
      </c>
      <c r="O18" s="1" t="s">
        <v>26</v>
      </c>
      <c r="P18" s="1" t="s">
        <v>25</v>
      </c>
      <c r="Q18" s="1" t="s">
        <v>30</v>
      </c>
      <c r="R18" s="1" t="s">
        <v>31</v>
      </c>
    </row>
    <row r="19" spans="1:18" x14ac:dyDescent="0.2">
      <c r="A19" s="7" t="s">
        <v>38</v>
      </c>
      <c r="B19" s="10" t="s">
        <v>119</v>
      </c>
      <c r="C19" s="5">
        <v>41495</v>
      </c>
      <c r="D19" s="5">
        <v>41529</v>
      </c>
      <c r="E19" s="4">
        <v>34</v>
      </c>
      <c r="G19" s="4">
        <v>287307</v>
      </c>
      <c r="H19" s="4">
        <v>1935558</v>
      </c>
      <c r="I19" s="62">
        <v>17.497961107999998</v>
      </c>
      <c r="J19" s="62">
        <v>-89.0031544653</v>
      </c>
      <c r="K19" s="1">
        <v>0</v>
      </c>
      <c r="L19" s="1" t="s">
        <v>25</v>
      </c>
      <c r="M19" s="1" t="s">
        <v>25</v>
      </c>
      <c r="N19" s="1">
        <v>2013</v>
      </c>
      <c r="O19" s="1" t="s">
        <v>26</v>
      </c>
      <c r="P19" s="1" t="s">
        <v>25</v>
      </c>
      <c r="Q19" s="1" t="s">
        <v>30</v>
      </c>
      <c r="R19" s="1" t="s">
        <v>31</v>
      </c>
    </row>
    <row r="20" spans="1:18" x14ac:dyDescent="0.2">
      <c r="A20" s="3" t="s">
        <v>48</v>
      </c>
      <c r="B20" s="10" t="s">
        <v>119</v>
      </c>
      <c r="C20" s="5">
        <v>41529</v>
      </c>
      <c r="D20" s="5">
        <v>41559</v>
      </c>
      <c r="E20" s="4">
        <v>30</v>
      </c>
      <c r="G20" s="4">
        <v>288057.20487800002</v>
      </c>
      <c r="H20" s="4">
        <v>1935951.5182</v>
      </c>
      <c r="I20" s="62">
        <v>17.501587136000001</v>
      </c>
      <c r="J20" s="62">
        <v>-88.996130740500007</v>
      </c>
      <c r="K20" s="1">
        <v>0</v>
      </c>
      <c r="L20" s="1" t="s">
        <v>26</v>
      </c>
      <c r="M20" s="1" t="s">
        <v>25</v>
      </c>
      <c r="N20" s="1">
        <v>2013</v>
      </c>
      <c r="O20" s="1" t="s">
        <v>26</v>
      </c>
      <c r="P20" s="1" t="s">
        <v>25</v>
      </c>
      <c r="Q20" s="1" t="s">
        <v>58</v>
      </c>
      <c r="R20" s="1" t="s">
        <v>31</v>
      </c>
    </row>
    <row r="21" spans="1:18" x14ac:dyDescent="0.2">
      <c r="A21" s="7" t="s">
        <v>67</v>
      </c>
      <c r="B21" s="10" t="s">
        <v>119</v>
      </c>
      <c r="C21" s="5">
        <v>41559</v>
      </c>
      <c r="D21" s="5">
        <v>41607</v>
      </c>
      <c r="E21" s="4">
        <v>48</v>
      </c>
      <c r="G21" s="4">
        <v>288769.38555733999</v>
      </c>
      <c r="H21" s="4">
        <v>1936087.8788664399</v>
      </c>
      <c r="I21" s="62">
        <v>17.502886286300001</v>
      </c>
      <c r="J21" s="62">
        <v>-88.989439406299994</v>
      </c>
      <c r="K21" s="1">
        <v>0</v>
      </c>
      <c r="L21" s="1" t="s">
        <v>25</v>
      </c>
      <c r="M21" s="1" t="s">
        <v>25</v>
      </c>
      <c r="N21" s="1">
        <v>2013</v>
      </c>
      <c r="O21" s="1" t="s">
        <v>26</v>
      </c>
      <c r="P21" s="1" t="s">
        <v>25</v>
      </c>
      <c r="Q21" s="1" t="s">
        <v>58</v>
      </c>
      <c r="R21" s="1" t="s">
        <v>31</v>
      </c>
    </row>
    <row r="22" spans="1:18" x14ac:dyDescent="0.2">
      <c r="A22" s="3" t="s">
        <v>76</v>
      </c>
      <c r="B22" s="10" t="s">
        <v>119</v>
      </c>
      <c r="C22" s="5">
        <v>41607</v>
      </c>
      <c r="D22" s="8" t="s">
        <v>92</v>
      </c>
      <c r="E22" s="4">
        <v>39</v>
      </c>
      <c r="G22" s="4">
        <v>287782.487532</v>
      </c>
      <c r="H22" s="4">
        <v>1935766.0989000001</v>
      </c>
      <c r="I22" s="62">
        <v>17.4998861069</v>
      </c>
      <c r="J22" s="62">
        <v>-88.998698709500005</v>
      </c>
      <c r="K22" s="1">
        <v>0</v>
      </c>
      <c r="L22" s="1" t="s">
        <v>25</v>
      </c>
      <c r="M22" s="1" t="s">
        <v>25</v>
      </c>
      <c r="N22" s="1">
        <v>2013</v>
      </c>
      <c r="O22" s="1" t="s">
        <v>26</v>
      </c>
      <c r="P22" s="1" t="s">
        <v>25</v>
      </c>
      <c r="Q22" s="1" t="s">
        <v>91</v>
      </c>
      <c r="R22" s="1" t="s">
        <v>31</v>
      </c>
    </row>
    <row r="23" spans="1:18" x14ac:dyDescent="0.2">
      <c r="A23" s="3" t="s">
        <v>101</v>
      </c>
      <c r="B23" s="10" t="s">
        <v>119</v>
      </c>
      <c r="C23" s="8" t="s">
        <v>92</v>
      </c>
      <c r="D23" s="5">
        <v>41678</v>
      </c>
      <c r="E23" s="4">
        <v>32</v>
      </c>
      <c r="G23" s="4">
        <v>288744.73167800001</v>
      </c>
      <c r="H23" s="4">
        <v>1936141.13836</v>
      </c>
      <c r="I23" s="62">
        <v>17.503365086399999</v>
      </c>
      <c r="J23" s="62">
        <v>-88.989676748199997</v>
      </c>
      <c r="K23" s="1">
        <v>0</v>
      </c>
      <c r="L23" s="1" t="s">
        <v>25</v>
      </c>
      <c r="M23" s="1" t="s">
        <v>25</v>
      </c>
      <c r="N23" s="1">
        <v>2013</v>
      </c>
      <c r="O23" s="1" t="s">
        <v>26</v>
      </c>
      <c r="P23" s="1" t="s">
        <v>25</v>
      </c>
      <c r="Q23" s="1" t="s">
        <v>58</v>
      </c>
      <c r="R23" s="1" t="s">
        <v>31</v>
      </c>
    </row>
    <row r="24" spans="1:18" x14ac:dyDescent="0.2">
      <c r="A24" s="3" t="s">
        <v>90</v>
      </c>
      <c r="B24" s="10" t="s">
        <v>120</v>
      </c>
      <c r="C24" s="5">
        <v>41373</v>
      </c>
      <c r="D24" s="5">
        <v>41400</v>
      </c>
      <c r="E24" s="4">
        <v>27</v>
      </c>
      <c r="G24" s="4">
        <v>286952.35309699998</v>
      </c>
      <c r="H24" s="4">
        <v>1934494.3833900001</v>
      </c>
      <c r="I24" s="62">
        <v>17.488319154700001</v>
      </c>
      <c r="J24" s="62">
        <v>-89.006387719299994</v>
      </c>
      <c r="K24" s="1">
        <v>0</v>
      </c>
      <c r="L24" s="1" t="s">
        <v>25</v>
      </c>
      <c r="M24" s="1" t="s">
        <v>26</v>
      </c>
      <c r="N24" s="1">
        <v>2013</v>
      </c>
      <c r="O24" s="1" t="s">
        <v>26</v>
      </c>
      <c r="P24" s="1" t="s">
        <v>25</v>
      </c>
      <c r="Q24" s="1" t="s">
        <v>29</v>
      </c>
      <c r="R24" s="1" t="s">
        <v>31</v>
      </c>
    </row>
    <row r="25" spans="1:18" x14ac:dyDescent="0.2">
      <c r="A25" s="3" t="s">
        <v>18</v>
      </c>
      <c r="B25" s="10" t="s">
        <v>120</v>
      </c>
      <c r="C25" s="5">
        <v>41400</v>
      </c>
      <c r="D25" s="5">
        <v>41428</v>
      </c>
      <c r="E25" s="4">
        <v>25</v>
      </c>
      <c r="G25" s="4">
        <v>287666.68773200002</v>
      </c>
      <c r="H25" s="4">
        <v>1935724.1429600001</v>
      </c>
      <c r="I25" s="62">
        <v>17.499496114300001</v>
      </c>
      <c r="J25" s="62">
        <v>-88.999784731999995</v>
      </c>
      <c r="K25" s="1">
        <v>0</v>
      </c>
      <c r="L25" s="1" t="s">
        <v>25</v>
      </c>
      <c r="M25" s="1" t="s">
        <v>26</v>
      </c>
      <c r="N25" s="1">
        <v>2013</v>
      </c>
      <c r="O25" s="1" t="s">
        <v>26</v>
      </c>
      <c r="P25" s="1" t="s">
        <v>25</v>
      </c>
      <c r="Q25" s="1" t="s">
        <v>29</v>
      </c>
      <c r="R25" s="1" t="s">
        <v>31</v>
      </c>
    </row>
    <row r="26" spans="1:18" s="1" customFormat="1" ht="14.25" customHeight="1" x14ac:dyDescent="0.2">
      <c r="A26" s="9" t="s">
        <v>13</v>
      </c>
      <c r="B26" s="10" t="s">
        <v>120</v>
      </c>
      <c r="C26" s="5">
        <v>41428</v>
      </c>
      <c r="D26" s="5">
        <v>41471</v>
      </c>
      <c r="E26" s="4">
        <v>43</v>
      </c>
      <c r="F26" s="4"/>
      <c r="G26" s="4">
        <v>289365</v>
      </c>
      <c r="H26" s="4">
        <v>1936268</v>
      </c>
      <c r="I26" s="62">
        <v>17.504569570499999</v>
      </c>
      <c r="J26" s="62">
        <v>-88.983849666500006</v>
      </c>
      <c r="K26" s="1">
        <v>0</v>
      </c>
      <c r="L26" s="1" t="s">
        <v>25</v>
      </c>
      <c r="M26" s="1" t="s">
        <v>25</v>
      </c>
      <c r="N26" s="1">
        <v>2013</v>
      </c>
      <c r="O26" s="1" t="s">
        <v>26</v>
      </c>
      <c r="P26" s="1" t="s">
        <v>25</v>
      </c>
      <c r="Q26" s="1" t="s">
        <v>29</v>
      </c>
      <c r="R26" s="9" t="s">
        <v>31</v>
      </c>
    </row>
    <row r="27" spans="1:18" s="1" customFormat="1" x14ac:dyDescent="0.2">
      <c r="A27" s="3" t="s">
        <v>22</v>
      </c>
      <c r="B27" s="10" t="s">
        <v>120</v>
      </c>
      <c r="C27" s="5">
        <v>41471</v>
      </c>
      <c r="D27" s="5">
        <v>41495</v>
      </c>
      <c r="E27" s="4">
        <v>25</v>
      </c>
      <c r="F27" s="4"/>
      <c r="G27" s="4">
        <v>288777</v>
      </c>
      <c r="H27" s="4">
        <v>1935471</v>
      </c>
      <c r="I27" s="62">
        <v>17.497314343500001</v>
      </c>
      <c r="J27" s="62">
        <v>-88.989307063699997</v>
      </c>
      <c r="K27" s="1">
        <v>0</v>
      </c>
      <c r="L27" s="1" t="s">
        <v>25</v>
      </c>
      <c r="M27" s="1" t="s">
        <v>25</v>
      </c>
      <c r="N27" s="1">
        <v>2013</v>
      </c>
      <c r="O27" s="1" t="s">
        <v>26</v>
      </c>
      <c r="P27" s="1" t="s">
        <v>25</v>
      </c>
      <c r="Q27" s="1" t="s">
        <v>30</v>
      </c>
      <c r="R27" s="9" t="s">
        <v>31</v>
      </c>
    </row>
    <row r="28" spans="1:18" s="1" customFormat="1" x14ac:dyDescent="0.2">
      <c r="A28" s="3" t="s">
        <v>36</v>
      </c>
      <c r="B28" s="10" t="s">
        <v>120</v>
      </c>
      <c r="C28" s="5">
        <v>41495</v>
      </c>
      <c r="D28" s="5">
        <v>41529</v>
      </c>
      <c r="E28" s="4">
        <v>34</v>
      </c>
      <c r="F28" s="4"/>
      <c r="G28" s="4">
        <v>289846</v>
      </c>
      <c r="H28" s="4">
        <v>1929709</v>
      </c>
      <c r="I28" s="62">
        <v>17.445362623699999</v>
      </c>
      <c r="J28" s="62">
        <v>-88.978680636600004</v>
      </c>
      <c r="K28" s="1">
        <v>0</v>
      </c>
      <c r="L28" s="1" t="s">
        <v>25</v>
      </c>
      <c r="M28" s="1" t="s">
        <v>25</v>
      </c>
      <c r="N28" s="1">
        <v>2013</v>
      </c>
      <c r="O28" s="1" t="s">
        <v>26</v>
      </c>
      <c r="P28" s="1" t="s">
        <v>25</v>
      </c>
      <c r="Q28" s="1" t="s">
        <v>30</v>
      </c>
      <c r="R28" s="9" t="s">
        <v>31</v>
      </c>
    </row>
    <row r="29" spans="1:18" s="1" customFormat="1" x14ac:dyDescent="0.2">
      <c r="A29" s="7" t="s">
        <v>49</v>
      </c>
      <c r="B29" s="10" t="s">
        <v>120</v>
      </c>
      <c r="C29" s="5">
        <v>41529</v>
      </c>
      <c r="D29" s="5">
        <v>41559</v>
      </c>
      <c r="E29" s="4">
        <v>30</v>
      </c>
      <c r="F29" s="4"/>
      <c r="G29" s="4">
        <v>287739.68610499997</v>
      </c>
      <c r="H29" s="4">
        <v>1931916.9400599999</v>
      </c>
      <c r="I29" s="62">
        <v>17.465110277099999</v>
      </c>
      <c r="J29" s="62">
        <v>-88.998721758800002</v>
      </c>
      <c r="K29" s="1">
        <v>0</v>
      </c>
      <c r="L29" s="1" t="s">
        <v>26</v>
      </c>
      <c r="M29" s="1" t="s">
        <v>25</v>
      </c>
      <c r="N29" s="1">
        <v>2013</v>
      </c>
      <c r="O29" s="1" t="s">
        <v>26</v>
      </c>
      <c r="P29" s="1" t="s">
        <v>25</v>
      </c>
      <c r="Q29" s="1" t="s">
        <v>58</v>
      </c>
      <c r="R29" s="1" t="s">
        <v>31</v>
      </c>
    </row>
    <row r="30" spans="1:18" s="1" customFormat="1" x14ac:dyDescent="0.2">
      <c r="A30" s="3" t="s">
        <v>68</v>
      </c>
      <c r="B30" s="10" t="s">
        <v>120</v>
      </c>
      <c r="C30" s="5">
        <v>41559</v>
      </c>
      <c r="D30" s="5">
        <v>41607</v>
      </c>
      <c r="E30" s="4">
        <v>48</v>
      </c>
      <c r="F30" s="4"/>
      <c r="G30" s="4">
        <v>286612.79419387999</v>
      </c>
      <c r="H30" s="4">
        <v>1934357.8269235201</v>
      </c>
      <c r="I30" s="62">
        <v>17.487053249300001</v>
      </c>
      <c r="J30" s="62">
        <v>-89.009570642100002</v>
      </c>
      <c r="K30" s="1">
        <v>0</v>
      </c>
      <c r="L30" s="1" t="s">
        <v>25</v>
      </c>
      <c r="M30" s="1" t="s">
        <v>25</v>
      </c>
      <c r="N30" s="1">
        <v>2013</v>
      </c>
      <c r="O30" s="1" t="s">
        <v>26</v>
      </c>
      <c r="P30" s="1" t="s">
        <v>25</v>
      </c>
      <c r="Q30" s="1" t="s">
        <v>58</v>
      </c>
      <c r="R30" s="1" t="s">
        <v>31</v>
      </c>
    </row>
    <row r="31" spans="1:18" s="1" customFormat="1" x14ac:dyDescent="0.2">
      <c r="A31" s="3" t="s">
        <v>77</v>
      </c>
      <c r="B31" s="10" t="s">
        <v>120</v>
      </c>
      <c r="C31" s="5">
        <v>41607</v>
      </c>
      <c r="D31" s="8" t="s">
        <v>92</v>
      </c>
      <c r="E31" s="4">
        <v>39</v>
      </c>
      <c r="F31" s="4"/>
      <c r="G31" s="4">
        <v>287294.61976999999</v>
      </c>
      <c r="H31" s="4">
        <v>1935302.1981800001</v>
      </c>
      <c r="I31" s="62">
        <v>17.495649129299998</v>
      </c>
      <c r="J31" s="62">
        <v>-89.003245691100005</v>
      </c>
      <c r="K31" s="1">
        <v>0</v>
      </c>
      <c r="L31" s="1" t="s">
        <v>25</v>
      </c>
      <c r="M31" s="1" t="s">
        <v>25</v>
      </c>
      <c r="N31" s="1">
        <v>2013</v>
      </c>
      <c r="O31" s="1" t="s">
        <v>26</v>
      </c>
      <c r="P31" s="1" t="s">
        <v>25</v>
      </c>
      <c r="Q31" s="1" t="s">
        <v>58</v>
      </c>
      <c r="R31" s="1" t="s">
        <v>31</v>
      </c>
    </row>
    <row r="32" spans="1:18" s="1" customFormat="1" x14ac:dyDescent="0.2">
      <c r="A32" s="3" t="s">
        <v>100</v>
      </c>
      <c r="B32" s="10" t="s">
        <v>120</v>
      </c>
      <c r="C32" s="8" t="s">
        <v>92</v>
      </c>
      <c r="D32" s="5">
        <v>41678</v>
      </c>
      <c r="E32" s="4">
        <v>32</v>
      </c>
      <c r="F32" s="4"/>
      <c r="G32" s="4">
        <v>288563.95535300003</v>
      </c>
      <c r="H32" s="4">
        <v>1935603.49104</v>
      </c>
      <c r="I32" s="62">
        <v>17.498491110700002</v>
      </c>
      <c r="J32" s="62">
        <v>-88.991325743000004</v>
      </c>
      <c r="K32" s="1">
        <v>0</v>
      </c>
      <c r="L32" s="1" t="s">
        <v>25</v>
      </c>
      <c r="M32" s="1" t="s">
        <v>25</v>
      </c>
      <c r="N32" s="1">
        <v>2013</v>
      </c>
      <c r="O32" s="1" t="s">
        <v>26</v>
      </c>
      <c r="P32" s="1" t="s">
        <v>25</v>
      </c>
      <c r="Q32" s="1" t="s">
        <v>58</v>
      </c>
      <c r="R32" s="1" t="s">
        <v>31</v>
      </c>
    </row>
    <row r="33" spans="1:18" s="1" customFormat="1" x14ac:dyDescent="0.2">
      <c r="A33" s="3" t="s">
        <v>16</v>
      </c>
      <c r="B33" s="10" t="s">
        <v>121</v>
      </c>
      <c r="C33" s="5">
        <v>41373</v>
      </c>
      <c r="D33" s="5">
        <v>41400</v>
      </c>
      <c r="E33" s="4">
        <v>27</v>
      </c>
      <c r="F33" s="4"/>
      <c r="G33" s="4">
        <v>289685.05815400003</v>
      </c>
      <c r="H33" s="4">
        <v>1929795.54385</v>
      </c>
      <c r="I33" s="62">
        <v>17.446129374400002</v>
      </c>
      <c r="J33" s="62">
        <v>-88.980203794900007</v>
      </c>
      <c r="K33" s="1">
        <v>0</v>
      </c>
      <c r="L33" s="1" t="s">
        <v>25</v>
      </c>
      <c r="M33" s="1" t="s">
        <v>26</v>
      </c>
      <c r="N33" s="1">
        <v>2013</v>
      </c>
      <c r="O33" s="1" t="s">
        <v>26</v>
      </c>
      <c r="P33" s="1" t="s">
        <v>25</v>
      </c>
      <c r="Q33" s="1" t="s">
        <v>29</v>
      </c>
      <c r="R33" s="1" t="s">
        <v>31</v>
      </c>
    </row>
    <row r="34" spans="1:18" s="1" customFormat="1" x14ac:dyDescent="0.2">
      <c r="A34" s="3" t="s">
        <v>20</v>
      </c>
      <c r="B34" s="10" t="s">
        <v>121</v>
      </c>
      <c r="C34" s="5">
        <v>41400</v>
      </c>
      <c r="D34" s="5">
        <v>41428</v>
      </c>
      <c r="E34" s="4">
        <v>25</v>
      </c>
      <c r="F34" s="4"/>
      <c r="G34" s="4">
        <v>288473.65602699999</v>
      </c>
      <c r="H34" s="4">
        <v>1933020.43878</v>
      </c>
      <c r="I34" s="62">
        <v>17.4751482253</v>
      </c>
      <c r="J34" s="62">
        <v>-88.991921714399993</v>
      </c>
      <c r="K34" s="1">
        <v>0</v>
      </c>
      <c r="L34" s="6" t="s">
        <v>25</v>
      </c>
      <c r="M34" s="1" t="s">
        <v>26</v>
      </c>
      <c r="N34" s="1">
        <v>2013</v>
      </c>
      <c r="O34" s="1" t="s">
        <v>26</v>
      </c>
      <c r="P34" s="1" t="s">
        <v>25</v>
      </c>
      <c r="Q34" s="1" t="s">
        <v>30</v>
      </c>
      <c r="R34" s="1" t="s">
        <v>31</v>
      </c>
    </row>
    <row r="35" spans="1:18" s="1" customFormat="1" ht="14.25" customHeight="1" x14ac:dyDescent="0.2">
      <c r="A35" s="9" t="s">
        <v>12</v>
      </c>
      <c r="B35" s="10" t="s">
        <v>121</v>
      </c>
      <c r="C35" s="5">
        <v>41428</v>
      </c>
      <c r="D35" s="5">
        <v>41471</v>
      </c>
      <c r="E35" s="4">
        <v>43</v>
      </c>
      <c r="F35" s="4"/>
      <c r="G35" s="4">
        <v>288137</v>
      </c>
      <c r="H35" s="4">
        <v>1932338</v>
      </c>
      <c r="I35" s="62">
        <v>17.468951536599999</v>
      </c>
      <c r="J35" s="62">
        <v>-88.995023483400004</v>
      </c>
      <c r="K35" s="1">
        <v>0</v>
      </c>
      <c r="L35" s="6" t="s">
        <v>25</v>
      </c>
      <c r="M35" s="1" t="s">
        <v>28</v>
      </c>
      <c r="N35" s="1">
        <v>2013</v>
      </c>
      <c r="O35" s="1" t="s">
        <v>26</v>
      </c>
      <c r="P35" s="1" t="s">
        <v>25</v>
      </c>
      <c r="Q35" s="1" t="s">
        <v>30</v>
      </c>
      <c r="R35" s="1" t="s">
        <v>31</v>
      </c>
    </row>
    <row r="36" spans="1:18" s="1" customFormat="1" ht="14.25" customHeight="1" x14ac:dyDescent="0.2">
      <c r="A36" s="3" t="s">
        <v>23</v>
      </c>
      <c r="B36" s="10" t="s">
        <v>121</v>
      </c>
      <c r="C36" s="5">
        <v>41471</v>
      </c>
      <c r="D36" s="5">
        <v>41495</v>
      </c>
      <c r="E36" s="4">
        <v>25</v>
      </c>
      <c r="F36" s="4"/>
      <c r="G36" s="4">
        <v>287515</v>
      </c>
      <c r="H36" s="4">
        <v>1932014</v>
      </c>
      <c r="I36" s="62">
        <v>17.465965808899998</v>
      </c>
      <c r="J36" s="62">
        <v>-89.000846188500006</v>
      </c>
      <c r="K36" s="1">
        <v>0</v>
      </c>
      <c r="L36" s="6" t="s">
        <v>25</v>
      </c>
      <c r="M36" s="1" t="s">
        <v>28</v>
      </c>
      <c r="N36" s="1">
        <v>2013</v>
      </c>
      <c r="O36" s="1" t="s">
        <v>26</v>
      </c>
      <c r="P36" s="1" t="s">
        <v>25</v>
      </c>
      <c r="Q36" s="1" t="s">
        <v>30</v>
      </c>
      <c r="R36" s="1" t="s">
        <v>31</v>
      </c>
    </row>
    <row r="37" spans="1:18" s="1" customFormat="1" ht="14.25" customHeight="1" x14ac:dyDescent="0.2">
      <c r="A37" s="7" t="s">
        <v>37</v>
      </c>
      <c r="B37" s="10" t="s">
        <v>121</v>
      </c>
      <c r="C37" s="5">
        <v>41495</v>
      </c>
      <c r="D37" s="5">
        <v>41529</v>
      </c>
      <c r="E37" s="4">
        <v>34</v>
      </c>
      <c r="F37" s="4"/>
      <c r="G37" s="4">
        <v>288808</v>
      </c>
      <c r="H37" s="4">
        <v>1934826</v>
      </c>
      <c r="I37" s="62">
        <v>17.491490565599999</v>
      </c>
      <c r="J37" s="62">
        <v>-88.988951835500004</v>
      </c>
      <c r="K37" s="1">
        <v>0</v>
      </c>
      <c r="L37" s="6" t="s">
        <v>25</v>
      </c>
      <c r="M37" s="1" t="s">
        <v>25</v>
      </c>
      <c r="N37" s="1">
        <v>2013</v>
      </c>
      <c r="O37" s="1" t="s">
        <v>26</v>
      </c>
      <c r="P37" s="1" t="s">
        <v>25</v>
      </c>
      <c r="Q37" s="1" t="s">
        <v>30</v>
      </c>
      <c r="R37" s="9" t="s">
        <v>46</v>
      </c>
    </row>
    <row r="38" spans="1:18" x14ac:dyDescent="0.2">
      <c r="A38" s="3" t="s">
        <v>50</v>
      </c>
      <c r="B38" s="10" t="s">
        <v>121</v>
      </c>
      <c r="C38" s="5">
        <v>41529</v>
      </c>
      <c r="D38" s="5">
        <v>41559</v>
      </c>
      <c r="E38" s="4">
        <v>30</v>
      </c>
      <c r="G38" s="4">
        <v>286075.024401</v>
      </c>
      <c r="H38" s="4">
        <v>1935801.1356800001</v>
      </c>
      <c r="I38" s="62">
        <v>17.5000401032</v>
      </c>
      <c r="J38" s="62">
        <v>-89.014776620700005</v>
      </c>
      <c r="K38" s="1">
        <v>0</v>
      </c>
      <c r="L38" s="1" t="s">
        <v>26</v>
      </c>
      <c r="M38" s="1" t="s">
        <v>25</v>
      </c>
      <c r="N38" s="1">
        <v>2013</v>
      </c>
      <c r="O38" s="1" t="s">
        <v>26</v>
      </c>
      <c r="P38" s="1" t="s">
        <v>25</v>
      </c>
      <c r="Q38" s="1" t="s">
        <v>58</v>
      </c>
      <c r="R38" s="9" t="s">
        <v>31</v>
      </c>
    </row>
    <row r="39" spans="1:18" x14ac:dyDescent="0.2">
      <c r="A39" s="3" t="s">
        <v>69</v>
      </c>
      <c r="B39" s="10" t="s">
        <v>121</v>
      </c>
      <c r="C39" s="5">
        <v>41559</v>
      </c>
      <c r="D39" s="5">
        <v>41607</v>
      </c>
      <c r="E39" s="4">
        <v>48</v>
      </c>
      <c r="G39" s="4">
        <v>286543.68333877</v>
      </c>
      <c r="H39" s="4">
        <v>1935399.3465602701</v>
      </c>
      <c r="I39" s="62">
        <v>17.496455266200002</v>
      </c>
      <c r="J39" s="62">
        <v>-89.010324655299996</v>
      </c>
      <c r="K39" s="1">
        <v>0</v>
      </c>
      <c r="L39" s="1" t="s">
        <v>25</v>
      </c>
      <c r="M39" s="1" t="s">
        <v>25</v>
      </c>
      <c r="N39" s="1">
        <v>2013</v>
      </c>
      <c r="O39" s="1" t="s">
        <v>26</v>
      </c>
      <c r="P39" s="1" t="s">
        <v>25</v>
      </c>
      <c r="Q39" s="1" t="s">
        <v>58</v>
      </c>
      <c r="R39" s="9" t="s">
        <v>31</v>
      </c>
    </row>
    <row r="40" spans="1:18" x14ac:dyDescent="0.2">
      <c r="A40" s="3" t="s">
        <v>78</v>
      </c>
      <c r="B40" s="10" t="s">
        <v>121</v>
      </c>
      <c r="C40" s="5">
        <v>41607</v>
      </c>
      <c r="D40" s="8" t="s">
        <v>92</v>
      </c>
      <c r="E40" s="4">
        <v>39</v>
      </c>
      <c r="G40" s="4">
        <v>287495.756001</v>
      </c>
      <c r="H40" s="4">
        <v>1932007.83265</v>
      </c>
      <c r="I40" s="62">
        <v>17.465908272699998</v>
      </c>
      <c r="J40" s="62">
        <v>-89.001026714000005</v>
      </c>
      <c r="K40" s="1">
        <v>0</v>
      </c>
      <c r="L40" s="1" t="s">
        <v>25</v>
      </c>
      <c r="M40" s="1" t="s">
        <v>25</v>
      </c>
      <c r="N40" s="1">
        <v>2013</v>
      </c>
      <c r="O40" s="1" t="s">
        <v>26</v>
      </c>
      <c r="P40" s="1" t="s">
        <v>25</v>
      </c>
      <c r="Q40" s="1" t="s">
        <v>58</v>
      </c>
      <c r="R40" s="9" t="s">
        <v>31</v>
      </c>
    </row>
    <row r="41" spans="1:18" x14ac:dyDescent="0.2">
      <c r="A41" s="3" t="s">
        <v>98</v>
      </c>
      <c r="B41" s="10" t="s">
        <v>121</v>
      </c>
      <c r="C41" s="8" t="s">
        <v>92</v>
      </c>
      <c r="D41" s="5">
        <v>41678</v>
      </c>
      <c r="E41" s="4">
        <v>32</v>
      </c>
      <c r="G41" s="4">
        <v>286596.60363000003</v>
      </c>
      <c r="H41" s="4">
        <v>1934122.2024300001</v>
      </c>
      <c r="I41" s="62">
        <v>17.484923183999999</v>
      </c>
      <c r="J41" s="62">
        <v>-89.009699667000007</v>
      </c>
      <c r="K41" s="1">
        <v>0</v>
      </c>
      <c r="L41" s="1" t="s">
        <v>25</v>
      </c>
      <c r="M41" s="1" t="s">
        <v>25</v>
      </c>
      <c r="N41" s="1">
        <v>2013</v>
      </c>
      <c r="O41" s="1" t="s">
        <v>26</v>
      </c>
      <c r="P41" s="1" t="s">
        <v>25</v>
      </c>
      <c r="Q41" s="1" t="s">
        <v>58</v>
      </c>
      <c r="R41" s="1" t="s">
        <v>31</v>
      </c>
    </row>
    <row r="42" spans="1:18" x14ac:dyDescent="0.2">
      <c r="A42" s="3" t="s">
        <v>15</v>
      </c>
      <c r="B42" s="10" t="s">
        <v>120</v>
      </c>
      <c r="C42" s="5">
        <v>41373</v>
      </c>
      <c r="D42" s="5">
        <v>41400</v>
      </c>
      <c r="E42" s="4">
        <v>27</v>
      </c>
      <c r="G42" s="4">
        <v>290158.48989700002</v>
      </c>
      <c r="H42" s="4">
        <v>1930841.0284200001</v>
      </c>
      <c r="I42" s="62">
        <v>17.4556183115</v>
      </c>
      <c r="J42" s="62">
        <v>-88.975849830599998</v>
      </c>
      <c r="K42" s="1">
        <v>0</v>
      </c>
      <c r="L42" s="1" t="s">
        <v>25</v>
      </c>
      <c r="M42" s="1" t="s">
        <v>26</v>
      </c>
      <c r="N42">
        <v>2013</v>
      </c>
      <c r="O42" s="1" t="s">
        <v>26</v>
      </c>
      <c r="P42" s="1" t="s">
        <v>25</v>
      </c>
      <c r="Q42" s="1" t="s">
        <v>29</v>
      </c>
      <c r="R42" s="1" t="s">
        <v>31</v>
      </c>
    </row>
    <row r="43" spans="1:18" x14ac:dyDescent="0.2">
      <c r="A43" s="3" t="s">
        <v>17</v>
      </c>
      <c r="B43" s="10" t="s">
        <v>120</v>
      </c>
      <c r="C43" s="5">
        <v>41400</v>
      </c>
      <c r="D43" s="5">
        <v>41428</v>
      </c>
      <c r="E43" s="4">
        <v>25</v>
      </c>
      <c r="G43" s="4">
        <v>288474.00596899999</v>
      </c>
      <c r="H43" s="4">
        <v>1932636.9829899999</v>
      </c>
      <c r="I43" s="62">
        <v>17.471684252999999</v>
      </c>
      <c r="J43" s="62">
        <v>-88.991880728599995</v>
      </c>
      <c r="K43" s="1">
        <v>0</v>
      </c>
      <c r="L43" s="1" t="s">
        <v>25</v>
      </c>
      <c r="M43" s="1" t="s">
        <v>26</v>
      </c>
      <c r="N43">
        <v>2013</v>
      </c>
      <c r="O43" s="1" t="s">
        <v>26</v>
      </c>
      <c r="P43" s="1" t="s">
        <v>25</v>
      </c>
      <c r="Q43" s="1" t="s">
        <v>30</v>
      </c>
      <c r="R43" s="1" t="s">
        <v>31</v>
      </c>
    </row>
    <row r="44" spans="1:18" x14ac:dyDescent="0.2">
      <c r="A44" s="9" t="s">
        <v>11</v>
      </c>
      <c r="B44" s="10" t="s">
        <v>120</v>
      </c>
      <c r="C44" s="5">
        <v>41428</v>
      </c>
      <c r="D44" s="5">
        <v>41471</v>
      </c>
      <c r="E44" s="4">
        <v>43</v>
      </c>
      <c r="G44" s="9">
        <v>288874</v>
      </c>
      <c r="H44" s="9">
        <v>1933020</v>
      </c>
      <c r="I44" s="62">
        <v>17.475181996100002</v>
      </c>
      <c r="J44" s="62">
        <v>-88.988153216699999</v>
      </c>
      <c r="K44" s="1">
        <v>0</v>
      </c>
      <c r="L44" s="1" t="s">
        <v>25</v>
      </c>
      <c r="M44" s="1" t="s">
        <v>28</v>
      </c>
      <c r="N44">
        <v>2013</v>
      </c>
      <c r="O44" s="1" t="s">
        <v>26</v>
      </c>
      <c r="P44" s="1" t="s">
        <v>25</v>
      </c>
      <c r="Q44" s="1" t="s">
        <v>30</v>
      </c>
      <c r="R44" s="1" t="s">
        <v>31</v>
      </c>
    </row>
    <row r="45" spans="1:18" x14ac:dyDescent="0.2">
      <c r="A45" s="3" t="s">
        <v>24</v>
      </c>
      <c r="B45" s="10" t="s">
        <v>120</v>
      </c>
      <c r="C45" s="5">
        <v>41471</v>
      </c>
      <c r="D45" s="5">
        <v>41495</v>
      </c>
      <c r="E45" s="4">
        <v>25</v>
      </c>
      <c r="G45" s="9">
        <v>286606</v>
      </c>
      <c r="H45" s="9">
        <v>1934157</v>
      </c>
      <c r="I45" s="62">
        <v>17.4852384241</v>
      </c>
      <c r="J45" s="62">
        <v>-89.009614668200001</v>
      </c>
      <c r="K45" s="1">
        <v>0</v>
      </c>
      <c r="L45" s="1" t="s">
        <v>25</v>
      </c>
      <c r="M45" s="1" t="s">
        <v>28</v>
      </c>
      <c r="N45" s="6">
        <v>2013</v>
      </c>
      <c r="O45" s="1" t="s">
        <v>26</v>
      </c>
      <c r="P45" s="1" t="s">
        <v>25</v>
      </c>
      <c r="Q45" s="1" t="s">
        <v>30</v>
      </c>
      <c r="R45" s="1" t="s">
        <v>31</v>
      </c>
    </row>
    <row r="46" spans="1:18" x14ac:dyDescent="0.2">
      <c r="A46" s="3" t="s">
        <v>39</v>
      </c>
      <c r="B46" s="10" t="s">
        <v>120</v>
      </c>
      <c r="C46" s="5">
        <v>41495</v>
      </c>
      <c r="D46" s="5">
        <v>41529</v>
      </c>
      <c r="E46" s="4">
        <v>34</v>
      </c>
      <c r="G46" s="9">
        <v>286065</v>
      </c>
      <c r="H46" s="9">
        <v>1935467</v>
      </c>
      <c r="I46" s="62">
        <v>17.497020730700001</v>
      </c>
      <c r="J46" s="62">
        <v>-89.014837719100001</v>
      </c>
      <c r="K46" s="1">
        <v>0</v>
      </c>
      <c r="L46" s="6" t="s">
        <v>25</v>
      </c>
      <c r="M46" s="1" t="s">
        <v>25</v>
      </c>
      <c r="N46" s="6">
        <v>2013</v>
      </c>
      <c r="O46" s="1" t="s">
        <v>26</v>
      </c>
      <c r="P46" s="1" t="s">
        <v>25</v>
      </c>
      <c r="Q46" s="1" t="s">
        <v>30</v>
      </c>
      <c r="R46" s="1" t="s">
        <v>31</v>
      </c>
    </row>
    <row r="47" spans="1:18" x14ac:dyDescent="0.2">
      <c r="A47" s="3" t="s">
        <v>51</v>
      </c>
      <c r="B47" s="10" t="s">
        <v>120</v>
      </c>
      <c r="C47" s="5">
        <v>41529</v>
      </c>
      <c r="D47" s="5">
        <v>41559</v>
      </c>
      <c r="E47" s="4">
        <v>30</v>
      </c>
      <c r="G47" s="4">
        <v>287301.59831299999</v>
      </c>
      <c r="H47" s="4">
        <v>1935299.46701</v>
      </c>
      <c r="I47" s="62">
        <v>17.49562512</v>
      </c>
      <c r="J47" s="62">
        <v>-89.003179724600002</v>
      </c>
      <c r="K47" s="1">
        <v>0</v>
      </c>
      <c r="L47" s="6" t="s">
        <v>26</v>
      </c>
      <c r="M47" s="1" t="s">
        <v>25</v>
      </c>
      <c r="N47" s="6">
        <v>2013</v>
      </c>
      <c r="O47" s="1" t="s">
        <v>26</v>
      </c>
      <c r="P47" s="1" t="s">
        <v>25</v>
      </c>
      <c r="Q47" s="1" t="s">
        <v>58</v>
      </c>
      <c r="R47" s="1" t="s">
        <v>31</v>
      </c>
    </row>
    <row r="48" spans="1:18" x14ac:dyDescent="0.2">
      <c r="A48" s="3" t="s">
        <v>70</v>
      </c>
      <c r="B48" s="10" t="s">
        <v>120</v>
      </c>
      <c r="C48" s="5">
        <v>41559</v>
      </c>
      <c r="D48" s="5">
        <v>41607</v>
      </c>
      <c r="E48" s="4">
        <v>48</v>
      </c>
      <c r="G48" s="4">
        <v>288020.84843890998</v>
      </c>
      <c r="H48" s="4">
        <v>1935388.7945087601</v>
      </c>
      <c r="I48" s="62">
        <v>17.4965002719</v>
      </c>
      <c r="J48" s="62">
        <v>-88.996417487599999</v>
      </c>
      <c r="K48" s="1">
        <v>0</v>
      </c>
      <c r="L48" s="6" t="s">
        <v>25</v>
      </c>
      <c r="M48" s="1" t="s">
        <v>25</v>
      </c>
      <c r="N48" s="6">
        <v>2013</v>
      </c>
      <c r="O48" s="1" t="s">
        <v>26</v>
      </c>
      <c r="P48" s="1" t="s">
        <v>25</v>
      </c>
      <c r="Q48" s="1" t="s">
        <v>58</v>
      </c>
      <c r="R48" s="1" t="s">
        <v>31</v>
      </c>
    </row>
    <row r="49" spans="1:18" x14ac:dyDescent="0.2">
      <c r="A49" s="3" t="s">
        <v>79</v>
      </c>
      <c r="B49" s="10" t="s">
        <v>120</v>
      </c>
      <c r="C49" s="5">
        <v>41607</v>
      </c>
      <c r="D49" s="8" t="s">
        <v>92</v>
      </c>
      <c r="E49" s="4">
        <v>39</v>
      </c>
      <c r="G49" s="4">
        <v>285414.33521400002</v>
      </c>
      <c r="H49" s="4">
        <v>1935712.60348</v>
      </c>
      <c r="I49" s="62">
        <v>17.499177119300001</v>
      </c>
      <c r="J49" s="62">
        <v>-89.020987610399999</v>
      </c>
      <c r="K49" s="1">
        <v>0</v>
      </c>
      <c r="L49" s="6" t="s">
        <v>25</v>
      </c>
      <c r="M49" s="1" t="s">
        <v>25</v>
      </c>
      <c r="N49" s="6">
        <v>2013</v>
      </c>
      <c r="O49" s="1" t="s">
        <v>26</v>
      </c>
      <c r="P49" s="1" t="s">
        <v>25</v>
      </c>
      <c r="Q49" s="1" t="s">
        <v>58</v>
      </c>
      <c r="R49" s="1" t="s">
        <v>31</v>
      </c>
    </row>
    <row r="50" spans="1:18" x14ac:dyDescent="0.2">
      <c r="A50" s="3" t="s">
        <v>99</v>
      </c>
      <c r="B50" s="10" t="s">
        <v>120</v>
      </c>
      <c r="C50" s="8" t="s">
        <v>92</v>
      </c>
      <c r="D50" s="5">
        <v>41678</v>
      </c>
      <c r="E50" s="4">
        <v>14</v>
      </c>
      <c r="G50" s="4">
        <v>286665.05731300003</v>
      </c>
      <c r="H50" s="4">
        <v>1935173.9978100001</v>
      </c>
      <c r="I50" s="62">
        <v>17.494431137599999</v>
      </c>
      <c r="J50" s="62">
        <v>-89.009159665200002</v>
      </c>
      <c r="K50" s="6">
        <v>0</v>
      </c>
      <c r="L50" s="1" t="s">
        <v>25</v>
      </c>
      <c r="M50" s="1" t="s">
        <v>25</v>
      </c>
      <c r="N50" s="6">
        <v>2013</v>
      </c>
      <c r="O50" s="6" t="s">
        <v>26</v>
      </c>
      <c r="P50" s="6" t="s">
        <v>25</v>
      </c>
      <c r="Q50" s="6" t="s">
        <v>58</v>
      </c>
      <c r="R50" s="6" t="s">
        <v>31</v>
      </c>
    </row>
    <row r="51" spans="1:18" x14ac:dyDescent="0.2">
      <c r="A51" s="3" t="s">
        <v>32</v>
      </c>
      <c r="B51" s="10" t="s">
        <v>121</v>
      </c>
      <c r="C51" s="5">
        <v>41495</v>
      </c>
      <c r="D51" s="5">
        <v>41529</v>
      </c>
      <c r="E51" s="4">
        <v>34</v>
      </c>
      <c r="G51" s="9">
        <v>307010</v>
      </c>
      <c r="H51" s="9">
        <v>1930297</v>
      </c>
      <c r="I51" s="62">
        <v>17.452215412000001</v>
      </c>
      <c r="J51" s="62">
        <v>-88.817184605899996</v>
      </c>
      <c r="K51" s="6">
        <v>0</v>
      </c>
      <c r="L51" s="6" t="s">
        <v>26</v>
      </c>
      <c r="M51" s="6" t="s">
        <v>25</v>
      </c>
      <c r="N51" s="6" t="s">
        <v>41</v>
      </c>
      <c r="O51" s="6" t="s">
        <v>26</v>
      </c>
      <c r="P51" s="6" t="s">
        <v>26</v>
      </c>
      <c r="Q51" s="6" t="s">
        <v>42</v>
      </c>
      <c r="R51" s="6" t="s">
        <v>45</v>
      </c>
    </row>
    <row r="52" spans="1:18" x14ac:dyDescent="0.2">
      <c r="A52" s="3" t="s">
        <v>52</v>
      </c>
      <c r="B52" s="10" t="s">
        <v>121</v>
      </c>
      <c r="C52" s="5">
        <v>41529</v>
      </c>
      <c r="D52" s="5">
        <v>41559</v>
      </c>
      <c r="E52" s="4">
        <v>30</v>
      </c>
      <c r="G52" s="4">
        <v>308440.91775899997</v>
      </c>
      <c r="H52" s="4">
        <v>1931882.69884</v>
      </c>
      <c r="I52" s="62">
        <v>17.4666641962</v>
      </c>
      <c r="J52" s="62">
        <v>-88.803856622699996</v>
      </c>
      <c r="K52" s="6">
        <v>0</v>
      </c>
      <c r="L52" s="6" t="s">
        <v>26</v>
      </c>
      <c r="M52" s="6" t="s">
        <v>25</v>
      </c>
      <c r="N52" s="6" t="s">
        <v>41</v>
      </c>
      <c r="O52" s="6" t="s">
        <v>26</v>
      </c>
      <c r="P52" s="6" t="s">
        <v>25</v>
      </c>
      <c r="Q52" s="6" t="s">
        <v>43</v>
      </c>
      <c r="R52" s="6" t="s">
        <v>31</v>
      </c>
    </row>
    <row r="53" spans="1:18" x14ac:dyDescent="0.2">
      <c r="A53" s="3" t="s">
        <v>71</v>
      </c>
      <c r="B53" s="10" t="s">
        <v>121</v>
      </c>
      <c r="C53" s="5">
        <v>41559</v>
      </c>
      <c r="D53" s="5">
        <v>41607</v>
      </c>
      <c r="E53" s="4">
        <v>20</v>
      </c>
      <c r="G53" s="4">
        <v>308424.34587674</v>
      </c>
      <c r="H53" s="4">
        <v>1931585.23297353</v>
      </c>
      <c r="I53" s="62">
        <v>17.4639752826</v>
      </c>
      <c r="J53" s="62">
        <v>-88.803986155100006</v>
      </c>
      <c r="K53" s="6">
        <v>0</v>
      </c>
      <c r="L53" s="6" t="s">
        <v>25</v>
      </c>
      <c r="M53" s="6" t="s">
        <v>25</v>
      </c>
      <c r="N53" s="6" t="s">
        <v>41</v>
      </c>
      <c r="O53" s="6" t="s">
        <v>26</v>
      </c>
      <c r="P53" s="6" t="s">
        <v>25</v>
      </c>
      <c r="Q53" s="6" t="s">
        <v>43</v>
      </c>
      <c r="R53" s="6" t="s">
        <v>31</v>
      </c>
    </row>
    <row r="54" spans="1:18" x14ac:dyDescent="0.2">
      <c r="A54" s="3" t="s">
        <v>80</v>
      </c>
      <c r="B54" s="10" t="s">
        <v>121</v>
      </c>
      <c r="C54" s="5">
        <v>41607</v>
      </c>
      <c r="D54" s="8" t="s">
        <v>92</v>
      </c>
      <c r="E54" s="4">
        <v>0</v>
      </c>
      <c r="G54" s="4">
        <v>306067.79291600001</v>
      </c>
      <c r="H54" s="4">
        <v>1928029.9429800001</v>
      </c>
      <c r="I54" s="62">
        <v>17.4316523685</v>
      </c>
      <c r="J54" s="62">
        <v>-88.825849510799998</v>
      </c>
      <c r="K54" s="6">
        <v>0</v>
      </c>
      <c r="L54" s="6" t="s">
        <v>26</v>
      </c>
      <c r="M54" s="6" t="s">
        <v>25</v>
      </c>
      <c r="N54" s="6" t="s">
        <v>41</v>
      </c>
      <c r="O54" s="6" t="s">
        <v>26</v>
      </c>
      <c r="P54" s="1" t="s">
        <v>26</v>
      </c>
      <c r="Q54" s="1" t="s">
        <v>42</v>
      </c>
      <c r="R54" s="1" t="s">
        <v>61</v>
      </c>
    </row>
    <row r="55" spans="1:18" x14ac:dyDescent="0.2">
      <c r="A55" s="3" t="s">
        <v>97</v>
      </c>
      <c r="B55" s="10" t="s">
        <v>121</v>
      </c>
      <c r="C55" s="8" t="s">
        <v>92</v>
      </c>
      <c r="D55" s="5">
        <v>41678</v>
      </c>
      <c r="E55" s="4">
        <v>0</v>
      </c>
      <c r="G55" s="4">
        <v>299268.47003800003</v>
      </c>
      <c r="H55" s="4">
        <v>1927779.5515600001</v>
      </c>
      <c r="I55" s="62">
        <v>17.428793408000001</v>
      </c>
      <c r="J55" s="62">
        <v>-88.889818226499997</v>
      </c>
      <c r="K55" s="6">
        <v>0</v>
      </c>
      <c r="L55" s="6" t="s">
        <v>26</v>
      </c>
      <c r="M55" s="6" t="s">
        <v>25</v>
      </c>
      <c r="N55" s="6" t="s">
        <v>41</v>
      </c>
      <c r="O55" s="6" t="s">
        <v>26</v>
      </c>
      <c r="P55" s="6" t="s">
        <v>26</v>
      </c>
      <c r="Q55" s="1" t="s">
        <v>58</v>
      </c>
      <c r="R55" s="1" t="s">
        <v>61</v>
      </c>
    </row>
    <row r="56" spans="1:18" x14ac:dyDescent="0.2">
      <c r="A56" s="3" t="s">
        <v>34</v>
      </c>
      <c r="B56" s="10" t="s">
        <v>119</v>
      </c>
      <c r="C56" s="5">
        <v>41495</v>
      </c>
      <c r="D56" s="5">
        <v>41529</v>
      </c>
      <c r="E56" s="4">
        <v>34</v>
      </c>
      <c r="G56" s="9">
        <v>308498</v>
      </c>
      <c r="H56" s="9">
        <v>1930644</v>
      </c>
      <c r="I56" s="62">
        <v>17.455477857399998</v>
      </c>
      <c r="J56" s="62">
        <v>-88.803209123499997</v>
      </c>
      <c r="K56" s="6">
        <v>0</v>
      </c>
      <c r="L56" s="6" t="s">
        <v>26</v>
      </c>
      <c r="M56" s="6" t="s">
        <v>25</v>
      </c>
      <c r="N56" s="6" t="s">
        <v>41</v>
      </c>
      <c r="O56" s="6" t="s">
        <v>26</v>
      </c>
      <c r="P56" s="6" t="s">
        <v>25</v>
      </c>
      <c r="Q56" s="1" t="s">
        <v>42</v>
      </c>
      <c r="R56" s="1" t="s">
        <v>31</v>
      </c>
    </row>
    <row r="57" spans="1:18" x14ac:dyDescent="0.2">
      <c r="A57" s="3" t="s">
        <v>53</v>
      </c>
      <c r="B57" s="10" t="s">
        <v>119</v>
      </c>
      <c r="C57" s="5">
        <v>41529</v>
      </c>
      <c r="D57" s="5">
        <v>41559</v>
      </c>
      <c r="E57" s="4">
        <v>30</v>
      </c>
      <c r="G57" s="4">
        <v>308652.79732000001</v>
      </c>
      <c r="H57" s="4">
        <v>1930943.31238</v>
      </c>
      <c r="I57" s="62">
        <v>17.458195245399999</v>
      </c>
      <c r="J57" s="62">
        <v>-88.801778594200002</v>
      </c>
      <c r="K57" s="6">
        <v>0</v>
      </c>
      <c r="L57" s="1" t="s">
        <v>26</v>
      </c>
      <c r="M57" s="6" t="s">
        <v>25</v>
      </c>
      <c r="N57" s="6" t="s">
        <v>41</v>
      </c>
      <c r="O57" s="6" t="s">
        <v>26</v>
      </c>
      <c r="P57" s="6" t="s">
        <v>25</v>
      </c>
      <c r="Q57" s="1" t="s">
        <v>60</v>
      </c>
      <c r="R57" s="1" t="s">
        <v>31</v>
      </c>
    </row>
    <row r="58" spans="1:18" x14ac:dyDescent="0.2">
      <c r="A58" s="3" t="s">
        <v>72</v>
      </c>
      <c r="B58" s="10" t="s">
        <v>119</v>
      </c>
      <c r="C58" s="5">
        <v>41559</v>
      </c>
      <c r="D58" s="5">
        <v>41607</v>
      </c>
      <c r="E58" s="4">
        <v>48</v>
      </c>
      <c r="G58" s="4">
        <v>305717.80895429</v>
      </c>
      <c r="H58" s="4">
        <v>1928818.25942658</v>
      </c>
      <c r="I58" s="62">
        <v>17.438744227600001</v>
      </c>
      <c r="J58" s="62">
        <v>-88.829214449700004</v>
      </c>
      <c r="K58" s="6">
        <v>0</v>
      </c>
      <c r="L58" s="6" t="s">
        <v>25</v>
      </c>
      <c r="M58" s="6" t="s">
        <v>25</v>
      </c>
      <c r="N58" s="6" t="s">
        <v>41</v>
      </c>
      <c r="O58" s="6" t="s">
        <v>26</v>
      </c>
      <c r="P58" s="6" t="s">
        <v>26</v>
      </c>
      <c r="Q58" s="1" t="s">
        <v>42</v>
      </c>
      <c r="R58" s="6" t="s">
        <v>61</v>
      </c>
    </row>
    <row r="59" spans="1:18" x14ac:dyDescent="0.2">
      <c r="A59" s="3" t="s">
        <v>81</v>
      </c>
      <c r="B59" s="10" t="s">
        <v>119</v>
      </c>
      <c r="C59" s="5">
        <v>41607</v>
      </c>
      <c r="D59" s="8" t="s">
        <v>92</v>
      </c>
      <c r="E59" s="4">
        <v>39</v>
      </c>
      <c r="G59" s="4">
        <v>303838.737379</v>
      </c>
      <c r="H59" s="4">
        <v>1927235.70147</v>
      </c>
      <c r="I59" s="62">
        <v>17.424283412600001</v>
      </c>
      <c r="J59" s="62">
        <v>-88.846756420600002</v>
      </c>
      <c r="K59" s="6">
        <v>0</v>
      </c>
      <c r="L59" s="6" t="s">
        <v>26</v>
      </c>
      <c r="M59" s="6" t="s">
        <v>25</v>
      </c>
      <c r="N59" s="6" t="s">
        <v>41</v>
      </c>
      <c r="O59" s="6" t="s">
        <v>26</v>
      </c>
      <c r="P59" s="6" t="s">
        <v>26</v>
      </c>
      <c r="Q59" s="1" t="s">
        <v>42</v>
      </c>
      <c r="R59" s="6" t="s">
        <v>61</v>
      </c>
    </row>
    <row r="60" spans="1:18" x14ac:dyDescent="0.2">
      <c r="A60" s="3" t="s">
        <v>93</v>
      </c>
      <c r="B60" s="10" t="s">
        <v>119</v>
      </c>
      <c r="C60" s="8" t="s">
        <v>92</v>
      </c>
      <c r="D60" s="5">
        <v>41678</v>
      </c>
      <c r="E60" s="4">
        <v>32</v>
      </c>
      <c r="G60" s="4">
        <v>305725.51785300003</v>
      </c>
      <c r="H60" s="4">
        <v>1928613.9823700001</v>
      </c>
      <c r="I60" s="62">
        <v>17.436899344299999</v>
      </c>
      <c r="J60" s="62">
        <v>-88.829123493899999</v>
      </c>
      <c r="K60" s="6">
        <v>0</v>
      </c>
      <c r="L60" s="6" t="s">
        <v>26</v>
      </c>
      <c r="M60" s="6" t="s">
        <v>25</v>
      </c>
      <c r="N60" s="6" t="s">
        <v>41</v>
      </c>
      <c r="O60" s="6" t="s">
        <v>26</v>
      </c>
      <c r="P60" s="6" t="s">
        <v>26</v>
      </c>
      <c r="Q60" s="1" t="s">
        <v>42</v>
      </c>
      <c r="R60" s="6" t="s">
        <v>61</v>
      </c>
    </row>
    <row r="61" spans="1:18" x14ac:dyDescent="0.2">
      <c r="A61" s="3" t="s">
        <v>33</v>
      </c>
      <c r="B61" s="10" t="s">
        <v>120</v>
      </c>
      <c r="C61" s="5">
        <v>41495</v>
      </c>
      <c r="D61" s="5">
        <v>41529</v>
      </c>
      <c r="E61" s="4">
        <v>34</v>
      </c>
      <c r="G61" s="9">
        <v>306915</v>
      </c>
      <c r="H61" s="9">
        <v>1930731</v>
      </c>
      <c r="I61" s="62">
        <v>17.456128252999999</v>
      </c>
      <c r="J61" s="62">
        <v>-88.818117716200007</v>
      </c>
      <c r="K61" s="6">
        <v>0</v>
      </c>
      <c r="L61" s="6" t="s">
        <v>26</v>
      </c>
      <c r="M61" s="6" t="s">
        <v>25</v>
      </c>
      <c r="N61" s="6" t="s">
        <v>41</v>
      </c>
      <c r="O61" s="6" t="s">
        <v>26</v>
      </c>
      <c r="P61" s="6" t="s">
        <v>25</v>
      </c>
      <c r="Q61" s="1" t="s">
        <v>44</v>
      </c>
      <c r="R61" s="6" t="s">
        <v>31</v>
      </c>
    </row>
    <row r="62" spans="1:18" x14ac:dyDescent="0.2">
      <c r="A62" s="10" t="s">
        <v>63</v>
      </c>
      <c r="B62" s="10" t="s">
        <v>120</v>
      </c>
      <c r="C62" s="5">
        <v>41529</v>
      </c>
      <c r="D62" s="5">
        <v>41559</v>
      </c>
      <c r="E62" s="4">
        <v>0</v>
      </c>
      <c r="G62" s="4">
        <v>307010</v>
      </c>
      <c r="H62" s="4">
        <v>1930765</v>
      </c>
      <c r="I62" s="62">
        <v>17.456443599299998</v>
      </c>
      <c r="J62" s="62">
        <v>-88.817226526100001</v>
      </c>
      <c r="K62" s="9">
        <v>0</v>
      </c>
      <c r="L62" s="9" t="s">
        <v>26</v>
      </c>
      <c r="M62" s="9" t="s">
        <v>25</v>
      </c>
      <c r="N62" t="s">
        <v>41</v>
      </c>
      <c r="O62" s="9" t="s">
        <v>26</v>
      </c>
      <c r="P62" s="9" t="s">
        <v>26</v>
      </c>
      <c r="Q62" s="9" t="s">
        <v>42</v>
      </c>
      <c r="R62" s="9" t="s">
        <v>61</v>
      </c>
    </row>
    <row r="63" spans="1:18" x14ac:dyDescent="0.2">
      <c r="A63" s="10" t="s">
        <v>75</v>
      </c>
      <c r="B63" s="10" t="s">
        <v>120</v>
      </c>
      <c r="C63" s="5">
        <v>41559</v>
      </c>
      <c r="D63" s="5">
        <v>41607</v>
      </c>
      <c r="E63" s="4">
        <v>48</v>
      </c>
      <c r="G63" s="4">
        <v>307020.01981412002</v>
      </c>
      <c r="H63" s="4">
        <v>1930799.62296078</v>
      </c>
      <c r="I63" s="62">
        <v>17.456757264899998</v>
      </c>
      <c r="J63" s="62">
        <v>-88.817135310899999</v>
      </c>
      <c r="K63" s="9">
        <v>0</v>
      </c>
      <c r="L63" s="9" t="s">
        <v>25</v>
      </c>
      <c r="M63" s="9" t="s">
        <v>25</v>
      </c>
      <c r="N63" t="s">
        <v>41</v>
      </c>
      <c r="O63" s="9" t="s">
        <v>26</v>
      </c>
      <c r="P63" s="9" t="s">
        <v>26</v>
      </c>
      <c r="Q63" s="9" t="s">
        <v>42</v>
      </c>
      <c r="R63" s="9" t="s">
        <v>61</v>
      </c>
    </row>
    <row r="64" spans="1:18" x14ac:dyDescent="0.2">
      <c r="A64" s="10" t="s">
        <v>82</v>
      </c>
      <c r="B64" s="10" t="s">
        <v>120</v>
      </c>
      <c r="C64" s="5">
        <v>41607</v>
      </c>
      <c r="D64" s="8" t="s">
        <v>92</v>
      </c>
      <c r="E64" s="4">
        <v>39</v>
      </c>
      <c r="G64" s="4">
        <v>306063.22288800002</v>
      </c>
      <c r="H64" s="4">
        <v>1929820.1044000001</v>
      </c>
      <c r="I64" s="62">
        <v>17.447825290099999</v>
      </c>
      <c r="J64" s="62">
        <v>-88.826053502899995</v>
      </c>
      <c r="K64" s="9">
        <v>0</v>
      </c>
      <c r="L64" s="9" t="s">
        <v>26</v>
      </c>
      <c r="M64" s="9" t="s">
        <v>25</v>
      </c>
      <c r="N64" t="s">
        <v>41</v>
      </c>
      <c r="O64" s="9" t="s">
        <v>26</v>
      </c>
      <c r="P64" s="9" t="s">
        <v>26</v>
      </c>
      <c r="Q64" s="9" t="s">
        <v>88</v>
      </c>
      <c r="R64" s="9" t="s">
        <v>61</v>
      </c>
    </row>
    <row r="65" spans="1:18" x14ac:dyDescent="0.2">
      <c r="A65" s="10" t="s">
        <v>95</v>
      </c>
      <c r="B65" s="10" t="s">
        <v>120</v>
      </c>
      <c r="C65" s="8" t="s">
        <v>92</v>
      </c>
      <c r="D65" s="5">
        <v>41678</v>
      </c>
      <c r="E65" s="4">
        <v>32</v>
      </c>
      <c r="G65" s="4">
        <v>307018.79863500001</v>
      </c>
      <c r="H65" s="4">
        <v>1930484.0686699999</v>
      </c>
      <c r="I65" s="62">
        <v>17.453906257</v>
      </c>
      <c r="J65" s="62">
        <v>-88.817118540099997</v>
      </c>
      <c r="K65" s="9">
        <v>0</v>
      </c>
      <c r="L65" s="9" t="s">
        <v>26</v>
      </c>
      <c r="M65" s="9" t="s">
        <v>25</v>
      </c>
      <c r="N65" s="9" t="s">
        <v>41</v>
      </c>
      <c r="O65" s="9" t="s">
        <v>26</v>
      </c>
      <c r="P65" s="9" t="s">
        <v>26</v>
      </c>
      <c r="Q65" s="9" t="s">
        <v>42</v>
      </c>
      <c r="R65" s="9" t="s">
        <v>61</v>
      </c>
    </row>
    <row r="66" spans="1:18" x14ac:dyDescent="0.2">
      <c r="A66" s="10" t="s">
        <v>35</v>
      </c>
      <c r="B66" s="10" t="s">
        <v>120</v>
      </c>
      <c r="C66" s="5">
        <v>41495</v>
      </c>
      <c r="D66" s="5">
        <v>41529</v>
      </c>
      <c r="E66" s="4">
        <v>34</v>
      </c>
      <c r="G66" s="9">
        <v>308426</v>
      </c>
      <c r="H66" s="9">
        <v>1931576</v>
      </c>
      <c r="I66" s="62">
        <v>17.463892007199998</v>
      </c>
      <c r="J66" s="62">
        <v>-88.803969762500003</v>
      </c>
      <c r="K66" s="9">
        <v>0</v>
      </c>
      <c r="L66" s="9" t="s">
        <v>26</v>
      </c>
      <c r="M66" s="9" t="s">
        <v>25</v>
      </c>
      <c r="N66" t="s">
        <v>41</v>
      </c>
      <c r="O66" s="9" t="s">
        <v>26</v>
      </c>
      <c r="P66" s="9" t="s">
        <v>25</v>
      </c>
      <c r="Q66" s="9" t="s">
        <v>43</v>
      </c>
      <c r="R66" s="9" t="s">
        <v>31</v>
      </c>
    </row>
    <row r="67" spans="1:18" x14ac:dyDescent="0.2">
      <c r="A67" s="10" t="s">
        <v>54</v>
      </c>
      <c r="B67" s="10" t="s">
        <v>120</v>
      </c>
      <c r="C67" s="5">
        <v>41529</v>
      </c>
      <c r="D67" s="5">
        <v>41559</v>
      </c>
      <c r="E67" s="4">
        <v>30</v>
      </c>
      <c r="G67" s="4">
        <v>308739.592412</v>
      </c>
      <c r="H67" s="4">
        <v>1930267.76357</v>
      </c>
      <c r="I67" s="62">
        <v>17.452099284100001</v>
      </c>
      <c r="J67" s="62">
        <v>-88.8009016022</v>
      </c>
      <c r="K67" s="9">
        <v>0</v>
      </c>
      <c r="L67" s="9" t="s">
        <v>26</v>
      </c>
      <c r="M67" s="9" t="s">
        <v>25</v>
      </c>
      <c r="N67" t="s">
        <v>41</v>
      </c>
      <c r="O67" s="9" t="s">
        <v>26</v>
      </c>
      <c r="P67" s="9" t="s">
        <v>25</v>
      </c>
      <c r="Q67" s="9" t="s">
        <v>42</v>
      </c>
      <c r="R67" s="9" t="s">
        <v>31</v>
      </c>
    </row>
    <row r="68" spans="1:18" x14ac:dyDescent="0.2">
      <c r="A68" s="10" t="s">
        <v>73</v>
      </c>
      <c r="B68" s="10" t="s">
        <v>121</v>
      </c>
      <c r="C68" s="5">
        <v>41559</v>
      </c>
      <c r="D68" s="5">
        <v>41607</v>
      </c>
      <c r="E68" s="4">
        <v>0</v>
      </c>
      <c r="G68" s="4">
        <v>305823.48882082</v>
      </c>
      <c r="H68" s="4">
        <v>1928558.9061942</v>
      </c>
      <c r="I68" s="62">
        <v>17.436410223700001</v>
      </c>
      <c r="J68" s="62">
        <v>-88.828196436599995</v>
      </c>
      <c r="K68" s="9">
        <v>0</v>
      </c>
      <c r="L68" s="9" t="s">
        <v>25</v>
      </c>
      <c r="M68" s="9" t="s">
        <v>25</v>
      </c>
      <c r="N68" t="s">
        <v>41</v>
      </c>
      <c r="O68" s="9" t="s">
        <v>26</v>
      </c>
      <c r="P68" s="9" t="s">
        <v>26</v>
      </c>
      <c r="Q68" s="9" t="s">
        <v>42</v>
      </c>
      <c r="R68" s="9" t="s">
        <v>61</v>
      </c>
    </row>
    <row r="69" spans="1:18" x14ac:dyDescent="0.2">
      <c r="A69" s="10" t="s">
        <v>83</v>
      </c>
      <c r="B69" s="10" t="s">
        <v>120</v>
      </c>
      <c r="C69" s="5">
        <v>41607</v>
      </c>
      <c r="D69" s="8" t="s">
        <v>92</v>
      </c>
      <c r="E69" s="4">
        <v>2</v>
      </c>
      <c r="G69" s="4">
        <v>303773.79547100002</v>
      </c>
      <c r="H69" s="4">
        <v>1927640.6673099999</v>
      </c>
      <c r="I69" s="62">
        <v>17.427936395100001</v>
      </c>
      <c r="J69" s="62">
        <v>-88.847404416200007</v>
      </c>
      <c r="K69" s="9">
        <v>0</v>
      </c>
      <c r="L69" s="9" t="s">
        <v>26</v>
      </c>
      <c r="M69" s="9" t="s">
        <v>25</v>
      </c>
      <c r="N69" t="s">
        <v>41</v>
      </c>
      <c r="O69" s="9" t="s">
        <v>26</v>
      </c>
      <c r="P69" s="9" t="s">
        <v>26</v>
      </c>
      <c r="Q69" s="9" t="s">
        <v>42</v>
      </c>
      <c r="R69" s="9" t="s">
        <v>61</v>
      </c>
    </row>
    <row r="70" spans="1:18" x14ac:dyDescent="0.2">
      <c r="A70" s="10" t="s">
        <v>94</v>
      </c>
      <c r="B70" s="10" t="s">
        <v>121</v>
      </c>
      <c r="C70" s="8" t="s">
        <v>92</v>
      </c>
      <c r="D70" s="5">
        <v>41678</v>
      </c>
      <c r="E70" s="4">
        <v>27</v>
      </c>
      <c r="G70" s="4">
        <v>306146.97514200001</v>
      </c>
      <c r="H70" s="4">
        <v>1927887.9523700001</v>
      </c>
      <c r="I70" s="62">
        <v>17.4303763743</v>
      </c>
      <c r="J70" s="62">
        <v>-88.825091514700006</v>
      </c>
      <c r="K70" s="9">
        <v>0</v>
      </c>
      <c r="L70" s="9" t="s">
        <v>26</v>
      </c>
      <c r="M70" s="9" t="s">
        <v>25</v>
      </c>
      <c r="N70" s="9" t="s">
        <v>41</v>
      </c>
      <c r="O70" s="9" t="s">
        <v>26</v>
      </c>
      <c r="P70" s="9" t="s">
        <v>26</v>
      </c>
      <c r="Q70" s="9" t="s">
        <v>42</v>
      </c>
      <c r="R70" s="9" t="s">
        <v>61</v>
      </c>
    </row>
    <row r="71" spans="1:18" x14ac:dyDescent="0.2">
      <c r="A71" s="10" t="s">
        <v>55</v>
      </c>
      <c r="B71" s="10" t="s">
        <v>121</v>
      </c>
      <c r="C71" s="5">
        <v>41529</v>
      </c>
      <c r="D71" s="5">
        <v>41559</v>
      </c>
      <c r="E71" s="4">
        <v>30</v>
      </c>
      <c r="G71" s="4">
        <v>288655.56950899999</v>
      </c>
      <c r="H71" s="4">
        <v>1930283.56238</v>
      </c>
      <c r="I71" s="62">
        <v>17.4504413437</v>
      </c>
      <c r="J71" s="62">
        <v>-88.989940755000006</v>
      </c>
      <c r="K71" s="9">
        <v>0</v>
      </c>
      <c r="L71" s="9" t="s">
        <v>25</v>
      </c>
      <c r="M71" s="9" t="s">
        <v>25</v>
      </c>
      <c r="N71" s="9" t="s">
        <v>41</v>
      </c>
      <c r="O71" s="9" t="s">
        <v>26</v>
      </c>
      <c r="P71" s="9" t="s">
        <v>25</v>
      </c>
      <c r="Q71" s="9" t="s">
        <v>58</v>
      </c>
      <c r="R71" s="9" t="s">
        <v>117</v>
      </c>
    </row>
    <row r="72" spans="1:18" x14ac:dyDescent="0.2">
      <c r="A72" s="10" t="s">
        <v>74</v>
      </c>
      <c r="B72" s="10" t="s">
        <v>120</v>
      </c>
      <c r="C72" s="5">
        <v>41559</v>
      </c>
      <c r="D72" s="5">
        <v>41607</v>
      </c>
      <c r="E72" s="4">
        <v>48</v>
      </c>
      <c r="G72" s="4">
        <v>288346.65976439998</v>
      </c>
      <c r="H72" s="4">
        <v>1930459.5645165101</v>
      </c>
      <c r="I72" s="62">
        <v>17.452002191599998</v>
      </c>
      <c r="J72" s="62">
        <v>-88.9928654255</v>
      </c>
      <c r="K72" s="9">
        <v>0</v>
      </c>
      <c r="L72" s="9" t="s">
        <v>25</v>
      </c>
      <c r="M72" s="9" t="s">
        <v>25</v>
      </c>
      <c r="N72" s="9" t="s">
        <v>41</v>
      </c>
      <c r="O72" s="9" t="s">
        <v>26</v>
      </c>
      <c r="P72" s="9" t="s">
        <v>25</v>
      </c>
      <c r="Q72" s="9" t="s">
        <v>58</v>
      </c>
      <c r="R72" s="9" t="s">
        <v>59</v>
      </c>
    </row>
    <row r="73" spans="1:18" x14ac:dyDescent="0.2">
      <c r="A73" s="10" t="s">
        <v>84</v>
      </c>
      <c r="B73" s="10" t="s">
        <v>121</v>
      </c>
      <c r="C73" s="5">
        <v>41607</v>
      </c>
      <c r="D73" s="8" t="s">
        <v>92</v>
      </c>
      <c r="E73" s="4">
        <v>39</v>
      </c>
      <c r="G73" s="4">
        <v>288163.04607600003</v>
      </c>
      <c r="H73" s="4">
        <v>1930176.56443</v>
      </c>
      <c r="I73" s="62">
        <v>17.4494283499</v>
      </c>
      <c r="J73" s="62">
        <v>-88.994565750099994</v>
      </c>
      <c r="K73" s="9">
        <v>0</v>
      </c>
      <c r="L73" s="9" t="s">
        <v>25</v>
      </c>
      <c r="M73" s="9" t="s">
        <v>25</v>
      </c>
      <c r="N73" s="9" t="s">
        <v>41</v>
      </c>
      <c r="O73" s="9" t="s">
        <v>26</v>
      </c>
      <c r="P73" s="9" t="s">
        <v>25</v>
      </c>
      <c r="Q73" s="9" t="s">
        <v>58</v>
      </c>
      <c r="R73" s="9" t="s">
        <v>31</v>
      </c>
    </row>
    <row r="74" spans="1:18" x14ac:dyDescent="0.2">
      <c r="A74" s="10" t="s">
        <v>102</v>
      </c>
      <c r="B74" s="10" t="s">
        <v>120</v>
      </c>
      <c r="C74" s="8" t="s">
        <v>92</v>
      </c>
      <c r="D74" s="5">
        <v>41678</v>
      </c>
      <c r="E74" s="4">
        <v>32</v>
      </c>
      <c r="G74" s="4">
        <v>288736.5563</v>
      </c>
      <c r="H74" s="4">
        <v>1930388.10149</v>
      </c>
      <c r="I74" s="62">
        <v>17.451393338199999</v>
      </c>
      <c r="J74" s="62">
        <v>-88.989188773199999</v>
      </c>
      <c r="K74" s="9">
        <v>0</v>
      </c>
      <c r="L74" s="9" t="s">
        <v>25</v>
      </c>
      <c r="M74" s="9" t="s">
        <v>25</v>
      </c>
      <c r="N74">
        <v>2012</v>
      </c>
      <c r="O74" s="9" t="s">
        <v>26</v>
      </c>
      <c r="P74" s="9" t="s">
        <v>25</v>
      </c>
      <c r="Q74" s="9" t="s">
        <v>58</v>
      </c>
      <c r="R74" s="9" t="s">
        <v>31</v>
      </c>
    </row>
    <row r="75" spans="1:18" x14ac:dyDescent="0.2">
      <c r="E75" s="4">
        <f>SUM(E2:E74)</f>
        <v>2335</v>
      </c>
    </row>
    <row r="77" spans="1:18" x14ac:dyDescent="0.2">
      <c r="C77" s="12">
        <f>11/47</f>
        <v>0.23404255319148937</v>
      </c>
    </row>
  </sheetData>
  <sortState xmlns:xlrd2="http://schemas.microsoft.com/office/spreadsheetml/2017/richdata2" ref="A2:Q74">
    <sortCondition ref="A2:A74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FCA-8A06-4417-9E87-98FD7DD004DD}">
  <dimension ref="A1:Q69"/>
  <sheetViews>
    <sheetView zoomScaleNormal="100" workbookViewId="0">
      <selection activeCell="I70" sqref="I70"/>
    </sheetView>
  </sheetViews>
  <sheetFormatPr baseColWidth="10" defaultColWidth="8.83203125" defaultRowHeight="15" x14ac:dyDescent="0.2"/>
  <cols>
    <col min="3" max="3" width="11.5" customWidth="1"/>
    <col min="8" max="8" width="15.6640625" bestFit="1" customWidth="1"/>
    <col min="9" max="10" width="14.83203125" customWidth="1"/>
    <col min="11" max="12" width="14.83203125" style="28" customWidth="1"/>
    <col min="14" max="15" width="14.33203125" customWidth="1"/>
    <col min="16" max="17" width="16.83203125" customWidth="1"/>
  </cols>
  <sheetData>
    <row r="1" spans="1:16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6" x14ac:dyDescent="0.2">
      <c r="A2" s="28" t="s">
        <v>612</v>
      </c>
      <c r="B2" t="s">
        <v>25</v>
      </c>
      <c r="C2" t="s">
        <v>364</v>
      </c>
      <c r="D2" t="s">
        <v>704</v>
      </c>
      <c r="E2">
        <v>20200201</v>
      </c>
      <c r="F2" s="43">
        <v>20200314</v>
      </c>
      <c r="G2" s="43">
        <v>20200314</v>
      </c>
      <c r="H2">
        <v>43</v>
      </c>
      <c r="I2" s="28">
        <v>284283.02592897002</v>
      </c>
      <c r="J2" s="28">
        <v>1938201.4689075099</v>
      </c>
      <c r="K2" s="58">
        <v>17.519711999999998</v>
      </c>
      <c r="L2" s="58">
        <v>-89.031925000000001</v>
      </c>
      <c r="M2" s="43">
        <f>SUM(H2:H28)</f>
        <v>1069</v>
      </c>
      <c r="N2" t="s">
        <v>364</v>
      </c>
      <c r="O2">
        <v>890</v>
      </c>
      <c r="P2" t="s">
        <v>123</v>
      </c>
    </row>
    <row r="3" spans="1:16" x14ac:dyDescent="0.2">
      <c r="A3" s="28" t="s">
        <v>699</v>
      </c>
      <c r="B3" s="43" t="s">
        <v>25</v>
      </c>
      <c r="C3" t="s">
        <v>364</v>
      </c>
      <c r="D3" s="43" t="s">
        <v>704</v>
      </c>
      <c r="E3">
        <v>20200201</v>
      </c>
      <c r="F3" s="43">
        <v>20200314</v>
      </c>
      <c r="G3" s="43">
        <v>20200314</v>
      </c>
      <c r="H3" s="43">
        <v>43</v>
      </c>
      <c r="I3" s="28">
        <v>284994.50042107003</v>
      </c>
      <c r="J3" s="28">
        <v>1938087.72112567</v>
      </c>
      <c r="K3" s="58">
        <v>17.518753</v>
      </c>
      <c r="L3" s="58">
        <v>-89.025215000000003</v>
      </c>
      <c r="M3" s="43"/>
    </row>
    <row r="4" spans="1:16" x14ac:dyDescent="0.2">
      <c r="A4" s="28" t="s">
        <v>700</v>
      </c>
      <c r="B4" s="43" t="s">
        <v>25</v>
      </c>
      <c r="C4" t="s">
        <v>364</v>
      </c>
      <c r="D4" s="43" t="s">
        <v>704</v>
      </c>
      <c r="E4" s="43">
        <v>20200201</v>
      </c>
      <c r="F4" s="43">
        <v>20200314</v>
      </c>
      <c r="G4" s="43">
        <v>20200314</v>
      </c>
      <c r="H4" s="43">
        <v>43</v>
      </c>
      <c r="I4" s="28">
        <v>284479.41488742002</v>
      </c>
      <c r="J4" s="28">
        <v>1939226.56345181</v>
      </c>
      <c r="K4" s="58">
        <v>17.528991000000001</v>
      </c>
      <c r="L4" s="58">
        <v>-89.030179000000004</v>
      </c>
    </row>
    <row r="5" spans="1:16" x14ac:dyDescent="0.2">
      <c r="A5" s="28" t="s">
        <v>701</v>
      </c>
      <c r="B5" s="43" t="s">
        <v>25</v>
      </c>
      <c r="C5" t="s">
        <v>363</v>
      </c>
      <c r="D5" s="43" t="s">
        <v>704</v>
      </c>
      <c r="E5" s="43">
        <v>20200201</v>
      </c>
      <c r="F5" s="43">
        <v>20200314</v>
      </c>
      <c r="G5" s="43">
        <v>20200314</v>
      </c>
      <c r="H5">
        <v>43</v>
      </c>
      <c r="I5" s="28">
        <v>286227.09467076999</v>
      </c>
      <c r="J5" s="28">
        <v>1954694.29942153</v>
      </c>
      <c r="K5" s="58">
        <v>17.668885</v>
      </c>
      <c r="L5" s="58">
        <v>-89.015272999999993</v>
      </c>
    </row>
    <row r="6" spans="1:16" x14ac:dyDescent="0.2">
      <c r="A6" s="28" t="s">
        <v>702</v>
      </c>
      <c r="B6" s="43" t="s">
        <v>25</v>
      </c>
      <c r="C6" t="s">
        <v>363</v>
      </c>
      <c r="D6" s="43" t="s">
        <v>704</v>
      </c>
      <c r="E6" s="43">
        <v>20200201</v>
      </c>
      <c r="F6" s="43">
        <v>20200314</v>
      </c>
      <c r="G6" s="43">
        <v>20200314</v>
      </c>
      <c r="H6" s="43">
        <v>43</v>
      </c>
      <c r="I6" s="28">
        <v>285538.89171363</v>
      </c>
      <c r="J6" s="28">
        <v>1956764.5889300299</v>
      </c>
      <c r="K6" s="58">
        <v>17.687519999999999</v>
      </c>
      <c r="L6" s="58">
        <v>-89.021967000000004</v>
      </c>
      <c r="M6" s="43"/>
    </row>
    <row r="7" spans="1:16" x14ac:dyDescent="0.2">
      <c r="A7" s="28" t="s">
        <v>698</v>
      </c>
      <c r="B7" s="43" t="s">
        <v>25</v>
      </c>
      <c r="C7" t="s">
        <v>364</v>
      </c>
      <c r="D7" s="43" t="s">
        <v>704</v>
      </c>
      <c r="E7" s="43">
        <v>20200201</v>
      </c>
      <c r="F7" s="43">
        <v>20200314</v>
      </c>
      <c r="G7" s="43">
        <v>20200314</v>
      </c>
      <c r="H7" s="43">
        <v>43</v>
      </c>
      <c r="I7" s="28">
        <v>286074.93392647</v>
      </c>
      <c r="J7" s="28">
        <v>1935602.67141424</v>
      </c>
      <c r="K7" s="58">
        <v>17.496407999999999</v>
      </c>
      <c r="L7" s="58">
        <v>-89.014795000000007</v>
      </c>
    </row>
    <row r="8" spans="1:16" x14ac:dyDescent="0.2">
      <c r="A8" s="28" t="s">
        <v>613</v>
      </c>
      <c r="B8" s="43" t="s">
        <v>25</v>
      </c>
      <c r="C8" t="s">
        <v>363</v>
      </c>
      <c r="D8" s="43" t="s">
        <v>704</v>
      </c>
      <c r="E8" s="43">
        <v>20200201</v>
      </c>
      <c r="F8" s="43">
        <v>20200314</v>
      </c>
      <c r="G8" s="43">
        <v>20200314</v>
      </c>
      <c r="H8" s="43">
        <v>43</v>
      </c>
      <c r="I8" s="28">
        <v>290901.38202431001</v>
      </c>
      <c r="J8" s="28">
        <v>1952396.8662687</v>
      </c>
      <c r="K8" s="58">
        <v>17.648577</v>
      </c>
      <c r="L8" s="58">
        <v>-88.971001000000001</v>
      </c>
      <c r="M8" s="43"/>
    </row>
    <row r="9" spans="1:16" x14ac:dyDescent="0.2">
      <c r="A9" s="28" t="s">
        <v>614</v>
      </c>
      <c r="B9" s="43" t="s">
        <v>25</v>
      </c>
      <c r="C9" t="s">
        <v>363</v>
      </c>
      <c r="D9" s="43" t="s">
        <v>704</v>
      </c>
      <c r="E9" s="43">
        <v>20200201</v>
      </c>
      <c r="F9" s="43">
        <v>20200314</v>
      </c>
      <c r="G9" s="43">
        <v>20200314</v>
      </c>
      <c r="H9" s="43">
        <v>43</v>
      </c>
      <c r="I9" s="28">
        <v>286164.8619051</v>
      </c>
      <c r="J9" s="28">
        <v>1950273.7867578</v>
      </c>
      <c r="K9" s="58">
        <v>17.628947</v>
      </c>
      <c r="L9" s="58">
        <v>-89.015415000000004</v>
      </c>
      <c r="M9" s="43"/>
    </row>
    <row r="10" spans="1:16" x14ac:dyDescent="0.2">
      <c r="A10" s="28" t="s">
        <v>703</v>
      </c>
      <c r="B10" s="43" t="s">
        <v>25</v>
      </c>
      <c r="C10" t="s">
        <v>363</v>
      </c>
      <c r="D10" s="43" t="s">
        <v>704</v>
      </c>
      <c r="E10" s="43">
        <v>20200201</v>
      </c>
      <c r="F10" s="43">
        <v>20200314</v>
      </c>
      <c r="G10" s="43">
        <v>20200314</v>
      </c>
      <c r="H10" s="43">
        <v>43</v>
      </c>
      <c r="I10" s="28">
        <v>289491.92225428001</v>
      </c>
      <c r="J10" s="28">
        <v>1951375.9233577501</v>
      </c>
      <c r="K10" s="58">
        <v>17.639220999999999</v>
      </c>
      <c r="L10" s="58">
        <v>-88.984179999999995</v>
      </c>
      <c r="M10" s="43"/>
    </row>
    <row r="11" spans="1:16" x14ac:dyDescent="0.2">
      <c r="A11" s="28" t="s">
        <v>692</v>
      </c>
      <c r="B11" t="s">
        <v>26</v>
      </c>
      <c r="C11" t="s">
        <v>364</v>
      </c>
      <c r="D11" s="43" t="s">
        <v>704</v>
      </c>
      <c r="E11">
        <v>20200314</v>
      </c>
      <c r="F11" s="43">
        <v>20200509</v>
      </c>
      <c r="G11">
        <v>20200509</v>
      </c>
      <c r="H11">
        <v>53</v>
      </c>
      <c r="I11" s="28">
        <v>286795.11745558999</v>
      </c>
      <c r="J11" s="28">
        <v>1939898.1598298701</v>
      </c>
      <c r="K11" s="58">
        <v>17.53528</v>
      </c>
      <c r="L11" s="58">
        <v>-89.008442000000002</v>
      </c>
    </row>
    <row r="12" spans="1:16" x14ac:dyDescent="0.2">
      <c r="A12" s="28" t="s">
        <v>693</v>
      </c>
      <c r="B12" t="s">
        <v>26</v>
      </c>
      <c r="C12" t="s">
        <v>364</v>
      </c>
      <c r="D12" s="43" t="s">
        <v>704</v>
      </c>
      <c r="E12">
        <v>20200314</v>
      </c>
      <c r="F12" s="43">
        <v>20200509</v>
      </c>
      <c r="G12">
        <v>20200403</v>
      </c>
      <c r="H12">
        <v>18</v>
      </c>
      <c r="I12" s="28">
        <v>284997.91651765001</v>
      </c>
      <c r="J12" s="28">
        <v>1938089.34526669</v>
      </c>
      <c r="K12" s="58">
        <v>17.518768000000001</v>
      </c>
      <c r="L12" s="58">
        <v>-89.025182999999998</v>
      </c>
    </row>
    <row r="13" spans="1:16" x14ac:dyDescent="0.2">
      <c r="A13" s="28" t="s">
        <v>694</v>
      </c>
      <c r="B13" t="s">
        <v>26</v>
      </c>
      <c r="C13" t="s">
        <v>364</v>
      </c>
      <c r="D13" s="43" t="s">
        <v>704</v>
      </c>
      <c r="E13" s="43">
        <v>20200314</v>
      </c>
      <c r="F13" s="43">
        <v>20200509</v>
      </c>
      <c r="G13">
        <v>20200507</v>
      </c>
      <c r="H13">
        <v>51</v>
      </c>
      <c r="I13" s="28">
        <v>284474.44144760002</v>
      </c>
      <c r="J13" s="28">
        <v>1939228.2770623099</v>
      </c>
      <c r="K13" s="58">
        <v>17.529005999999999</v>
      </c>
      <c r="L13" s="58">
        <v>-89.030225999999999</v>
      </c>
      <c r="O13" s="43"/>
    </row>
    <row r="14" spans="1:16" x14ac:dyDescent="0.2">
      <c r="A14" s="28" t="s">
        <v>695</v>
      </c>
      <c r="B14" t="s">
        <v>26</v>
      </c>
      <c r="C14" t="s">
        <v>363</v>
      </c>
      <c r="D14" s="43" t="s">
        <v>704</v>
      </c>
      <c r="E14" s="43">
        <v>20200314</v>
      </c>
      <c r="F14" s="43">
        <v>20200422</v>
      </c>
      <c r="G14" s="43">
        <v>20200422</v>
      </c>
      <c r="H14">
        <v>69</v>
      </c>
      <c r="I14" s="28">
        <v>287638.65408963</v>
      </c>
      <c r="J14" s="28">
        <v>1949425.11809916</v>
      </c>
      <c r="K14" s="58">
        <v>17.621421999999999</v>
      </c>
      <c r="L14" s="58">
        <v>-89.001446000000001</v>
      </c>
      <c r="M14" s="43"/>
      <c r="O14" s="43"/>
    </row>
    <row r="15" spans="1:16" x14ac:dyDescent="0.2">
      <c r="A15" s="28" t="s">
        <v>696</v>
      </c>
      <c r="B15" t="s">
        <v>25</v>
      </c>
      <c r="C15" t="s">
        <v>363</v>
      </c>
      <c r="D15" s="43" t="s">
        <v>704</v>
      </c>
      <c r="E15" s="43">
        <v>20200314</v>
      </c>
      <c r="F15" s="43">
        <v>20200422</v>
      </c>
      <c r="G15" s="43">
        <v>20200422</v>
      </c>
      <c r="H15">
        <v>69</v>
      </c>
      <c r="I15" s="28">
        <v>285537.45065060002</v>
      </c>
      <c r="J15" s="28">
        <v>1956758.8478894499</v>
      </c>
      <c r="K15" s="58">
        <v>17.687467999999999</v>
      </c>
      <c r="L15" s="58">
        <v>-89.021979999999999</v>
      </c>
      <c r="M15" s="43"/>
      <c r="O15" s="43"/>
    </row>
    <row r="16" spans="1:16" x14ac:dyDescent="0.2">
      <c r="A16" s="28" t="s">
        <v>616</v>
      </c>
      <c r="B16" t="s">
        <v>25</v>
      </c>
      <c r="C16" t="s">
        <v>364</v>
      </c>
      <c r="D16" s="43" t="s">
        <v>704</v>
      </c>
      <c r="E16" s="43">
        <v>20200314</v>
      </c>
      <c r="F16" s="43">
        <v>20200509</v>
      </c>
      <c r="G16" s="43">
        <v>20200315</v>
      </c>
      <c r="H16">
        <v>1</v>
      </c>
      <c r="I16" s="28">
        <v>285058.63959997002</v>
      </c>
      <c r="J16" s="28">
        <v>1935829.2000502199</v>
      </c>
      <c r="K16" s="58">
        <v>17.498356999999999</v>
      </c>
      <c r="L16" s="58">
        <v>-89.024384999999995</v>
      </c>
      <c r="M16" s="43"/>
      <c r="O16" s="43"/>
    </row>
    <row r="17" spans="1:17" x14ac:dyDescent="0.2">
      <c r="A17" s="28" t="s">
        <v>617</v>
      </c>
      <c r="B17" t="s">
        <v>26</v>
      </c>
      <c r="C17" t="s">
        <v>363</v>
      </c>
      <c r="D17" s="43" t="s">
        <v>704</v>
      </c>
      <c r="E17" s="43">
        <v>20200314</v>
      </c>
      <c r="F17">
        <v>20200422</v>
      </c>
      <c r="G17">
        <v>20200314</v>
      </c>
      <c r="H17">
        <v>1</v>
      </c>
      <c r="I17" s="28">
        <v>290911.30320889998</v>
      </c>
      <c r="J17" s="28">
        <v>1952391.5599513601</v>
      </c>
      <c r="K17" s="58">
        <v>17.648530000000001</v>
      </c>
      <c r="L17" s="58">
        <v>-88.970906999999997</v>
      </c>
    </row>
    <row r="18" spans="1:17" x14ac:dyDescent="0.2">
      <c r="A18" s="28" t="s">
        <v>615</v>
      </c>
      <c r="B18" t="s">
        <v>25</v>
      </c>
      <c r="C18" t="s">
        <v>363</v>
      </c>
      <c r="D18" s="43" t="s">
        <v>704</v>
      </c>
      <c r="E18" s="43">
        <v>20200314</v>
      </c>
      <c r="F18">
        <v>20200422</v>
      </c>
      <c r="G18">
        <v>20200522</v>
      </c>
      <c r="H18">
        <v>69</v>
      </c>
      <c r="I18" s="28">
        <v>286512.99892360001</v>
      </c>
      <c r="J18" s="28">
        <v>1952783.3173934999</v>
      </c>
      <c r="K18" s="58">
        <v>17.65165</v>
      </c>
      <c r="L18" s="58">
        <v>-89.012387000000004</v>
      </c>
    </row>
    <row r="19" spans="1:17" x14ac:dyDescent="0.2">
      <c r="A19" s="28" t="s">
        <v>697</v>
      </c>
      <c r="B19" t="s">
        <v>26</v>
      </c>
      <c r="C19" t="s">
        <v>363</v>
      </c>
      <c r="D19" s="43" t="s">
        <v>704</v>
      </c>
      <c r="E19" s="43">
        <v>20200314</v>
      </c>
      <c r="F19">
        <v>20200422</v>
      </c>
      <c r="G19">
        <v>20200430</v>
      </c>
      <c r="H19">
        <v>47</v>
      </c>
      <c r="I19" s="28">
        <v>289491.92225428001</v>
      </c>
      <c r="J19" s="28">
        <v>1951375.9233577501</v>
      </c>
      <c r="K19" s="58">
        <v>17.639220999999999</v>
      </c>
      <c r="L19" s="58">
        <v>-88.984179999999995</v>
      </c>
    </row>
    <row r="20" spans="1:17" x14ac:dyDescent="0.2">
      <c r="A20" s="28" t="s">
        <v>690</v>
      </c>
      <c r="B20" t="s">
        <v>26</v>
      </c>
      <c r="C20" s="43" t="s">
        <v>364</v>
      </c>
      <c r="D20" s="43" t="s">
        <v>704</v>
      </c>
      <c r="E20" s="43">
        <v>20200509</v>
      </c>
      <c r="F20" s="43">
        <v>20200613</v>
      </c>
      <c r="G20" s="43">
        <v>20200613</v>
      </c>
      <c r="H20">
        <v>35</v>
      </c>
      <c r="I20" s="28">
        <v>286792.97727832</v>
      </c>
      <c r="J20" s="28">
        <v>1939896.6326532201</v>
      </c>
      <c r="K20" s="58">
        <v>17.535266</v>
      </c>
      <c r="L20" s="58">
        <v>-89.008461999999994</v>
      </c>
    </row>
    <row r="21" spans="1:17" x14ac:dyDescent="0.2">
      <c r="A21" s="28" t="s">
        <v>689</v>
      </c>
      <c r="B21" t="s">
        <v>26</v>
      </c>
      <c r="C21" s="43" t="s">
        <v>364</v>
      </c>
      <c r="D21" s="43" t="s">
        <v>704</v>
      </c>
      <c r="E21">
        <v>20200509</v>
      </c>
      <c r="F21" s="43">
        <v>20200613</v>
      </c>
      <c r="G21" s="43">
        <v>20200613</v>
      </c>
      <c r="H21">
        <v>35</v>
      </c>
      <c r="I21" s="28">
        <v>285590.02025839</v>
      </c>
      <c r="J21" s="28">
        <v>1938106.4090682899</v>
      </c>
      <c r="K21" s="58">
        <v>17.518979000000002</v>
      </c>
      <c r="L21" s="58">
        <v>-89.01961</v>
      </c>
      <c r="M21" s="43"/>
      <c r="N21" s="43"/>
      <c r="O21" s="43"/>
      <c r="P21" s="43"/>
      <c r="Q21" s="43"/>
    </row>
    <row r="22" spans="1:17" x14ac:dyDescent="0.2">
      <c r="A22" s="28" t="s">
        <v>691</v>
      </c>
      <c r="B22" t="s">
        <v>26</v>
      </c>
      <c r="C22" s="43" t="s">
        <v>364</v>
      </c>
      <c r="D22" s="43" t="s">
        <v>704</v>
      </c>
      <c r="E22" s="43">
        <v>20200509</v>
      </c>
      <c r="F22" s="43">
        <v>20200613</v>
      </c>
      <c r="G22" s="43">
        <v>20200613</v>
      </c>
      <c r="H22">
        <v>35</v>
      </c>
      <c r="I22" s="28">
        <v>284477.73822073999</v>
      </c>
      <c r="J22" s="28">
        <v>1939228.6846659901</v>
      </c>
      <c r="K22" s="58">
        <v>17.52901</v>
      </c>
      <c r="L22" s="58">
        <v>-89.030195000000006</v>
      </c>
    </row>
    <row r="23" spans="1:17" s="43" customFormat="1" x14ac:dyDescent="0.2">
      <c r="A23" s="28" t="s">
        <v>688</v>
      </c>
      <c r="B23" s="43" t="s">
        <v>26</v>
      </c>
      <c r="C23" s="43" t="s">
        <v>364</v>
      </c>
      <c r="D23" s="43" t="s">
        <v>704</v>
      </c>
      <c r="E23" s="43">
        <v>20200509</v>
      </c>
      <c r="F23" s="43">
        <v>20200613</v>
      </c>
      <c r="G23" s="43">
        <v>20200613</v>
      </c>
      <c r="H23" s="43">
        <v>35</v>
      </c>
      <c r="I23" s="28">
        <v>286215.55645656999</v>
      </c>
      <c r="J23" s="28">
        <v>1936444.8233217699</v>
      </c>
      <c r="K23" s="58">
        <v>17.504028999999999</v>
      </c>
      <c r="L23" s="58">
        <v>-89.013554999999997</v>
      </c>
    </row>
    <row r="24" spans="1:17" s="43" customFormat="1" x14ac:dyDescent="0.2">
      <c r="A24" s="28" t="s">
        <v>705</v>
      </c>
      <c r="B24" s="43" t="s">
        <v>26</v>
      </c>
      <c r="C24" s="43" t="s">
        <v>363</v>
      </c>
      <c r="D24" s="43" t="s">
        <v>704</v>
      </c>
      <c r="E24" s="43">
        <v>20200522</v>
      </c>
      <c r="F24" s="43">
        <v>20200613</v>
      </c>
      <c r="G24" s="43">
        <v>20200611</v>
      </c>
      <c r="H24" s="43">
        <v>20</v>
      </c>
      <c r="I24" s="28">
        <v>288508.78602792002</v>
      </c>
      <c r="J24" s="28">
        <v>1951218.6696231</v>
      </c>
      <c r="K24" s="58">
        <v>17.637706999999999</v>
      </c>
      <c r="L24" s="58">
        <v>-88.993426999999997</v>
      </c>
    </row>
    <row r="25" spans="1:17" x14ac:dyDescent="0.2">
      <c r="A25" s="28" t="s">
        <v>706</v>
      </c>
      <c r="B25" t="s">
        <v>25</v>
      </c>
      <c r="C25" t="s">
        <v>363</v>
      </c>
      <c r="D25" s="43" t="s">
        <v>704</v>
      </c>
      <c r="E25">
        <v>20200522</v>
      </c>
      <c r="F25">
        <v>20200627</v>
      </c>
      <c r="G25" s="43">
        <v>20200627</v>
      </c>
      <c r="H25">
        <v>36</v>
      </c>
      <c r="I25" s="28">
        <v>285349.41052732</v>
      </c>
      <c r="J25" s="28">
        <v>1956946.0702787701</v>
      </c>
      <c r="K25" s="58">
        <v>17.689140999999999</v>
      </c>
      <c r="L25" s="58">
        <v>-89.023770999999996</v>
      </c>
    </row>
    <row r="26" spans="1:17" x14ac:dyDescent="0.2">
      <c r="A26" s="28" t="s">
        <v>707</v>
      </c>
      <c r="B26" t="s">
        <v>26</v>
      </c>
      <c r="C26" t="s">
        <v>363</v>
      </c>
      <c r="D26" s="43" t="s">
        <v>704</v>
      </c>
      <c r="E26" s="43">
        <v>20200522</v>
      </c>
      <c r="F26" s="43">
        <v>20200627</v>
      </c>
      <c r="G26">
        <v>20200627</v>
      </c>
      <c r="H26">
        <v>36</v>
      </c>
      <c r="I26" s="28">
        <v>290852.66606586002</v>
      </c>
      <c r="J26" s="28">
        <v>1951847.5376425299</v>
      </c>
      <c r="K26" s="58">
        <v>17.643609999999999</v>
      </c>
      <c r="L26" s="58">
        <v>-88.971406000000002</v>
      </c>
    </row>
    <row r="27" spans="1:17" x14ac:dyDescent="0.2">
      <c r="A27" s="28" t="s">
        <v>619</v>
      </c>
      <c r="B27" t="s">
        <v>25</v>
      </c>
      <c r="C27" t="s">
        <v>363</v>
      </c>
      <c r="D27" s="43" t="s">
        <v>704</v>
      </c>
      <c r="E27" s="43">
        <v>20200522</v>
      </c>
      <c r="F27" s="43">
        <v>20200627</v>
      </c>
      <c r="G27" s="43">
        <v>20200627</v>
      </c>
      <c r="H27">
        <v>36</v>
      </c>
      <c r="I27" s="28">
        <v>286024.84448345</v>
      </c>
      <c r="J27" s="28">
        <v>1953544.5028796899</v>
      </c>
      <c r="K27" s="58">
        <v>17.658479</v>
      </c>
      <c r="L27" s="58">
        <v>-89.017062999999993</v>
      </c>
      <c r="M27" s="43"/>
    </row>
    <row r="28" spans="1:17" x14ac:dyDescent="0.2">
      <c r="A28" s="28" t="s">
        <v>708</v>
      </c>
      <c r="B28" t="s">
        <v>26</v>
      </c>
      <c r="C28" t="s">
        <v>363</v>
      </c>
      <c r="D28" s="43" t="s">
        <v>704</v>
      </c>
      <c r="E28" s="43">
        <v>20200522</v>
      </c>
      <c r="F28" s="43">
        <v>20200627</v>
      </c>
      <c r="G28" s="43">
        <v>20200627</v>
      </c>
      <c r="H28">
        <v>36</v>
      </c>
      <c r="I28" s="28">
        <v>289864.86124519998</v>
      </c>
      <c r="J28" s="28">
        <v>1951696.5798652</v>
      </c>
      <c r="K28" s="58">
        <v>17.642153</v>
      </c>
      <c r="L28" s="58">
        <v>-88.980698000000004</v>
      </c>
      <c r="M28" s="43"/>
    </row>
    <row r="29" spans="1:17" x14ac:dyDescent="0.2">
      <c r="A29" s="28" t="s">
        <v>712</v>
      </c>
      <c r="B29" s="43" t="s">
        <v>26</v>
      </c>
      <c r="C29" t="s">
        <v>364</v>
      </c>
      <c r="D29" s="43" t="s">
        <v>704</v>
      </c>
      <c r="E29">
        <v>20200613</v>
      </c>
      <c r="F29" s="43">
        <v>20200718</v>
      </c>
      <c r="G29" s="43">
        <v>20200718</v>
      </c>
      <c r="H29">
        <v>36</v>
      </c>
      <c r="I29" s="28">
        <v>284079.19791907002</v>
      </c>
      <c r="J29" s="28">
        <v>1939084.93656708</v>
      </c>
      <c r="K29" s="58">
        <v>17.527673</v>
      </c>
      <c r="L29" s="58">
        <v>-89.033933000000005</v>
      </c>
      <c r="M29" s="43"/>
    </row>
    <row r="30" spans="1:17" x14ac:dyDescent="0.2">
      <c r="A30" s="28" t="s">
        <v>710</v>
      </c>
      <c r="B30" s="43" t="s">
        <v>26</v>
      </c>
      <c r="C30" s="43" t="s">
        <v>364</v>
      </c>
      <c r="D30" s="43" t="s">
        <v>704</v>
      </c>
      <c r="E30">
        <v>20200613</v>
      </c>
      <c r="F30" s="43">
        <v>20200718</v>
      </c>
      <c r="G30" s="43">
        <v>20200718</v>
      </c>
      <c r="H30">
        <v>36</v>
      </c>
      <c r="I30" s="28">
        <v>284809.39898465999</v>
      </c>
      <c r="J30" s="28">
        <v>1938170.0607372499</v>
      </c>
      <c r="K30" s="58">
        <v>17.519479</v>
      </c>
      <c r="L30" s="58">
        <v>-89.026966000000002</v>
      </c>
      <c r="M30" s="43"/>
    </row>
    <row r="31" spans="1:17" x14ac:dyDescent="0.2">
      <c r="A31" s="28" t="s">
        <v>711</v>
      </c>
      <c r="B31" s="43" t="s">
        <v>26</v>
      </c>
      <c r="C31" s="43" t="s">
        <v>364</v>
      </c>
      <c r="D31" s="43" t="s">
        <v>704</v>
      </c>
      <c r="E31" s="43">
        <v>20200613</v>
      </c>
      <c r="F31" s="43">
        <v>20200718</v>
      </c>
      <c r="G31" s="43">
        <v>20200718</v>
      </c>
      <c r="H31">
        <v>36</v>
      </c>
      <c r="I31" s="28">
        <v>284201.20259956998</v>
      </c>
      <c r="J31" s="28">
        <v>1939112.08213732</v>
      </c>
      <c r="K31" s="58">
        <v>17.527930000000001</v>
      </c>
      <c r="L31" s="58">
        <v>-89.032786999999999</v>
      </c>
    </row>
    <row r="32" spans="1:17" x14ac:dyDescent="0.2">
      <c r="A32" s="28" t="s">
        <v>620</v>
      </c>
      <c r="B32" s="43" t="s">
        <v>26</v>
      </c>
      <c r="C32" s="43" t="s">
        <v>364</v>
      </c>
      <c r="D32" s="43" t="s">
        <v>704</v>
      </c>
      <c r="E32" s="43">
        <v>20200613</v>
      </c>
      <c r="F32" s="43">
        <v>20200718</v>
      </c>
      <c r="G32" s="43">
        <v>20200613</v>
      </c>
      <c r="H32">
        <v>0</v>
      </c>
      <c r="I32" s="28">
        <v>285397.00694589998</v>
      </c>
      <c r="J32" s="28">
        <v>1935913.28085537</v>
      </c>
      <c r="K32" s="58">
        <v>17.499148999999999</v>
      </c>
      <c r="L32" s="58">
        <v>-89.021208000000001</v>
      </c>
    </row>
    <row r="33" spans="1:17" s="43" customFormat="1" x14ac:dyDescent="0.2">
      <c r="A33" s="28" t="s">
        <v>713</v>
      </c>
      <c r="B33" s="43" t="s">
        <v>26</v>
      </c>
      <c r="C33" s="43" t="s">
        <v>363</v>
      </c>
      <c r="D33" s="43" t="s">
        <v>704</v>
      </c>
      <c r="E33" s="43">
        <v>20200627</v>
      </c>
      <c r="F33" s="43">
        <v>20200808</v>
      </c>
      <c r="G33" s="43">
        <v>20200808</v>
      </c>
      <c r="H33" s="43">
        <v>41</v>
      </c>
      <c r="I33" s="28">
        <v>287463.72791762999</v>
      </c>
      <c r="J33" s="28">
        <v>1948463.43831349</v>
      </c>
      <c r="K33" s="58">
        <v>17.612718000000001</v>
      </c>
      <c r="L33" s="58">
        <v>-89.002998000000005</v>
      </c>
      <c r="M33" s="28"/>
    </row>
    <row r="34" spans="1:17" s="43" customFormat="1" x14ac:dyDescent="0.2">
      <c r="A34" s="28" t="s">
        <v>714</v>
      </c>
      <c r="B34" s="43" t="s">
        <v>25</v>
      </c>
      <c r="C34" s="43" t="s">
        <v>363</v>
      </c>
      <c r="D34" s="43" t="s">
        <v>704</v>
      </c>
      <c r="E34" s="43">
        <v>20200627</v>
      </c>
      <c r="F34" s="43">
        <v>20200808</v>
      </c>
      <c r="G34" s="43">
        <v>20200808</v>
      </c>
      <c r="H34" s="43">
        <v>41</v>
      </c>
      <c r="I34" s="28">
        <v>285349.84530083998</v>
      </c>
      <c r="J34" s="28">
        <v>1956956.9144096</v>
      </c>
      <c r="K34" s="58">
        <v>17.689239000000001</v>
      </c>
      <c r="L34" s="58">
        <v>-89.023768000000004</v>
      </c>
      <c r="M34" s="28"/>
    </row>
    <row r="35" spans="1:17" s="43" customFormat="1" x14ac:dyDescent="0.2">
      <c r="A35" s="28" t="s">
        <v>621</v>
      </c>
      <c r="B35" s="43" t="s">
        <v>26</v>
      </c>
      <c r="C35" s="43" t="s">
        <v>363</v>
      </c>
      <c r="D35" s="43" t="s">
        <v>704</v>
      </c>
      <c r="E35" s="43">
        <v>20200627</v>
      </c>
      <c r="F35" s="43">
        <v>20200808</v>
      </c>
      <c r="G35" s="43">
        <v>20200808</v>
      </c>
      <c r="H35" s="43">
        <v>41</v>
      </c>
      <c r="I35" s="28">
        <v>290850.55627145001</v>
      </c>
      <c r="J35" s="28">
        <v>1951848.7773317101</v>
      </c>
      <c r="K35" s="58">
        <v>17.643621</v>
      </c>
      <c r="L35" s="58">
        <v>-88.971425999999994</v>
      </c>
    </row>
    <row r="36" spans="1:17" x14ac:dyDescent="0.2">
      <c r="A36" s="28" t="s">
        <v>738</v>
      </c>
      <c r="B36" t="s">
        <v>25</v>
      </c>
      <c r="C36" t="s">
        <v>363</v>
      </c>
      <c r="D36" s="43" t="s">
        <v>704</v>
      </c>
      <c r="E36" s="43">
        <v>20200627</v>
      </c>
      <c r="F36" s="43">
        <v>20200808</v>
      </c>
      <c r="G36">
        <v>20200703</v>
      </c>
      <c r="H36" s="43">
        <v>6</v>
      </c>
      <c r="I36" s="28">
        <v>286018.41737253999</v>
      </c>
      <c r="J36" s="28">
        <v>1953548.8888926399</v>
      </c>
      <c r="K36" s="58">
        <v>17.658518000000001</v>
      </c>
      <c r="L36" s="58">
        <v>-89.017123999999995</v>
      </c>
      <c r="M36" s="43"/>
    </row>
    <row r="37" spans="1:17" x14ac:dyDescent="0.2">
      <c r="A37" s="28" t="s">
        <v>739</v>
      </c>
      <c r="B37" t="s">
        <v>26</v>
      </c>
      <c r="C37" t="s">
        <v>363</v>
      </c>
      <c r="D37" s="43" t="s">
        <v>704</v>
      </c>
      <c r="E37" s="43">
        <v>20200627</v>
      </c>
      <c r="F37" s="43">
        <v>20200808</v>
      </c>
      <c r="G37" s="43">
        <v>20200808</v>
      </c>
      <c r="H37" s="43">
        <v>41</v>
      </c>
      <c r="I37" s="28">
        <v>289870.04518734</v>
      </c>
      <c r="J37" s="28">
        <v>1951694.9757512601</v>
      </c>
      <c r="K37" s="58">
        <v>17.642139</v>
      </c>
      <c r="L37" s="58">
        <v>-88.980649</v>
      </c>
      <c r="M37" s="43"/>
    </row>
    <row r="38" spans="1:17" x14ac:dyDescent="0.2">
      <c r="A38" s="28" t="s">
        <v>715</v>
      </c>
      <c r="B38" t="s">
        <v>26</v>
      </c>
      <c r="C38" t="s">
        <v>364</v>
      </c>
      <c r="D38" s="43" t="s">
        <v>704</v>
      </c>
      <c r="E38">
        <v>20200718</v>
      </c>
      <c r="F38" s="43">
        <v>20200822</v>
      </c>
      <c r="G38" s="43">
        <v>20200822</v>
      </c>
      <c r="H38">
        <v>35</v>
      </c>
      <c r="I38" s="28">
        <v>284807.69506091002</v>
      </c>
      <c r="J38" s="28">
        <v>1938169.6360897301</v>
      </c>
      <c r="K38" s="43">
        <v>17.519475</v>
      </c>
      <c r="L38" s="43">
        <v>-89.026982000000004</v>
      </c>
    </row>
    <row r="39" spans="1:17" x14ac:dyDescent="0.2">
      <c r="A39" s="28" t="s">
        <v>716</v>
      </c>
      <c r="B39" t="s">
        <v>26</v>
      </c>
      <c r="C39" t="s">
        <v>364</v>
      </c>
      <c r="D39" s="43" t="s">
        <v>704</v>
      </c>
      <c r="E39" s="43">
        <v>20200718</v>
      </c>
      <c r="F39" s="43">
        <v>20200822</v>
      </c>
      <c r="G39" s="43">
        <v>20200822</v>
      </c>
      <c r="H39">
        <v>35</v>
      </c>
      <c r="I39" s="28">
        <v>284206.46653693001</v>
      </c>
      <c r="J39" s="28">
        <v>1939117.67161093</v>
      </c>
      <c r="K39" s="43">
        <v>17.527981</v>
      </c>
      <c r="L39" s="43">
        <v>-89.032737999999995</v>
      </c>
    </row>
    <row r="40" spans="1:17" x14ac:dyDescent="0.2">
      <c r="A40" s="28" t="s">
        <v>717</v>
      </c>
      <c r="B40" t="s">
        <v>26</v>
      </c>
      <c r="C40" t="s">
        <v>363</v>
      </c>
      <c r="D40" s="43" t="s">
        <v>704</v>
      </c>
      <c r="E40" s="43">
        <v>20200808</v>
      </c>
      <c r="F40" s="43">
        <v>20200919</v>
      </c>
      <c r="G40">
        <v>20200908</v>
      </c>
      <c r="H40">
        <v>32</v>
      </c>
      <c r="I40" s="28">
        <v>287464.53769561002</v>
      </c>
      <c r="J40" s="28">
        <v>1948469.73963021</v>
      </c>
      <c r="K40" s="58">
        <v>17.612774999999999</v>
      </c>
      <c r="L40" s="58">
        <v>-89.002990999999994</v>
      </c>
      <c r="M40" s="28"/>
    </row>
    <row r="41" spans="1:17" x14ac:dyDescent="0.2">
      <c r="A41" s="28" t="s">
        <v>625</v>
      </c>
      <c r="B41" t="s">
        <v>26</v>
      </c>
      <c r="C41" t="s">
        <v>364</v>
      </c>
      <c r="D41" s="43" t="s">
        <v>704</v>
      </c>
      <c r="E41" s="43">
        <v>20200808</v>
      </c>
      <c r="F41" s="43">
        <v>20200919</v>
      </c>
      <c r="G41">
        <v>20200808</v>
      </c>
      <c r="H41">
        <v>0</v>
      </c>
      <c r="I41" s="28">
        <v>285419.65945059998</v>
      </c>
      <c r="J41" s="28">
        <v>1935915.80797497</v>
      </c>
      <c r="K41" s="43">
        <v>17.499174</v>
      </c>
      <c r="L41" s="43">
        <v>-89.020994999999999</v>
      </c>
      <c r="M41" s="28"/>
    </row>
    <row r="42" spans="1:17" x14ac:dyDescent="0.2">
      <c r="A42" s="28" t="s">
        <v>627</v>
      </c>
      <c r="B42" t="s">
        <v>26</v>
      </c>
      <c r="C42" t="s">
        <v>363</v>
      </c>
      <c r="D42" s="43" t="s">
        <v>704</v>
      </c>
      <c r="E42" s="43">
        <v>20200808</v>
      </c>
      <c r="F42" s="43">
        <v>20200919</v>
      </c>
      <c r="G42" s="43">
        <v>20200919</v>
      </c>
      <c r="H42">
        <v>43</v>
      </c>
      <c r="I42" s="28">
        <v>290904.64627448999</v>
      </c>
      <c r="J42" s="28">
        <v>1952384.2126392699</v>
      </c>
      <c r="K42" s="58">
        <v>17.648463</v>
      </c>
      <c r="L42" s="58">
        <v>-88.970968999999997</v>
      </c>
      <c r="M42" s="28"/>
      <c r="N42" s="58"/>
      <c r="O42" s="58"/>
      <c r="P42" s="58"/>
      <c r="Q42" s="58"/>
    </row>
    <row r="43" spans="1:17" x14ac:dyDescent="0.2">
      <c r="A43" s="28" t="s">
        <v>718</v>
      </c>
      <c r="B43" t="s">
        <v>26</v>
      </c>
      <c r="C43" t="s">
        <v>363</v>
      </c>
      <c r="D43" s="43" t="s">
        <v>704</v>
      </c>
      <c r="E43" s="43">
        <v>20200808</v>
      </c>
      <c r="F43" s="43">
        <v>20200919</v>
      </c>
      <c r="G43">
        <v>20200812</v>
      </c>
      <c r="H43">
        <v>4</v>
      </c>
      <c r="I43" s="28">
        <v>285829.18935259001</v>
      </c>
      <c r="J43" s="28">
        <v>1953727.8122439701</v>
      </c>
      <c r="K43" s="58">
        <v>17.660115999999999</v>
      </c>
      <c r="L43" s="58">
        <v>-89.018924999999996</v>
      </c>
      <c r="M43" s="28"/>
    </row>
    <row r="44" spans="1:17" x14ac:dyDescent="0.2">
      <c r="A44" s="28" t="s">
        <v>719</v>
      </c>
      <c r="B44" t="s">
        <v>26</v>
      </c>
      <c r="C44" t="s">
        <v>363</v>
      </c>
      <c r="D44" s="43" t="s">
        <v>704</v>
      </c>
      <c r="E44" s="43">
        <v>20200808</v>
      </c>
      <c r="F44" s="43">
        <v>20200919</v>
      </c>
      <c r="G44" s="43">
        <v>20200919</v>
      </c>
      <c r="H44">
        <v>43</v>
      </c>
      <c r="I44" s="28">
        <v>289293.20934552001</v>
      </c>
      <c r="J44" s="28">
        <v>1951343.80448445</v>
      </c>
      <c r="K44" s="58">
        <v>17.638912000000001</v>
      </c>
      <c r="L44" s="58">
        <v>-88.986048999999994</v>
      </c>
    </row>
    <row r="45" spans="1:17" x14ac:dyDescent="0.2">
      <c r="A45" s="28" t="s">
        <v>720</v>
      </c>
      <c r="B45" t="s">
        <v>26</v>
      </c>
      <c r="C45" t="s">
        <v>363</v>
      </c>
      <c r="D45" s="43" t="s">
        <v>704</v>
      </c>
      <c r="E45" s="43">
        <v>20200822</v>
      </c>
      <c r="F45" s="43">
        <v>20200919</v>
      </c>
      <c r="G45">
        <v>20200915</v>
      </c>
      <c r="H45">
        <v>24</v>
      </c>
      <c r="I45" s="28">
        <v>284750.97504431999</v>
      </c>
      <c r="J45" s="28">
        <v>1939653.7374745901</v>
      </c>
      <c r="K45" s="58">
        <v>17.532876000000002</v>
      </c>
      <c r="L45" s="58">
        <v>-89.027664999999999</v>
      </c>
      <c r="M45" s="28"/>
    </row>
    <row r="46" spans="1:17" x14ac:dyDescent="0.2">
      <c r="A46" s="28" t="s">
        <v>721</v>
      </c>
      <c r="B46" t="s">
        <v>26</v>
      </c>
      <c r="C46" t="s">
        <v>363</v>
      </c>
      <c r="D46" s="43" t="s">
        <v>704</v>
      </c>
      <c r="E46" s="43">
        <v>20200822</v>
      </c>
      <c r="F46" s="43">
        <v>20200919</v>
      </c>
      <c r="G46">
        <v>20200919</v>
      </c>
      <c r="H46">
        <v>28</v>
      </c>
      <c r="I46" s="28">
        <v>284985.56777612999</v>
      </c>
      <c r="J46" s="28">
        <v>1938086.7092088</v>
      </c>
      <c r="K46" s="58">
        <v>17.518743000000001</v>
      </c>
      <c r="L46" s="58">
        <v>-89.025299000000004</v>
      </c>
      <c r="M46" s="28"/>
    </row>
    <row r="47" spans="1:17" x14ac:dyDescent="0.2">
      <c r="A47" s="28" t="s">
        <v>722</v>
      </c>
      <c r="B47" t="s">
        <v>26</v>
      </c>
      <c r="C47" t="s">
        <v>363</v>
      </c>
      <c r="D47" s="43" t="s">
        <v>704</v>
      </c>
      <c r="E47" s="43">
        <v>20200822</v>
      </c>
      <c r="F47" s="43">
        <v>20200919</v>
      </c>
      <c r="G47" s="43">
        <v>20200919</v>
      </c>
      <c r="H47">
        <v>28</v>
      </c>
      <c r="I47" s="28">
        <v>284573.69717490999</v>
      </c>
      <c r="J47" s="28">
        <v>1939502.41933761</v>
      </c>
      <c r="K47" s="58">
        <v>17.531492</v>
      </c>
      <c r="L47" s="58">
        <v>-89.029319000000001</v>
      </c>
      <c r="M47" s="43"/>
    </row>
    <row r="48" spans="1:17" x14ac:dyDescent="0.2">
      <c r="A48" s="28" t="s">
        <v>727</v>
      </c>
      <c r="B48" t="s">
        <v>26</v>
      </c>
      <c r="C48" t="s">
        <v>364</v>
      </c>
      <c r="D48" s="43" t="s">
        <v>704</v>
      </c>
      <c r="E48" s="43">
        <v>20200919</v>
      </c>
      <c r="F48" s="43">
        <v>20201024</v>
      </c>
      <c r="G48">
        <v>20201024</v>
      </c>
      <c r="H48">
        <v>35</v>
      </c>
      <c r="I48" s="28">
        <v>284473.37240641</v>
      </c>
      <c r="J48" s="28">
        <v>1939227.6242722799</v>
      </c>
      <c r="K48" s="43">
        <v>17.529</v>
      </c>
      <c r="L48" s="43">
        <v>-89.030236000000002</v>
      </c>
      <c r="M48" s="43"/>
      <c r="N48" s="43"/>
      <c r="O48" s="43"/>
      <c r="P48" s="43"/>
      <c r="Q48" s="43"/>
    </row>
    <row r="49" spans="1:16" x14ac:dyDescent="0.2">
      <c r="A49" s="28" t="s">
        <v>728</v>
      </c>
      <c r="B49" t="s">
        <v>26</v>
      </c>
      <c r="C49" t="s">
        <v>364</v>
      </c>
      <c r="D49" s="43" t="s">
        <v>704</v>
      </c>
      <c r="E49" s="43">
        <v>20200919</v>
      </c>
      <c r="F49" s="43">
        <v>20201024</v>
      </c>
      <c r="G49" s="43">
        <v>20201024</v>
      </c>
      <c r="H49">
        <v>35</v>
      </c>
      <c r="I49" s="28">
        <v>284925.78289480001</v>
      </c>
      <c r="J49" s="28">
        <v>1938067.97315615</v>
      </c>
      <c r="K49" s="43">
        <v>17.518567999999998</v>
      </c>
      <c r="L49" s="43">
        <v>-89.025859999999994</v>
      </c>
    </row>
    <row r="50" spans="1:16" x14ac:dyDescent="0.2">
      <c r="A50" s="28" t="s">
        <v>729</v>
      </c>
      <c r="B50" t="s">
        <v>26</v>
      </c>
      <c r="C50" t="s">
        <v>364</v>
      </c>
      <c r="D50" s="43" t="s">
        <v>704</v>
      </c>
      <c r="E50" s="43">
        <v>20200919</v>
      </c>
      <c r="F50" s="43">
        <v>20201024</v>
      </c>
      <c r="G50">
        <v>20201024</v>
      </c>
      <c r="H50">
        <v>35</v>
      </c>
      <c r="I50" s="28">
        <v>284578.42521682999</v>
      </c>
      <c r="J50" s="28">
        <v>1939507.57180331</v>
      </c>
      <c r="K50" s="43">
        <v>17.531538999999999</v>
      </c>
      <c r="L50" s="43">
        <v>-89.029274999999998</v>
      </c>
    </row>
    <row r="51" spans="1:16" x14ac:dyDescent="0.2">
      <c r="A51" s="28" t="s">
        <v>723</v>
      </c>
      <c r="B51" t="s">
        <v>26</v>
      </c>
      <c r="C51" t="s">
        <v>363</v>
      </c>
      <c r="D51" s="43" t="s">
        <v>704</v>
      </c>
      <c r="E51" s="43">
        <v>20200919</v>
      </c>
      <c r="F51" s="43">
        <v>20201024</v>
      </c>
      <c r="G51" s="43">
        <v>20201018</v>
      </c>
      <c r="H51">
        <v>29</v>
      </c>
      <c r="I51" s="28">
        <v>286799.99237132998</v>
      </c>
      <c r="J51" s="28">
        <v>1948689.3274164</v>
      </c>
      <c r="K51" s="58">
        <v>17.614695000000001</v>
      </c>
      <c r="L51" s="58">
        <v>-89.009272999999993</v>
      </c>
      <c r="M51" s="28"/>
    </row>
    <row r="52" spans="1:16" x14ac:dyDescent="0.2">
      <c r="A52" s="28" t="s">
        <v>622</v>
      </c>
      <c r="B52" t="s">
        <v>25</v>
      </c>
      <c r="C52" t="s">
        <v>363</v>
      </c>
      <c r="D52" s="43" t="s">
        <v>704</v>
      </c>
      <c r="E52" s="43">
        <v>20200919</v>
      </c>
      <c r="F52" s="43">
        <v>20201024</v>
      </c>
      <c r="G52" s="43">
        <v>20201018</v>
      </c>
      <c r="H52">
        <v>29</v>
      </c>
      <c r="I52" s="28">
        <v>285912.02725957002</v>
      </c>
      <c r="J52" s="28">
        <v>1955271.21108634</v>
      </c>
      <c r="K52" s="43">
        <v>17.674066</v>
      </c>
      <c r="L52" s="43">
        <v>-89.018299999999996</v>
      </c>
      <c r="M52" s="28"/>
    </row>
    <row r="53" spans="1:16" x14ac:dyDescent="0.2">
      <c r="A53" s="28" t="s">
        <v>731</v>
      </c>
      <c r="B53" t="s">
        <v>26</v>
      </c>
      <c r="C53" t="s">
        <v>364</v>
      </c>
      <c r="D53" s="43" t="s">
        <v>704</v>
      </c>
      <c r="E53">
        <v>20200919</v>
      </c>
      <c r="F53" s="43">
        <v>20201024</v>
      </c>
      <c r="G53" s="43">
        <v>20201024</v>
      </c>
      <c r="H53">
        <v>35</v>
      </c>
      <c r="I53" s="28">
        <v>285949.77394505998</v>
      </c>
      <c r="J53" s="28">
        <v>1936021.66426895</v>
      </c>
      <c r="K53" s="43">
        <v>17.500181000000001</v>
      </c>
      <c r="L53" s="43">
        <v>-89.016014999999996</v>
      </c>
    </row>
    <row r="54" spans="1:16" x14ac:dyDescent="0.2">
      <c r="A54" s="28" t="s">
        <v>724</v>
      </c>
      <c r="B54" t="s">
        <v>25</v>
      </c>
      <c r="C54" t="s">
        <v>363</v>
      </c>
      <c r="D54" s="43" t="s">
        <v>704</v>
      </c>
      <c r="E54" s="43">
        <v>20200919</v>
      </c>
      <c r="F54" s="43">
        <v>20201024</v>
      </c>
      <c r="G54" s="43">
        <v>20201024</v>
      </c>
      <c r="H54">
        <v>35</v>
      </c>
      <c r="I54" s="28">
        <v>290901.68306724</v>
      </c>
      <c r="J54" s="28">
        <v>1952395.2026577301</v>
      </c>
      <c r="K54" s="43">
        <v>17.648561999999998</v>
      </c>
      <c r="L54" s="43">
        <v>-88.970997999999994</v>
      </c>
      <c r="M54" s="43"/>
    </row>
    <row r="55" spans="1:16" x14ac:dyDescent="0.2">
      <c r="A55" s="28" t="s">
        <v>725</v>
      </c>
      <c r="B55" t="s">
        <v>25</v>
      </c>
      <c r="C55" t="s">
        <v>363</v>
      </c>
      <c r="D55" s="43" t="s">
        <v>704</v>
      </c>
      <c r="E55" s="43">
        <v>20200919</v>
      </c>
      <c r="F55" s="43">
        <v>20201024</v>
      </c>
      <c r="G55" s="43">
        <v>20201016</v>
      </c>
      <c r="H55">
        <v>27</v>
      </c>
      <c r="I55" s="28">
        <v>285821.14529389999</v>
      </c>
      <c r="J55" s="28">
        <v>1953719.9277720801</v>
      </c>
      <c r="K55">
        <v>17.660043999999999</v>
      </c>
      <c r="L55">
        <v>-89.019000000000005</v>
      </c>
    </row>
    <row r="56" spans="1:16" x14ac:dyDescent="0.2">
      <c r="A56" s="28" t="s">
        <v>726</v>
      </c>
      <c r="B56" t="s">
        <v>26</v>
      </c>
      <c r="C56" t="s">
        <v>363</v>
      </c>
      <c r="D56" s="43" t="s">
        <v>704</v>
      </c>
      <c r="E56" s="43">
        <v>20200919</v>
      </c>
      <c r="F56" s="43">
        <v>20201024</v>
      </c>
      <c r="G56">
        <v>20201024</v>
      </c>
      <c r="H56">
        <v>35</v>
      </c>
      <c r="I56" s="28">
        <v>289287.62641293998</v>
      </c>
      <c r="J56" s="28">
        <v>1951347.8483101099</v>
      </c>
      <c r="K56">
        <v>17.638947999999999</v>
      </c>
      <c r="L56">
        <v>-88.986102000000002</v>
      </c>
    </row>
    <row r="57" spans="1:16" x14ac:dyDescent="0.2">
      <c r="A57" s="28" t="s">
        <v>734</v>
      </c>
      <c r="B57" t="s">
        <v>26</v>
      </c>
      <c r="C57" t="s">
        <v>364</v>
      </c>
      <c r="D57" s="43" t="s">
        <v>704</v>
      </c>
      <c r="E57" s="43">
        <v>20201024</v>
      </c>
      <c r="F57" s="43">
        <v>20201128</v>
      </c>
      <c r="G57" s="43">
        <v>20201128</v>
      </c>
      <c r="H57">
        <v>35</v>
      </c>
      <c r="I57" s="28">
        <v>284473.51372091001</v>
      </c>
      <c r="J57" s="28">
        <v>1939211.01766109</v>
      </c>
      <c r="K57" s="43">
        <v>17.528849999999998</v>
      </c>
      <c r="L57" s="43">
        <v>-89.030232999999996</v>
      </c>
    </row>
    <row r="58" spans="1:16" x14ac:dyDescent="0.2">
      <c r="A58" s="28" t="s">
        <v>735</v>
      </c>
      <c r="B58" t="s">
        <v>26</v>
      </c>
      <c r="C58" t="s">
        <v>364</v>
      </c>
      <c r="D58" s="43" t="s">
        <v>704</v>
      </c>
      <c r="E58" s="43">
        <v>20201024</v>
      </c>
      <c r="F58" s="43">
        <v>20201128</v>
      </c>
      <c r="G58">
        <v>20201128</v>
      </c>
      <c r="H58">
        <v>35</v>
      </c>
      <c r="I58" s="28">
        <v>284930.01914450998</v>
      </c>
      <c r="J58" s="28">
        <v>1938066.82104733</v>
      </c>
      <c r="K58" s="43">
        <v>17.518557999999999</v>
      </c>
      <c r="L58" s="43">
        <v>-89.025819999999996</v>
      </c>
    </row>
    <row r="59" spans="1:16" x14ac:dyDescent="0.2">
      <c r="A59" s="28" t="s">
        <v>736</v>
      </c>
      <c r="B59" t="s">
        <v>26</v>
      </c>
      <c r="C59" t="s">
        <v>364</v>
      </c>
      <c r="D59" s="43" t="s">
        <v>704</v>
      </c>
      <c r="E59" s="43">
        <v>20201024</v>
      </c>
      <c r="F59" s="43">
        <v>20201128</v>
      </c>
      <c r="G59" s="43">
        <v>20201125</v>
      </c>
      <c r="H59">
        <v>32</v>
      </c>
      <c r="I59" s="28">
        <v>284100.42700362997</v>
      </c>
      <c r="J59" s="28">
        <v>1939133.41792144</v>
      </c>
      <c r="K59" s="43">
        <v>17.528113000000001</v>
      </c>
      <c r="L59" s="43">
        <v>-89.033738</v>
      </c>
    </row>
    <row r="60" spans="1:16" x14ac:dyDescent="0.2">
      <c r="A60" s="28" t="s">
        <v>730</v>
      </c>
      <c r="B60" t="s">
        <v>26</v>
      </c>
      <c r="C60" t="s">
        <v>363</v>
      </c>
      <c r="D60" s="43" t="s">
        <v>704</v>
      </c>
      <c r="E60" s="43">
        <v>20201024</v>
      </c>
      <c r="F60">
        <v>20201128</v>
      </c>
      <c r="G60" s="43">
        <v>20201128</v>
      </c>
      <c r="H60">
        <v>35</v>
      </c>
      <c r="I60" s="28">
        <v>286794.12978303002</v>
      </c>
      <c r="J60" s="28">
        <v>1948687.0649538499</v>
      </c>
      <c r="K60" s="43">
        <v>17.614674000000001</v>
      </c>
      <c r="L60" s="43">
        <v>-89.009327999999996</v>
      </c>
    </row>
    <row r="61" spans="1:16" x14ac:dyDescent="0.2">
      <c r="A61" s="28" t="s">
        <v>737</v>
      </c>
      <c r="B61" t="s">
        <v>26</v>
      </c>
      <c r="C61" t="s">
        <v>364</v>
      </c>
      <c r="D61" s="43" t="s">
        <v>704</v>
      </c>
      <c r="E61" s="43">
        <v>20201024</v>
      </c>
      <c r="F61" s="43">
        <v>20201128</v>
      </c>
      <c r="G61" s="43">
        <v>20201128</v>
      </c>
      <c r="H61">
        <v>35</v>
      </c>
      <c r="I61" s="28">
        <v>285400.41160097998</v>
      </c>
      <c r="J61" s="28">
        <v>1935913.7982244601</v>
      </c>
      <c r="K61" s="43">
        <v>17.499154000000001</v>
      </c>
      <c r="L61" s="43">
        <v>-89.021175999999997</v>
      </c>
      <c r="M61" s="43"/>
    </row>
    <row r="62" spans="1:16" x14ac:dyDescent="0.2">
      <c r="A62" s="28" t="s">
        <v>732</v>
      </c>
      <c r="B62" t="s">
        <v>25</v>
      </c>
      <c r="C62" t="s">
        <v>363</v>
      </c>
      <c r="D62" s="43" t="s">
        <v>704</v>
      </c>
      <c r="E62" s="43">
        <v>20201024</v>
      </c>
      <c r="F62" s="43">
        <v>20201024</v>
      </c>
      <c r="G62" s="43">
        <v>20201111</v>
      </c>
      <c r="H62">
        <v>18</v>
      </c>
      <c r="I62" s="28">
        <v>285708.36158631998</v>
      </c>
      <c r="J62" s="28">
        <v>1954139.47513718</v>
      </c>
      <c r="K62">
        <v>17.663823000000001</v>
      </c>
      <c r="L62">
        <v>-89.020105000000001</v>
      </c>
    </row>
    <row r="63" spans="1:16" x14ac:dyDescent="0.2">
      <c r="A63" s="28" t="s">
        <v>733</v>
      </c>
      <c r="B63" t="s">
        <v>25</v>
      </c>
      <c r="C63" t="s">
        <v>363</v>
      </c>
      <c r="D63" s="43" t="s">
        <v>704</v>
      </c>
      <c r="E63" s="43">
        <v>20201024</v>
      </c>
      <c r="F63" s="43">
        <v>20201128</v>
      </c>
      <c r="G63" s="43">
        <v>20201128</v>
      </c>
      <c r="H63">
        <v>35</v>
      </c>
      <c r="I63" s="28">
        <v>288353.23997772002</v>
      </c>
      <c r="J63" s="28">
        <v>1950630.61465285</v>
      </c>
      <c r="K63">
        <v>17.632380000000001</v>
      </c>
      <c r="L63">
        <v>-88.994833999999997</v>
      </c>
      <c r="M63">
        <f>SUM(H29:H63)</f>
        <v>1070</v>
      </c>
      <c r="N63" t="s">
        <v>740</v>
      </c>
      <c r="O63">
        <v>1249</v>
      </c>
      <c r="P63" t="s">
        <v>123</v>
      </c>
    </row>
    <row r="64" spans="1:16" x14ac:dyDescent="0.2">
      <c r="H64">
        <f>SUM(H2:H63)</f>
        <v>2139</v>
      </c>
      <c r="M64">
        <f>SUM(M2:M63)</f>
        <v>2139</v>
      </c>
    </row>
    <row r="69" spans="9:9" x14ac:dyDescent="0.2">
      <c r="I69">
        <f>9/54</f>
        <v>0.16666666666666666</v>
      </c>
    </row>
  </sheetData>
  <sortState xmlns:xlrd2="http://schemas.microsoft.com/office/spreadsheetml/2017/richdata2" ref="A2:Q65">
    <sortCondition ref="E2:E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workbookViewId="0">
      <selection activeCell="I83" sqref="I83"/>
    </sheetView>
  </sheetViews>
  <sheetFormatPr baseColWidth="10" defaultColWidth="8.83203125" defaultRowHeight="15" x14ac:dyDescent="0.2"/>
  <cols>
    <col min="1" max="2" width="12.33203125" style="9" customWidth="1"/>
    <col min="3" max="3" width="18.5" style="5" customWidth="1"/>
    <col min="4" max="4" width="19" style="5" customWidth="1"/>
    <col min="5" max="5" width="6.6640625" style="4" customWidth="1"/>
  </cols>
  <sheetData>
    <row r="1" spans="1:5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62</v>
      </c>
    </row>
    <row r="2" spans="1:5" x14ac:dyDescent="0.2">
      <c r="A2" s="10" t="s">
        <v>56</v>
      </c>
      <c r="B2" s="10" t="s">
        <v>119</v>
      </c>
      <c r="C2" s="5">
        <v>41529</v>
      </c>
      <c r="D2" s="5">
        <v>41559</v>
      </c>
      <c r="E2" s="4">
        <v>30</v>
      </c>
    </row>
    <row r="3" spans="1:5" x14ac:dyDescent="0.2">
      <c r="A3" s="10" t="s">
        <v>64</v>
      </c>
      <c r="B3" s="10" t="s">
        <v>119</v>
      </c>
      <c r="C3" s="5">
        <v>41559</v>
      </c>
      <c r="D3" s="5">
        <v>41607</v>
      </c>
      <c r="E3" s="4">
        <v>48</v>
      </c>
    </row>
    <row r="4" spans="1:5" x14ac:dyDescent="0.2">
      <c r="A4" s="10" t="s">
        <v>85</v>
      </c>
      <c r="B4" s="10" t="s">
        <v>119</v>
      </c>
      <c r="C4" s="5">
        <v>41607</v>
      </c>
      <c r="D4" s="8" t="s">
        <v>92</v>
      </c>
      <c r="E4" s="4">
        <v>39</v>
      </c>
    </row>
    <row r="5" spans="1:5" x14ac:dyDescent="0.2">
      <c r="A5" s="10" t="s">
        <v>103</v>
      </c>
      <c r="B5" s="10" t="s">
        <v>119</v>
      </c>
      <c r="C5" s="8" t="s">
        <v>92</v>
      </c>
      <c r="D5" s="5">
        <v>41678</v>
      </c>
      <c r="E5" s="4">
        <v>32</v>
      </c>
    </row>
    <row r="6" spans="1:5" x14ac:dyDescent="0.2">
      <c r="A6" s="10" t="s">
        <v>47</v>
      </c>
      <c r="B6" s="10" t="s">
        <v>119</v>
      </c>
      <c r="C6" s="5">
        <v>41529</v>
      </c>
      <c r="D6" s="5">
        <v>41559</v>
      </c>
      <c r="E6" s="4">
        <v>30</v>
      </c>
    </row>
    <row r="7" spans="1:5" x14ac:dyDescent="0.2">
      <c r="A7" s="10" t="s">
        <v>66</v>
      </c>
      <c r="B7" s="10" t="s">
        <v>119</v>
      </c>
      <c r="C7" s="5">
        <v>41559</v>
      </c>
      <c r="D7" s="5">
        <v>41607</v>
      </c>
      <c r="E7" s="4">
        <v>48</v>
      </c>
    </row>
    <row r="8" spans="1:5" x14ac:dyDescent="0.2">
      <c r="A8" s="10" t="s">
        <v>87</v>
      </c>
      <c r="B8" s="10" t="s">
        <v>119</v>
      </c>
      <c r="C8" s="5">
        <v>41607</v>
      </c>
      <c r="D8" s="8" t="s">
        <v>92</v>
      </c>
      <c r="E8" s="4">
        <v>39</v>
      </c>
    </row>
    <row r="9" spans="1:5" x14ac:dyDescent="0.2">
      <c r="A9" s="10" t="s">
        <v>104</v>
      </c>
      <c r="B9" s="10" t="s">
        <v>119</v>
      </c>
      <c r="C9" s="8" t="s">
        <v>92</v>
      </c>
      <c r="D9" s="5">
        <v>41678</v>
      </c>
      <c r="E9" s="4">
        <v>32</v>
      </c>
    </row>
    <row r="10" spans="1:5" x14ac:dyDescent="0.2">
      <c r="A10" s="10" t="s">
        <v>96</v>
      </c>
      <c r="B10" s="10" t="s">
        <v>119</v>
      </c>
      <c r="C10" s="8" t="s">
        <v>92</v>
      </c>
      <c r="D10" s="5">
        <v>41678</v>
      </c>
      <c r="E10" s="4">
        <v>32</v>
      </c>
    </row>
    <row r="11" spans="1:5" x14ac:dyDescent="0.2">
      <c r="A11" s="10" t="s">
        <v>89</v>
      </c>
      <c r="B11" s="10" t="s">
        <v>119</v>
      </c>
      <c r="C11" s="5">
        <v>41373</v>
      </c>
      <c r="D11" s="5">
        <v>41400</v>
      </c>
      <c r="E11" s="4">
        <v>27</v>
      </c>
    </row>
    <row r="12" spans="1:5" x14ac:dyDescent="0.2">
      <c r="A12" s="10" t="s">
        <v>19</v>
      </c>
      <c r="B12" s="10" t="s">
        <v>119</v>
      </c>
      <c r="C12" s="5">
        <v>41400</v>
      </c>
      <c r="D12" s="5">
        <v>41428</v>
      </c>
      <c r="E12" s="4">
        <v>25</v>
      </c>
    </row>
    <row r="13" spans="1:5" x14ac:dyDescent="0.2">
      <c r="A13" s="9" t="s">
        <v>14</v>
      </c>
      <c r="B13" s="10" t="s">
        <v>119</v>
      </c>
      <c r="C13" s="5">
        <v>41428</v>
      </c>
      <c r="D13" s="5">
        <v>41471</v>
      </c>
      <c r="E13" s="4">
        <v>43</v>
      </c>
    </row>
    <row r="14" spans="1:5" x14ac:dyDescent="0.2">
      <c r="A14" s="10" t="s">
        <v>21</v>
      </c>
      <c r="B14" s="10" t="s">
        <v>119</v>
      </c>
      <c r="C14" s="5">
        <v>41471</v>
      </c>
      <c r="D14" s="5">
        <v>41495</v>
      </c>
      <c r="E14" s="4">
        <v>25</v>
      </c>
    </row>
    <row r="15" spans="1:5" x14ac:dyDescent="0.2">
      <c r="A15" s="10" t="s">
        <v>38</v>
      </c>
      <c r="B15" s="10" t="s">
        <v>119</v>
      </c>
      <c r="C15" s="5">
        <v>41495</v>
      </c>
      <c r="D15" s="5">
        <v>41529</v>
      </c>
      <c r="E15" s="4">
        <v>34</v>
      </c>
    </row>
    <row r="16" spans="1:5" x14ac:dyDescent="0.2">
      <c r="A16" s="10" t="s">
        <v>48</v>
      </c>
      <c r="B16" s="10" t="s">
        <v>119</v>
      </c>
      <c r="C16" s="5">
        <v>41529</v>
      </c>
      <c r="D16" s="5">
        <v>41559</v>
      </c>
      <c r="E16" s="4">
        <v>30</v>
      </c>
    </row>
    <row r="17" spans="1:5" x14ac:dyDescent="0.2">
      <c r="A17" s="10" t="s">
        <v>67</v>
      </c>
      <c r="B17" s="10" t="s">
        <v>119</v>
      </c>
      <c r="C17" s="5">
        <v>41559</v>
      </c>
      <c r="D17" s="5">
        <v>41607</v>
      </c>
      <c r="E17" s="4">
        <v>48</v>
      </c>
    </row>
    <row r="18" spans="1:5" x14ac:dyDescent="0.2">
      <c r="A18" s="10" t="s">
        <v>76</v>
      </c>
      <c r="B18" s="10" t="s">
        <v>119</v>
      </c>
      <c r="C18" s="5">
        <v>41607</v>
      </c>
      <c r="D18" s="8" t="s">
        <v>92</v>
      </c>
      <c r="E18" s="4">
        <v>39</v>
      </c>
    </row>
    <row r="19" spans="1:5" x14ac:dyDescent="0.2">
      <c r="A19" s="10" t="s">
        <v>101</v>
      </c>
      <c r="B19" s="10" t="s">
        <v>119</v>
      </c>
      <c r="C19" s="8" t="s">
        <v>92</v>
      </c>
      <c r="D19" s="5">
        <v>41678</v>
      </c>
      <c r="E19" s="4">
        <v>32</v>
      </c>
    </row>
    <row r="20" spans="1:5" x14ac:dyDescent="0.2">
      <c r="A20" s="10" t="s">
        <v>34</v>
      </c>
      <c r="B20" s="10" t="s">
        <v>119</v>
      </c>
      <c r="C20" s="5">
        <v>41495</v>
      </c>
      <c r="D20" s="5">
        <v>41529</v>
      </c>
      <c r="E20" s="4">
        <v>34</v>
      </c>
    </row>
    <row r="21" spans="1:5" x14ac:dyDescent="0.2">
      <c r="A21" s="10" t="s">
        <v>53</v>
      </c>
      <c r="B21" s="10" t="s">
        <v>119</v>
      </c>
      <c r="C21" s="5">
        <v>41529</v>
      </c>
      <c r="D21" s="5">
        <v>41559</v>
      </c>
      <c r="E21" s="4">
        <v>30</v>
      </c>
    </row>
    <row r="22" spans="1:5" x14ac:dyDescent="0.2">
      <c r="A22" s="10" t="s">
        <v>72</v>
      </c>
      <c r="B22" s="10" t="s">
        <v>119</v>
      </c>
      <c r="C22" s="5">
        <v>41559</v>
      </c>
      <c r="D22" s="5">
        <v>41607</v>
      </c>
      <c r="E22" s="4">
        <v>48</v>
      </c>
    </row>
    <row r="23" spans="1:5" x14ac:dyDescent="0.2">
      <c r="A23" s="10" t="s">
        <v>81</v>
      </c>
      <c r="B23" s="10" t="s">
        <v>119</v>
      </c>
      <c r="C23" s="5">
        <v>41607</v>
      </c>
      <c r="D23" s="8" t="s">
        <v>92</v>
      </c>
      <c r="E23" s="4">
        <v>39</v>
      </c>
    </row>
    <row r="24" spans="1:5" x14ac:dyDescent="0.2">
      <c r="A24" s="10" t="s">
        <v>93</v>
      </c>
      <c r="B24" s="10" t="s">
        <v>119</v>
      </c>
      <c r="C24" s="8" t="s">
        <v>92</v>
      </c>
      <c r="D24" s="5">
        <v>41678</v>
      </c>
      <c r="E24" s="4">
        <v>32</v>
      </c>
    </row>
    <row r="25" spans="1:5" s="9" customFormat="1" x14ac:dyDescent="0.2">
      <c r="A25" s="10"/>
      <c r="B25" s="10"/>
      <c r="C25" s="8"/>
      <c r="D25" s="5"/>
      <c r="E25" s="4">
        <f>SUM(E2:E24)</f>
        <v>816</v>
      </c>
    </row>
    <row r="26" spans="1:5" s="9" customFormat="1" x14ac:dyDescent="0.2">
      <c r="A26" s="10"/>
      <c r="B26" s="10"/>
      <c r="C26" s="8"/>
      <c r="D26" s="5"/>
      <c r="E26" s="4"/>
    </row>
    <row r="27" spans="1:5" s="9" customFormat="1" x14ac:dyDescent="0.2">
      <c r="A27" s="10"/>
      <c r="B27" s="10"/>
      <c r="C27" s="8"/>
      <c r="D27" s="5"/>
      <c r="E27" s="4"/>
    </row>
    <row r="28" spans="1:5" x14ac:dyDescent="0.2">
      <c r="A28" s="10" t="s">
        <v>90</v>
      </c>
      <c r="B28" s="10" t="s">
        <v>120</v>
      </c>
      <c r="C28" s="5">
        <v>41373</v>
      </c>
      <c r="D28" s="5">
        <v>41400</v>
      </c>
      <c r="E28" s="4">
        <v>27</v>
      </c>
    </row>
    <row r="29" spans="1:5" x14ac:dyDescent="0.2">
      <c r="A29" s="10" t="s">
        <v>18</v>
      </c>
      <c r="B29" s="10" t="s">
        <v>120</v>
      </c>
      <c r="C29" s="5">
        <v>41400</v>
      </c>
      <c r="D29" s="5">
        <v>41428</v>
      </c>
      <c r="E29" s="4">
        <v>25</v>
      </c>
    </row>
    <row r="30" spans="1:5" x14ac:dyDescent="0.2">
      <c r="A30" s="9" t="s">
        <v>13</v>
      </c>
      <c r="B30" s="10" t="s">
        <v>120</v>
      </c>
      <c r="C30" s="5">
        <v>41428</v>
      </c>
      <c r="D30" s="5">
        <v>41471</v>
      </c>
      <c r="E30" s="4">
        <v>43</v>
      </c>
    </row>
    <row r="31" spans="1:5" x14ac:dyDescent="0.2">
      <c r="A31" s="10" t="s">
        <v>22</v>
      </c>
      <c r="B31" s="10" t="s">
        <v>120</v>
      </c>
      <c r="C31" s="5">
        <v>41471</v>
      </c>
      <c r="D31" s="5">
        <v>41495</v>
      </c>
      <c r="E31" s="4">
        <v>25</v>
      </c>
    </row>
    <row r="32" spans="1:5" x14ac:dyDescent="0.2">
      <c r="A32" s="10" t="s">
        <v>36</v>
      </c>
      <c r="B32" s="10" t="s">
        <v>120</v>
      </c>
      <c r="C32" s="5">
        <v>41495</v>
      </c>
      <c r="D32" s="5">
        <v>41529</v>
      </c>
      <c r="E32" s="4">
        <v>34</v>
      </c>
    </row>
    <row r="33" spans="1:5" x14ac:dyDescent="0.2">
      <c r="A33" s="10" t="s">
        <v>49</v>
      </c>
      <c r="B33" s="10" t="s">
        <v>120</v>
      </c>
      <c r="C33" s="5">
        <v>41529</v>
      </c>
      <c r="D33" s="5">
        <v>41559</v>
      </c>
      <c r="E33" s="4">
        <v>30</v>
      </c>
    </row>
    <row r="34" spans="1:5" x14ac:dyDescent="0.2">
      <c r="A34" s="10" t="s">
        <v>68</v>
      </c>
      <c r="B34" s="10" t="s">
        <v>120</v>
      </c>
      <c r="C34" s="5">
        <v>41559</v>
      </c>
      <c r="D34" s="5">
        <v>41607</v>
      </c>
      <c r="E34" s="4">
        <v>48</v>
      </c>
    </row>
    <row r="35" spans="1:5" x14ac:dyDescent="0.2">
      <c r="A35" s="10" t="s">
        <v>77</v>
      </c>
      <c r="B35" s="10" t="s">
        <v>120</v>
      </c>
      <c r="C35" s="5">
        <v>41607</v>
      </c>
      <c r="D35" s="8" t="s">
        <v>92</v>
      </c>
      <c r="E35" s="4">
        <v>39</v>
      </c>
    </row>
    <row r="36" spans="1:5" x14ac:dyDescent="0.2">
      <c r="A36" s="10" t="s">
        <v>100</v>
      </c>
      <c r="B36" s="10" t="s">
        <v>120</v>
      </c>
      <c r="C36" s="8" t="s">
        <v>92</v>
      </c>
      <c r="D36" s="5">
        <v>41678</v>
      </c>
      <c r="E36" s="4">
        <v>32</v>
      </c>
    </row>
    <row r="37" spans="1:5" x14ac:dyDescent="0.2">
      <c r="A37" s="10" t="s">
        <v>15</v>
      </c>
      <c r="B37" s="10" t="s">
        <v>120</v>
      </c>
      <c r="C37" s="5">
        <v>41373</v>
      </c>
      <c r="D37" s="5">
        <v>41400</v>
      </c>
      <c r="E37" s="4">
        <v>27</v>
      </c>
    </row>
    <row r="38" spans="1:5" x14ac:dyDescent="0.2">
      <c r="A38" s="10" t="s">
        <v>17</v>
      </c>
      <c r="B38" s="10" t="s">
        <v>120</v>
      </c>
      <c r="C38" s="5">
        <v>41400</v>
      </c>
      <c r="D38" s="5">
        <v>41428</v>
      </c>
      <c r="E38" s="4">
        <v>25</v>
      </c>
    </row>
    <row r="39" spans="1:5" x14ac:dyDescent="0.2">
      <c r="A39" s="9" t="s">
        <v>11</v>
      </c>
      <c r="B39" s="10" t="s">
        <v>120</v>
      </c>
      <c r="C39" s="5">
        <v>41428</v>
      </c>
      <c r="D39" s="5">
        <v>41471</v>
      </c>
      <c r="E39" s="4">
        <v>43</v>
      </c>
    </row>
    <row r="40" spans="1:5" x14ac:dyDescent="0.2">
      <c r="A40" s="10" t="s">
        <v>24</v>
      </c>
      <c r="B40" s="10" t="s">
        <v>120</v>
      </c>
      <c r="C40" s="5">
        <v>41471</v>
      </c>
      <c r="D40" s="5">
        <v>41495</v>
      </c>
      <c r="E40" s="4">
        <v>25</v>
      </c>
    </row>
    <row r="41" spans="1:5" x14ac:dyDescent="0.2">
      <c r="A41" s="10" t="s">
        <v>39</v>
      </c>
      <c r="B41" s="10" t="s">
        <v>120</v>
      </c>
      <c r="C41" s="5">
        <v>41495</v>
      </c>
      <c r="D41" s="5">
        <v>41529</v>
      </c>
      <c r="E41" s="4">
        <v>34</v>
      </c>
    </row>
    <row r="42" spans="1:5" x14ac:dyDescent="0.2">
      <c r="A42" s="10" t="s">
        <v>51</v>
      </c>
      <c r="B42" s="10" t="s">
        <v>120</v>
      </c>
      <c r="C42" s="5">
        <v>41529</v>
      </c>
      <c r="D42" s="5">
        <v>41559</v>
      </c>
      <c r="E42" s="4">
        <v>30</v>
      </c>
    </row>
    <row r="43" spans="1:5" x14ac:dyDescent="0.2">
      <c r="A43" s="10" t="s">
        <v>70</v>
      </c>
      <c r="B43" s="10" t="s">
        <v>120</v>
      </c>
      <c r="C43" s="5">
        <v>41559</v>
      </c>
      <c r="D43" s="5">
        <v>41607</v>
      </c>
      <c r="E43" s="4">
        <v>48</v>
      </c>
    </row>
    <row r="44" spans="1:5" x14ac:dyDescent="0.2">
      <c r="A44" s="10" t="s">
        <v>79</v>
      </c>
      <c r="B44" s="10" t="s">
        <v>120</v>
      </c>
      <c r="C44" s="5">
        <v>41607</v>
      </c>
      <c r="D44" s="8" t="s">
        <v>92</v>
      </c>
      <c r="E44" s="4">
        <v>39</v>
      </c>
    </row>
    <row r="45" spans="1:5" x14ac:dyDescent="0.2">
      <c r="A45" s="10" t="s">
        <v>99</v>
      </c>
      <c r="B45" s="10" t="s">
        <v>120</v>
      </c>
      <c r="C45" s="8" t="s">
        <v>92</v>
      </c>
      <c r="D45" s="5">
        <v>41678</v>
      </c>
      <c r="E45" s="4">
        <v>14</v>
      </c>
    </row>
    <row r="46" spans="1:5" x14ac:dyDescent="0.2">
      <c r="A46" s="10" t="s">
        <v>33</v>
      </c>
      <c r="B46" s="10" t="s">
        <v>120</v>
      </c>
      <c r="C46" s="5">
        <v>41495</v>
      </c>
      <c r="D46" s="5">
        <v>41529</v>
      </c>
      <c r="E46" s="4">
        <v>34</v>
      </c>
    </row>
    <row r="47" spans="1:5" x14ac:dyDescent="0.2">
      <c r="A47" s="10" t="s">
        <v>63</v>
      </c>
      <c r="B47" s="10" t="s">
        <v>120</v>
      </c>
      <c r="C47" s="5">
        <v>41529</v>
      </c>
      <c r="D47" s="5">
        <v>41559</v>
      </c>
      <c r="E47" s="4">
        <v>0</v>
      </c>
    </row>
    <row r="48" spans="1:5" x14ac:dyDescent="0.2">
      <c r="A48" s="10" t="s">
        <v>75</v>
      </c>
      <c r="B48" s="10" t="s">
        <v>120</v>
      </c>
      <c r="C48" s="5">
        <v>41559</v>
      </c>
      <c r="D48" s="5">
        <v>41607</v>
      </c>
      <c r="E48" s="4">
        <v>48</v>
      </c>
    </row>
    <row r="49" spans="1:5" x14ac:dyDescent="0.2">
      <c r="A49" s="10" t="s">
        <v>82</v>
      </c>
      <c r="B49" s="10" t="s">
        <v>120</v>
      </c>
      <c r="C49" s="5">
        <v>41607</v>
      </c>
      <c r="D49" s="8" t="s">
        <v>92</v>
      </c>
      <c r="E49" s="4">
        <v>39</v>
      </c>
    </row>
    <row r="50" spans="1:5" x14ac:dyDescent="0.2">
      <c r="A50" s="10" t="s">
        <v>95</v>
      </c>
      <c r="B50" s="10" t="s">
        <v>120</v>
      </c>
      <c r="C50" s="8" t="s">
        <v>92</v>
      </c>
      <c r="D50" s="5">
        <v>41678</v>
      </c>
      <c r="E50" s="4">
        <v>32</v>
      </c>
    </row>
    <row r="51" spans="1:5" x14ac:dyDescent="0.2">
      <c r="A51" s="10" t="s">
        <v>35</v>
      </c>
      <c r="B51" s="10" t="s">
        <v>120</v>
      </c>
      <c r="C51" s="5">
        <v>41495</v>
      </c>
      <c r="D51" s="5">
        <v>41529</v>
      </c>
      <c r="E51" s="4">
        <v>34</v>
      </c>
    </row>
    <row r="52" spans="1:5" x14ac:dyDescent="0.2">
      <c r="A52" s="10" t="s">
        <v>54</v>
      </c>
      <c r="B52" s="10" t="s">
        <v>120</v>
      </c>
      <c r="C52" s="5">
        <v>41529</v>
      </c>
      <c r="D52" s="5">
        <v>41559</v>
      </c>
      <c r="E52" s="4">
        <v>30</v>
      </c>
    </row>
    <row r="53" spans="1:5" x14ac:dyDescent="0.2">
      <c r="A53" s="10" t="s">
        <v>83</v>
      </c>
      <c r="B53" s="10" t="s">
        <v>120</v>
      </c>
      <c r="C53" s="5">
        <v>41607</v>
      </c>
      <c r="D53" s="8" t="s">
        <v>92</v>
      </c>
      <c r="E53" s="4">
        <v>2</v>
      </c>
    </row>
    <row r="54" spans="1:5" x14ac:dyDescent="0.2">
      <c r="A54" s="10" t="s">
        <v>74</v>
      </c>
      <c r="B54" s="10" t="s">
        <v>120</v>
      </c>
      <c r="C54" s="5">
        <v>41559</v>
      </c>
      <c r="D54" s="5">
        <v>41607</v>
      </c>
      <c r="E54" s="4">
        <v>48</v>
      </c>
    </row>
    <row r="55" spans="1:5" x14ac:dyDescent="0.2">
      <c r="A55" s="10" t="s">
        <v>102</v>
      </c>
      <c r="B55" s="10" t="s">
        <v>120</v>
      </c>
      <c r="C55" s="8" t="s">
        <v>92</v>
      </c>
      <c r="D55" s="5">
        <v>41678</v>
      </c>
      <c r="E55" s="4">
        <v>32</v>
      </c>
    </row>
    <row r="56" spans="1:5" s="9" customFormat="1" x14ac:dyDescent="0.2">
      <c r="A56" s="10"/>
      <c r="B56" s="10"/>
      <c r="C56" s="8"/>
      <c r="D56" s="5"/>
      <c r="E56" s="4">
        <f>SUM(E28:E55)</f>
        <v>887</v>
      </c>
    </row>
    <row r="57" spans="1:5" s="9" customFormat="1" x14ac:dyDescent="0.2">
      <c r="A57" s="10"/>
      <c r="B57" s="10"/>
      <c r="C57" s="8"/>
      <c r="D57" s="5"/>
      <c r="E57" s="4"/>
    </row>
    <row r="58" spans="1:5" s="9" customFormat="1" x14ac:dyDescent="0.2">
      <c r="A58" s="10"/>
      <c r="B58" s="10"/>
      <c r="C58" s="8"/>
      <c r="D58" s="5"/>
      <c r="E58" s="4"/>
    </row>
    <row r="59" spans="1:5" x14ac:dyDescent="0.2">
      <c r="A59" s="10" t="s">
        <v>57</v>
      </c>
      <c r="B59" s="10" t="s">
        <v>121</v>
      </c>
      <c r="C59" s="5">
        <v>41529</v>
      </c>
      <c r="D59" s="5">
        <v>41559</v>
      </c>
      <c r="E59" s="4">
        <v>30</v>
      </c>
    </row>
    <row r="60" spans="1:5" x14ac:dyDescent="0.2">
      <c r="A60" s="10" t="s">
        <v>65</v>
      </c>
      <c r="B60" s="10" t="s">
        <v>121</v>
      </c>
      <c r="C60" s="5">
        <v>41559</v>
      </c>
      <c r="D60" s="5">
        <v>41607</v>
      </c>
      <c r="E60" s="4">
        <v>48</v>
      </c>
    </row>
    <row r="61" spans="1:5" x14ac:dyDescent="0.2">
      <c r="A61" s="10" t="s">
        <v>86</v>
      </c>
      <c r="B61" s="10" t="s">
        <v>121</v>
      </c>
      <c r="C61" s="5">
        <v>41607</v>
      </c>
      <c r="D61" s="8" t="s">
        <v>92</v>
      </c>
      <c r="E61" s="4">
        <v>39</v>
      </c>
    </row>
    <row r="62" spans="1:5" x14ac:dyDescent="0.2">
      <c r="A62" s="10" t="s">
        <v>105</v>
      </c>
      <c r="B62" s="10" t="s">
        <v>121</v>
      </c>
      <c r="C62" s="8" t="s">
        <v>92</v>
      </c>
      <c r="D62" s="5">
        <v>41678</v>
      </c>
      <c r="E62" s="4">
        <v>32</v>
      </c>
    </row>
    <row r="63" spans="1:5" x14ac:dyDescent="0.2">
      <c r="A63" s="10" t="s">
        <v>16</v>
      </c>
      <c r="B63" s="10" t="s">
        <v>121</v>
      </c>
      <c r="C63" s="5">
        <v>41373</v>
      </c>
      <c r="D63" s="5">
        <v>41400</v>
      </c>
      <c r="E63" s="4">
        <v>27</v>
      </c>
    </row>
    <row r="64" spans="1:5" x14ac:dyDescent="0.2">
      <c r="A64" s="10" t="s">
        <v>20</v>
      </c>
      <c r="B64" s="10" t="s">
        <v>121</v>
      </c>
      <c r="C64" s="5">
        <v>41400</v>
      </c>
      <c r="D64" s="5">
        <v>41428</v>
      </c>
      <c r="E64" s="4">
        <v>25</v>
      </c>
    </row>
    <row r="65" spans="1:10" x14ac:dyDescent="0.2">
      <c r="A65" s="9" t="s">
        <v>12</v>
      </c>
      <c r="B65" s="10" t="s">
        <v>121</v>
      </c>
      <c r="C65" s="5">
        <v>41428</v>
      </c>
      <c r="D65" s="5">
        <v>41471</v>
      </c>
      <c r="E65" s="4">
        <v>43</v>
      </c>
    </row>
    <row r="66" spans="1:10" x14ac:dyDescent="0.2">
      <c r="A66" s="10" t="s">
        <v>23</v>
      </c>
      <c r="B66" s="10" t="s">
        <v>121</v>
      </c>
      <c r="C66" s="5">
        <v>41471</v>
      </c>
      <c r="D66" s="5">
        <v>41495</v>
      </c>
      <c r="E66" s="4">
        <v>25</v>
      </c>
    </row>
    <row r="67" spans="1:10" x14ac:dyDescent="0.2">
      <c r="A67" s="10" t="s">
        <v>37</v>
      </c>
      <c r="B67" s="10" t="s">
        <v>121</v>
      </c>
      <c r="C67" s="5">
        <v>41495</v>
      </c>
      <c r="D67" s="5">
        <v>41529</v>
      </c>
      <c r="E67" s="4">
        <v>34</v>
      </c>
    </row>
    <row r="68" spans="1:10" x14ac:dyDescent="0.2">
      <c r="A68" s="10" t="s">
        <v>50</v>
      </c>
      <c r="B68" s="10" t="s">
        <v>121</v>
      </c>
      <c r="C68" s="5">
        <v>41529</v>
      </c>
      <c r="D68" s="5">
        <v>41559</v>
      </c>
      <c r="E68" s="4">
        <v>30</v>
      </c>
    </row>
    <row r="69" spans="1:10" x14ac:dyDescent="0.2">
      <c r="A69" s="10" t="s">
        <v>69</v>
      </c>
      <c r="B69" s="10" t="s">
        <v>121</v>
      </c>
      <c r="C69" s="5">
        <v>41559</v>
      </c>
      <c r="D69" s="5">
        <v>41607</v>
      </c>
      <c r="E69" s="4">
        <v>48</v>
      </c>
    </row>
    <row r="70" spans="1:10" x14ac:dyDescent="0.2">
      <c r="A70" s="10" t="s">
        <v>78</v>
      </c>
      <c r="B70" s="10" t="s">
        <v>121</v>
      </c>
      <c r="C70" s="5">
        <v>41607</v>
      </c>
      <c r="D70" s="8" t="s">
        <v>92</v>
      </c>
      <c r="E70" s="4">
        <v>39</v>
      </c>
    </row>
    <row r="71" spans="1:10" x14ac:dyDescent="0.2">
      <c r="A71" s="10" t="s">
        <v>98</v>
      </c>
      <c r="B71" s="10" t="s">
        <v>121</v>
      </c>
      <c r="C71" s="8" t="s">
        <v>92</v>
      </c>
      <c r="D71" s="5">
        <v>41678</v>
      </c>
      <c r="E71" s="4">
        <v>32</v>
      </c>
    </row>
    <row r="72" spans="1:10" x14ac:dyDescent="0.2">
      <c r="A72" s="10" t="s">
        <v>32</v>
      </c>
      <c r="B72" s="10" t="s">
        <v>121</v>
      </c>
      <c r="C72" s="5">
        <v>41495</v>
      </c>
      <c r="D72" s="5">
        <v>41529</v>
      </c>
      <c r="E72" s="4">
        <v>34</v>
      </c>
    </row>
    <row r="73" spans="1:10" x14ac:dyDescent="0.2">
      <c r="A73" s="10" t="s">
        <v>52</v>
      </c>
      <c r="B73" s="10" t="s">
        <v>121</v>
      </c>
      <c r="C73" s="5">
        <v>41529</v>
      </c>
      <c r="D73" s="5">
        <v>41559</v>
      </c>
      <c r="E73" s="4">
        <v>30</v>
      </c>
    </row>
    <row r="74" spans="1:10" x14ac:dyDescent="0.2">
      <c r="A74" s="10" t="s">
        <v>71</v>
      </c>
      <c r="B74" s="10" t="s">
        <v>121</v>
      </c>
      <c r="C74" s="5">
        <v>41559</v>
      </c>
      <c r="D74" s="5">
        <v>41607</v>
      </c>
      <c r="E74" s="4">
        <v>20</v>
      </c>
    </row>
    <row r="75" spans="1:10" x14ac:dyDescent="0.2">
      <c r="A75" s="10" t="s">
        <v>80</v>
      </c>
      <c r="B75" s="10" t="s">
        <v>121</v>
      </c>
      <c r="C75" s="5">
        <v>41607</v>
      </c>
      <c r="D75" s="8" t="s">
        <v>92</v>
      </c>
      <c r="E75" s="4">
        <v>0</v>
      </c>
    </row>
    <row r="76" spans="1:10" x14ac:dyDescent="0.2">
      <c r="A76" s="10" t="s">
        <v>97</v>
      </c>
      <c r="B76" s="10" t="s">
        <v>121</v>
      </c>
      <c r="C76" s="8" t="s">
        <v>92</v>
      </c>
      <c r="D76" s="5">
        <v>41678</v>
      </c>
      <c r="E76" s="4">
        <v>0</v>
      </c>
    </row>
    <row r="77" spans="1:10" x14ac:dyDescent="0.2">
      <c r="A77" s="10" t="s">
        <v>73</v>
      </c>
      <c r="B77" s="10" t="s">
        <v>121</v>
      </c>
      <c r="C77" s="5">
        <v>41559</v>
      </c>
      <c r="D77" s="5">
        <v>41607</v>
      </c>
      <c r="E77" s="4">
        <v>0</v>
      </c>
    </row>
    <row r="78" spans="1:10" x14ac:dyDescent="0.2">
      <c r="A78" s="10" t="s">
        <v>94</v>
      </c>
      <c r="B78" s="10" t="s">
        <v>121</v>
      </c>
      <c r="C78" s="8" t="s">
        <v>92</v>
      </c>
      <c r="D78" s="5">
        <v>41678</v>
      </c>
      <c r="E78" s="4">
        <v>27</v>
      </c>
      <c r="G78" s="9" t="s">
        <v>124</v>
      </c>
      <c r="H78" s="9" t="s">
        <v>123</v>
      </c>
      <c r="I78" s="9" t="s">
        <v>122</v>
      </c>
      <c r="J78" s="9" t="s">
        <v>125</v>
      </c>
    </row>
    <row r="79" spans="1:10" x14ac:dyDescent="0.2">
      <c r="A79" s="10" t="s">
        <v>55</v>
      </c>
      <c r="B79" s="10" t="s">
        <v>121</v>
      </c>
      <c r="C79" s="5">
        <v>41529</v>
      </c>
      <c r="D79" s="5">
        <v>41559</v>
      </c>
      <c r="E79" s="4">
        <v>30</v>
      </c>
      <c r="G79" s="9" t="s">
        <v>119</v>
      </c>
      <c r="H79" s="9">
        <v>816</v>
      </c>
      <c r="I79">
        <v>526</v>
      </c>
      <c r="J79" s="11">
        <f>I79/H79</f>
        <v>0.64460784313725494</v>
      </c>
    </row>
    <row r="80" spans="1:10" x14ac:dyDescent="0.2">
      <c r="A80" s="10" t="s">
        <v>84</v>
      </c>
      <c r="B80" s="10" t="s">
        <v>121</v>
      </c>
      <c r="C80" s="5">
        <v>41607</v>
      </c>
      <c r="D80" s="8" t="s">
        <v>92</v>
      </c>
      <c r="E80" s="4">
        <v>39</v>
      </c>
      <c r="G80" s="9" t="s">
        <v>120</v>
      </c>
      <c r="H80" s="9">
        <v>887</v>
      </c>
      <c r="I80">
        <v>634</v>
      </c>
      <c r="J80" s="11">
        <f>I80/H80</f>
        <v>0.71476888387824122</v>
      </c>
    </row>
    <row r="81" spans="5:10" x14ac:dyDescent="0.2">
      <c r="E81" s="4">
        <f>SUM(E59:E80)</f>
        <v>632</v>
      </c>
      <c r="G81" s="9" t="s">
        <v>121</v>
      </c>
      <c r="H81">
        <v>632</v>
      </c>
      <c r="I81">
        <v>431</v>
      </c>
      <c r="J81" s="11">
        <f>I81/H81</f>
        <v>0.68196202531645567</v>
      </c>
    </row>
  </sheetData>
  <sortState xmlns:xlrd2="http://schemas.microsoft.com/office/spreadsheetml/2017/richdata2" ref="A2:E74">
    <sortCondition ref="B2:B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workbookViewId="0">
      <pane ySplit="1" topLeftCell="A2" activePane="bottomLeft" state="frozen"/>
      <selection pane="bottomLeft" activeCell="A44" sqref="A44:XFD44"/>
    </sheetView>
  </sheetViews>
  <sheetFormatPr baseColWidth="10" defaultColWidth="8.83203125" defaultRowHeight="15" x14ac:dyDescent="0.2"/>
  <cols>
    <col min="2" max="2" width="9.1640625" style="9"/>
    <col min="3" max="3" width="21.33203125" customWidth="1"/>
    <col min="4" max="4" width="18" customWidth="1"/>
    <col min="6" max="6" width="9.5" bestFit="1" customWidth="1"/>
    <col min="7" max="7" width="10.5" bestFit="1" customWidth="1"/>
    <col min="8" max="9" width="19.83203125" style="62" customWidth="1"/>
    <col min="17" max="17" width="27.33203125" customWidth="1"/>
  </cols>
  <sheetData>
    <row r="1" spans="1:19" s="9" customFormat="1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741</v>
      </c>
      <c r="F1" s="9" t="s">
        <v>0</v>
      </c>
      <c r="G1" s="9" t="s">
        <v>1</v>
      </c>
      <c r="H1" s="62" t="s">
        <v>432</v>
      </c>
      <c r="I1" s="62" t="s">
        <v>709</v>
      </c>
      <c r="J1" s="9" t="s">
        <v>4</v>
      </c>
      <c r="K1" s="9" t="s">
        <v>3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10</v>
      </c>
      <c r="Q1" s="9" t="s">
        <v>9</v>
      </c>
      <c r="R1" s="13" t="s">
        <v>150</v>
      </c>
    </row>
    <row r="2" spans="1:19" x14ac:dyDescent="0.2">
      <c r="A2" s="10" t="s">
        <v>107</v>
      </c>
      <c r="B2" s="13" t="s">
        <v>120</v>
      </c>
      <c r="C2" s="5">
        <v>41716</v>
      </c>
      <c r="D2" s="5">
        <v>41752</v>
      </c>
      <c r="E2">
        <f>DATEDIF(C2,D2,"D")</f>
        <v>36</v>
      </c>
      <c r="F2" s="4">
        <v>299504.905195</v>
      </c>
      <c r="G2" s="4">
        <v>1927436.73594</v>
      </c>
      <c r="H2" s="62">
        <v>17.4257174219</v>
      </c>
      <c r="I2" s="62">
        <v>-88.887561237900002</v>
      </c>
      <c r="K2" s="9" t="s">
        <v>26</v>
      </c>
      <c r="L2" s="9" t="s">
        <v>25</v>
      </c>
      <c r="M2" s="9" t="s">
        <v>41</v>
      </c>
      <c r="N2" s="9" t="s">
        <v>26</v>
      </c>
      <c r="O2" s="9" t="s">
        <v>26</v>
      </c>
      <c r="P2" s="13" t="s">
        <v>42</v>
      </c>
      <c r="Q2" s="9" t="s">
        <v>61</v>
      </c>
    </row>
    <row r="3" spans="1:19" x14ac:dyDescent="0.2">
      <c r="A3" s="10" t="s">
        <v>108</v>
      </c>
      <c r="B3" s="13" t="s">
        <v>119</v>
      </c>
      <c r="C3" s="5">
        <v>41716</v>
      </c>
      <c r="D3" s="5">
        <v>41752</v>
      </c>
      <c r="E3" s="43">
        <f t="shared" ref="E3:E66" si="0">DATEDIF(C3,D3,"D")</f>
        <v>36</v>
      </c>
      <c r="F3" s="4">
        <v>300194.58872699999</v>
      </c>
      <c r="G3" s="4">
        <v>1927401.1617999999</v>
      </c>
      <c r="H3" s="62">
        <v>17.425457420600001</v>
      </c>
      <c r="I3" s="62">
        <v>-88.881067267000006</v>
      </c>
      <c r="K3" s="9" t="s">
        <v>26</v>
      </c>
      <c r="L3" s="9" t="s">
        <v>25</v>
      </c>
      <c r="M3" s="9" t="s">
        <v>41</v>
      </c>
      <c r="N3" s="9" t="s">
        <v>26</v>
      </c>
      <c r="O3" s="9" t="s">
        <v>26</v>
      </c>
      <c r="P3" s="13" t="s">
        <v>42</v>
      </c>
      <c r="Q3" s="9" t="s">
        <v>61</v>
      </c>
    </row>
    <row r="4" spans="1:19" x14ac:dyDescent="0.2">
      <c r="A4" s="10" t="s">
        <v>109</v>
      </c>
      <c r="B4" s="13" t="s">
        <v>119</v>
      </c>
      <c r="C4" s="5">
        <v>41716</v>
      </c>
      <c r="D4" s="5">
        <v>41752</v>
      </c>
      <c r="E4" s="43">
        <f t="shared" si="0"/>
        <v>36</v>
      </c>
      <c r="F4" s="4">
        <v>291031.29713800002</v>
      </c>
      <c r="G4" s="4">
        <v>1926154.1713099999</v>
      </c>
      <c r="H4" s="62">
        <v>17.4133595138</v>
      </c>
      <c r="I4" s="62">
        <v>-88.967180888000001</v>
      </c>
      <c r="K4" s="9" t="s">
        <v>26</v>
      </c>
      <c r="L4" s="9" t="s">
        <v>25</v>
      </c>
      <c r="M4" s="9" t="s">
        <v>41</v>
      </c>
      <c r="N4" s="9" t="s">
        <v>26</v>
      </c>
      <c r="O4" s="9" t="s">
        <v>26</v>
      </c>
      <c r="P4" s="9" t="s">
        <v>115</v>
      </c>
      <c r="Q4" s="9" t="s">
        <v>31</v>
      </c>
      <c r="R4" s="9"/>
    </row>
    <row r="5" spans="1:19" x14ac:dyDescent="0.2">
      <c r="A5" s="10" t="s">
        <v>110</v>
      </c>
      <c r="B5" s="13" t="s">
        <v>120</v>
      </c>
      <c r="C5" s="5">
        <v>41716</v>
      </c>
      <c r="D5" s="5">
        <v>41752</v>
      </c>
      <c r="E5" s="43">
        <f t="shared" si="0"/>
        <v>36</v>
      </c>
      <c r="F5" s="4">
        <v>283422.79744300002</v>
      </c>
      <c r="G5" s="4">
        <v>1932759.10038</v>
      </c>
      <c r="H5" s="62">
        <v>17.4723052571</v>
      </c>
      <c r="I5" s="62">
        <v>-89.039438539900004</v>
      </c>
      <c r="K5" s="9" t="s">
        <v>25</v>
      </c>
      <c r="L5" s="9" t="s">
        <v>25</v>
      </c>
      <c r="M5" s="9" t="s">
        <v>41</v>
      </c>
      <c r="N5" s="9" t="s">
        <v>26</v>
      </c>
      <c r="O5" s="9" t="s">
        <v>25</v>
      </c>
      <c r="P5" s="9" t="s">
        <v>116</v>
      </c>
      <c r="Q5" s="9" t="s">
        <v>31</v>
      </c>
      <c r="R5" s="9"/>
    </row>
    <row r="6" spans="1:19" x14ac:dyDescent="0.2">
      <c r="A6" s="10" t="s">
        <v>111</v>
      </c>
      <c r="B6" s="13" t="s">
        <v>119</v>
      </c>
      <c r="C6" s="5">
        <v>41716</v>
      </c>
      <c r="D6" s="5">
        <v>41752</v>
      </c>
      <c r="E6" s="43">
        <f t="shared" si="0"/>
        <v>36</v>
      </c>
      <c r="F6" s="4">
        <v>283348.02513099997</v>
      </c>
      <c r="G6" s="4">
        <v>1933227.82889</v>
      </c>
      <c r="H6" s="62">
        <v>17.476532237000001</v>
      </c>
      <c r="I6" s="62">
        <v>-89.040189534700005</v>
      </c>
      <c r="K6" s="9" t="s">
        <v>25</v>
      </c>
      <c r="L6" s="9" t="s">
        <v>25</v>
      </c>
      <c r="M6" s="9" t="s">
        <v>41</v>
      </c>
      <c r="N6" s="9" t="s">
        <v>26</v>
      </c>
      <c r="O6" s="9" t="s">
        <v>25</v>
      </c>
      <c r="P6" s="9" t="s">
        <v>116</v>
      </c>
      <c r="Q6" s="9" t="s">
        <v>31</v>
      </c>
      <c r="R6" s="9"/>
    </row>
    <row r="7" spans="1:19" x14ac:dyDescent="0.2">
      <c r="A7" s="10" t="s">
        <v>113</v>
      </c>
      <c r="B7" s="13" t="s">
        <v>119</v>
      </c>
      <c r="C7" s="5">
        <v>41716</v>
      </c>
      <c r="D7" s="5">
        <v>41752</v>
      </c>
      <c r="E7" s="43">
        <f t="shared" si="0"/>
        <v>36</v>
      </c>
      <c r="F7" s="4">
        <v>282835.17592100002</v>
      </c>
      <c r="G7" s="4">
        <v>1934016.5273200001</v>
      </c>
      <c r="H7" s="62">
        <v>17.483607204599998</v>
      </c>
      <c r="I7" s="62">
        <v>-89.045096509700002</v>
      </c>
      <c r="K7" s="9" t="s">
        <v>25</v>
      </c>
      <c r="L7" s="9" t="s">
        <v>25</v>
      </c>
      <c r="M7" s="9" t="s">
        <v>41</v>
      </c>
      <c r="N7" s="9" t="s">
        <v>26</v>
      </c>
      <c r="O7" s="9" t="s">
        <v>25</v>
      </c>
      <c r="P7" s="9" t="s">
        <v>116</v>
      </c>
      <c r="Q7" s="9" t="s">
        <v>31</v>
      </c>
      <c r="R7" s="9"/>
    </row>
    <row r="8" spans="1:19" x14ac:dyDescent="0.2">
      <c r="A8" s="10" t="s">
        <v>112</v>
      </c>
      <c r="B8" s="13" t="s">
        <v>120</v>
      </c>
      <c r="C8" s="5">
        <v>41716</v>
      </c>
      <c r="D8" s="5">
        <v>41752</v>
      </c>
      <c r="E8" s="43">
        <f t="shared" si="0"/>
        <v>36</v>
      </c>
      <c r="F8" s="4">
        <v>283361.81445499999</v>
      </c>
      <c r="G8" s="4">
        <v>1934000.2571099999</v>
      </c>
      <c r="H8" s="62">
        <v>17.483511203100001</v>
      </c>
      <c r="I8" s="62">
        <v>-89.040137531799999</v>
      </c>
      <c r="K8" s="9" t="s">
        <v>25</v>
      </c>
      <c r="L8" s="9" t="s">
        <v>25</v>
      </c>
      <c r="M8" s="9" t="s">
        <v>41</v>
      </c>
      <c r="N8" s="9" t="s">
        <v>26</v>
      </c>
      <c r="O8" s="9" t="s">
        <v>25</v>
      </c>
      <c r="P8" s="9" t="s">
        <v>116</v>
      </c>
      <c r="Q8" s="9" t="s">
        <v>31</v>
      </c>
      <c r="R8" s="9"/>
    </row>
    <row r="9" spans="1:19" x14ac:dyDescent="0.2">
      <c r="A9" s="10" t="s">
        <v>114</v>
      </c>
      <c r="B9" s="13" t="s">
        <v>120</v>
      </c>
      <c r="C9" s="5">
        <v>41716</v>
      </c>
      <c r="D9" s="5">
        <v>41752</v>
      </c>
      <c r="E9" s="43">
        <f t="shared" si="0"/>
        <v>36</v>
      </c>
      <c r="F9" s="4">
        <v>282533.28121699998</v>
      </c>
      <c r="G9" s="4">
        <v>1934008.6982799999</v>
      </c>
      <c r="H9" s="62">
        <v>17.483507206300001</v>
      </c>
      <c r="I9" s="62">
        <v>-89.047937497000007</v>
      </c>
      <c r="K9" s="9" t="s">
        <v>25</v>
      </c>
      <c r="L9" s="9" t="s">
        <v>25</v>
      </c>
      <c r="M9" s="9" t="s">
        <v>41</v>
      </c>
      <c r="N9" s="9" t="s">
        <v>26</v>
      </c>
      <c r="O9" s="9" t="s">
        <v>25</v>
      </c>
      <c r="P9" s="9" t="s">
        <v>116</v>
      </c>
      <c r="Q9" s="9" t="s">
        <v>31</v>
      </c>
      <c r="R9" s="9"/>
    </row>
    <row r="10" spans="1:19" x14ac:dyDescent="0.2">
      <c r="A10" s="10" t="s">
        <v>130</v>
      </c>
      <c r="B10" s="13" t="s">
        <v>120</v>
      </c>
      <c r="C10" s="5">
        <v>41752</v>
      </c>
      <c r="D10" s="5">
        <v>41787</v>
      </c>
      <c r="E10">
        <v>0</v>
      </c>
      <c r="F10" s="4">
        <v>306056.17661090998</v>
      </c>
      <c r="G10" s="4">
        <v>1928108.4087691901</v>
      </c>
      <c r="H10" s="62">
        <v>17.432360270499998</v>
      </c>
      <c r="I10" s="62">
        <v>-88.825965892799999</v>
      </c>
      <c r="K10" s="13" t="s">
        <v>26</v>
      </c>
      <c r="L10" s="13" t="s">
        <v>25</v>
      </c>
      <c r="M10" s="13" t="s">
        <v>41</v>
      </c>
      <c r="N10" s="13" t="s">
        <v>26</v>
      </c>
      <c r="O10" s="13" t="s">
        <v>26</v>
      </c>
      <c r="P10" s="13" t="s">
        <v>42</v>
      </c>
      <c r="Q10" s="13" t="s">
        <v>61</v>
      </c>
      <c r="R10" s="13" t="s">
        <v>152</v>
      </c>
    </row>
    <row r="11" spans="1:19" x14ac:dyDescent="0.2">
      <c r="A11" s="10" t="s">
        <v>131</v>
      </c>
      <c r="B11" s="9" t="s">
        <v>119</v>
      </c>
      <c r="C11" s="5">
        <v>41752</v>
      </c>
      <c r="D11" s="5">
        <v>41787</v>
      </c>
      <c r="E11">
        <f t="shared" si="0"/>
        <v>35</v>
      </c>
      <c r="F11" s="4">
        <v>291227.26662695</v>
      </c>
      <c r="G11" s="4">
        <v>1926257.0645459001</v>
      </c>
      <c r="H11" s="62">
        <v>17.4143072239</v>
      </c>
      <c r="I11" s="62">
        <v>-88.965346756499997</v>
      </c>
      <c r="K11" s="13" t="s">
        <v>26</v>
      </c>
      <c r="L11" s="13" t="s">
        <v>25</v>
      </c>
      <c r="M11" s="13" t="s">
        <v>41</v>
      </c>
      <c r="N11" s="13" t="s">
        <v>26</v>
      </c>
      <c r="O11" s="13" t="s">
        <v>26</v>
      </c>
      <c r="P11" s="13" t="s">
        <v>115</v>
      </c>
      <c r="Q11" s="13" t="s">
        <v>31</v>
      </c>
      <c r="R11" s="13"/>
      <c r="S11" s="13"/>
    </row>
    <row r="12" spans="1:19" s="9" customFormat="1" x14ac:dyDescent="0.2">
      <c r="A12" s="10" t="s">
        <v>127</v>
      </c>
      <c r="B12" s="14" t="s">
        <v>121</v>
      </c>
      <c r="C12" s="5">
        <v>41752</v>
      </c>
      <c r="D12" s="5">
        <v>41787</v>
      </c>
      <c r="E12" s="43">
        <f t="shared" si="0"/>
        <v>35</v>
      </c>
      <c r="F12" s="4">
        <v>305818.49404684</v>
      </c>
      <c r="G12" s="4">
        <v>1928442.1680182901</v>
      </c>
      <c r="H12" s="62">
        <v>17.435355115299998</v>
      </c>
      <c r="I12" s="62">
        <v>-88.828232938900001</v>
      </c>
      <c r="K12" s="13" t="s">
        <v>26</v>
      </c>
      <c r="L12" s="13" t="s">
        <v>25</v>
      </c>
      <c r="M12" s="13" t="s">
        <v>41</v>
      </c>
      <c r="N12" s="13" t="s">
        <v>26</v>
      </c>
      <c r="O12" s="13" t="s">
        <v>26</v>
      </c>
      <c r="P12" s="13" t="s">
        <v>58</v>
      </c>
      <c r="Q12" s="13" t="s">
        <v>61</v>
      </c>
      <c r="R12" s="13"/>
    </row>
    <row r="13" spans="1:19" x14ac:dyDescent="0.2">
      <c r="A13" s="10" t="s">
        <v>132</v>
      </c>
      <c r="B13" s="13" t="s">
        <v>120</v>
      </c>
      <c r="C13" s="5">
        <v>41752</v>
      </c>
      <c r="D13" s="5">
        <v>41787</v>
      </c>
      <c r="E13" s="43">
        <f t="shared" si="0"/>
        <v>35</v>
      </c>
      <c r="F13" s="4">
        <v>283453.94751376001</v>
      </c>
      <c r="G13" s="4">
        <v>1932032.7170178399</v>
      </c>
      <c r="H13" s="62">
        <v>17.465746560900001</v>
      </c>
      <c r="I13" s="62">
        <v>-89.039072264599994</v>
      </c>
      <c r="K13" s="13" t="s">
        <v>25</v>
      </c>
      <c r="L13" s="13" t="s">
        <v>25</v>
      </c>
      <c r="M13" s="13" t="s">
        <v>41</v>
      </c>
      <c r="N13" s="13" t="s">
        <v>26</v>
      </c>
      <c r="O13" s="13" t="s">
        <v>25</v>
      </c>
      <c r="P13" s="13" t="s">
        <v>58</v>
      </c>
      <c r="Q13" s="13" t="s">
        <v>31</v>
      </c>
      <c r="R13" s="13"/>
    </row>
    <row r="14" spans="1:19" x14ac:dyDescent="0.2">
      <c r="A14" s="10" t="s">
        <v>133</v>
      </c>
      <c r="B14" s="9" t="s">
        <v>119</v>
      </c>
      <c r="C14" s="5">
        <v>41752</v>
      </c>
      <c r="D14" s="5">
        <v>41787</v>
      </c>
      <c r="E14" s="43">
        <f t="shared" si="0"/>
        <v>35</v>
      </c>
      <c r="F14" s="4">
        <v>283558.40077482001</v>
      </c>
      <c r="G14" s="4">
        <v>1934171.3291649499</v>
      </c>
      <c r="H14" s="62">
        <v>17.4850755579</v>
      </c>
      <c r="I14" s="62">
        <v>-89.038304246699994</v>
      </c>
      <c r="K14" s="13" t="s">
        <v>25</v>
      </c>
      <c r="L14" s="13" t="s">
        <v>25</v>
      </c>
      <c r="M14" s="13" t="s">
        <v>41</v>
      </c>
      <c r="N14" s="13" t="s">
        <v>26</v>
      </c>
      <c r="O14" s="13" t="s">
        <v>25</v>
      </c>
      <c r="P14" s="13" t="s">
        <v>58</v>
      </c>
      <c r="Q14" s="13" t="s">
        <v>31</v>
      </c>
      <c r="R14" s="13"/>
    </row>
    <row r="15" spans="1:19" x14ac:dyDescent="0.2">
      <c r="A15" s="10" t="s">
        <v>135</v>
      </c>
      <c r="B15" s="13" t="s">
        <v>119</v>
      </c>
      <c r="C15" s="5">
        <v>41752</v>
      </c>
      <c r="D15" s="5">
        <v>41787</v>
      </c>
      <c r="E15" s="43">
        <f t="shared" si="0"/>
        <v>35</v>
      </c>
      <c r="F15" s="4">
        <v>282356.32871541003</v>
      </c>
      <c r="G15" s="4">
        <v>1934100.6435211401</v>
      </c>
      <c r="H15" s="62">
        <v>17.4843205982</v>
      </c>
      <c r="I15" s="62">
        <v>-89.049612479100006</v>
      </c>
      <c r="K15" s="13" t="s">
        <v>25</v>
      </c>
      <c r="L15" s="13" t="s">
        <v>25</v>
      </c>
      <c r="M15" s="13" t="s">
        <v>41</v>
      </c>
      <c r="N15" s="13" t="s">
        <v>26</v>
      </c>
      <c r="O15" s="13" t="s">
        <v>25</v>
      </c>
      <c r="P15" s="13" t="s">
        <v>116</v>
      </c>
      <c r="Q15" s="13" t="s">
        <v>31</v>
      </c>
      <c r="R15" s="13"/>
    </row>
    <row r="16" spans="1:19" x14ac:dyDescent="0.2">
      <c r="A16" s="10" t="s">
        <v>126</v>
      </c>
      <c r="B16" s="14" t="s">
        <v>121</v>
      </c>
      <c r="C16" s="5">
        <v>41752</v>
      </c>
      <c r="D16" s="5">
        <v>41787</v>
      </c>
      <c r="E16" s="43">
        <f t="shared" si="0"/>
        <v>35</v>
      </c>
      <c r="F16" s="4">
        <v>284005.43206953001</v>
      </c>
      <c r="G16" s="4">
        <v>1935106.3507042199</v>
      </c>
      <c r="H16" s="62">
        <v>17.493565117100001</v>
      </c>
      <c r="I16" s="62">
        <v>-89.034190161300003</v>
      </c>
      <c r="K16" s="13" t="s">
        <v>25</v>
      </c>
      <c r="L16" s="13" t="s">
        <v>25</v>
      </c>
      <c r="M16" s="13" t="s">
        <v>41</v>
      </c>
      <c r="N16" s="13" t="s">
        <v>26</v>
      </c>
      <c r="O16" s="13" t="s">
        <v>25</v>
      </c>
      <c r="P16" s="13" t="s">
        <v>116</v>
      </c>
      <c r="Q16" s="13" t="s">
        <v>31</v>
      </c>
      <c r="R16" s="13"/>
    </row>
    <row r="17" spans="1:19" s="9" customFormat="1" x14ac:dyDescent="0.2">
      <c r="A17" s="10" t="s">
        <v>134</v>
      </c>
      <c r="B17" s="9" t="s">
        <v>120</v>
      </c>
      <c r="C17" s="5">
        <v>41752</v>
      </c>
      <c r="D17" s="5">
        <v>41787</v>
      </c>
      <c r="E17" s="43">
        <f t="shared" si="0"/>
        <v>35</v>
      </c>
      <c r="F17" s="4">
        <v>283089.78155140998</v>
      </c>
      <c r="G17" s="4">
        <v>1934100.5194174701</v>
      </c>
      <c r="H17" s="62">
        <v>17.484390593899999</v>
      </c>
      <c r="I17" s="62">
        <v>-89.042708337199997</v>
      </c>
      <c r="K17" s="13" t="s">
        <v>25</v>
      </c>
      <c r="L17" s="13" t="s">
        <v>25</v>
      </c>
      <c r="M17" s="13" t="s">
        <v>41</v>
      </c>
      <c r="N17" s="13" t="s">
        <v>26</v>
      </c>
      <c r="O17" s="13" t="s">
        <v>25</v>
      </c>
      <c r="P17" s="13" t="s">
        <v>116</v>
      </c>
      <c r="Q17" s="13" t="s">
        <v>31</v>
      </c>
      <c r="R17" s="13"/>
    </row>
    <row r="18" spans="1:19" x14ac:dyDescent="0.2">
      <c r="A18" s="10" t="s">
        <v>136</v>
      </c>
      <c r="B18" s="13" t="s">
        <v>120</v>
      </c>
      <c r="C18" s="5">
        <v>41752</v>
      </c>
      <c r="D18" s="5">
        <v>41787</v>
      </c>
      <c r="E18" s="43">
        <f t="shared" si="0"/>
        <v>35</v>
      </c>
      <c r="F18" s="4">
        <v>282303.57875599997</v>
      </c>
      <c r="G18" s="4">
        <v>1934085.4919803501</v>
      </c>
      <c r="H18" s="62">
        <v>17.4841786056</v>
      </c>
      <c r="I18" s="62">
        <v>-89.050107489200002</v>
      </c>
      <c r="K18" s="13" t="s">
        <v>25</v>
      </c>
      <c r="L18" s="13" t="s">
        <v>25</v>
      </c>
      <c r="M18" s="13" t="s">
        <v>41</v>
      </c>
      <c r="N18" s="13" t="s">
        <v>26</v>
      </c>
      <c r="O18" s="13" t="s">
        <v>25</v>
      </c>
      <c r="P18" s="13" t="s">
        <v>116</v>
      </c>
      <c r="Q18" s="13" t="s">
        <v>31</v>
      </c>
      <c r="R18" s="13"/>
    </row>
    <row r="19" spans="1:19" x14ac:dyDescent="0.2">
      <c r="A19" s="13" t="s">
        <v>128</v>
      </c>
      <c r="B19" s="13" t="s">
        <v>121</v>
      </c>
      <c r="C19" s="5">
        <v>41752</v>
      </c>
      <c r="D19" s="5">
        <v>41787</v>
      </c>
      <c r="E19" s="43">
        <f t="shared" si="0"/>
        <v>35</v>
      </c>
      <c r="F19" s="4">
        <v>283544.13810902002</v>
      </c>
      <c r="G19" s="4">
        <v>1931474.4064891599</v>
      </c>
      <c r="H19" s="62">
        <v>17.460711822099999</v>
      </c>
      <c r="I19" s="62">
        <v>-89.038167246499995</v>
      </c>
      <c r="K19" s="13" t="s">
        <v>25</v>
      </c>
      <c r="L19" s="13" t="s">
        <v>25</v>
      </c>
      <c r="M19" s="13" t="s">
        <v>41</v>
      </c>
      <c r="N19" s="13" t="s">
        <v>26</v>
      </c>
      <c r="O19" s="13" t="s">
        <v>25</v>
      </c>
      <c r="P19" s="13" t="s">
        <v>58</v>
      </c>
      <c r="Q19" s="13" t="s">
        <v>31</v>
      </c>
      <c r="R19" s="13"/>
    </row>
    <row r="20" spans="1:19" x14ac:dyDescent="0.2">
      <c r="A20" s="13" t="s">
        <v>129</v>
      </c>
      <c r="B20" s="9" t="s">
        <v>121</v>
      </c>
      <c r="C20" s="5">
        <v>41752</v>
      </c>
      <c r="D20" s="5">
        <v>41787</v>
      </c>
      <c r="E20" s="43">
        <f t="shared" si="0"/>
        <v>35</v>
      </c>
      <c r="F20" s="4">
        <v>283420.20895781001</v>
      </c>
      <c r="G20" s="4">
        <v>1931719.0368985101</v>
      </c>
      <c r="H20" s="62">
        <v>17.4629097081</v>
      </c>
      <c r="I20" s="62">
        <v>-89.039358270799994</v>
      </c>
      <c r="K20" s="13" t="s">
        <v>25</v>
      </c>
      <c r="L20" s="13" t="s">
        <v>25</v>
      </c>
      <c r="M20" s="13" t="s">
        <v>41</v>
      </c>
      <c r="N20" s="13" t="s">
        <v>26</v>
      </c>
      <c r="O20" s="13" t="s">
        <v>25</v>
      </c>
      <c r="P20" s="13" t="s">
        <v>58</v>
      </c>
      <c r="Q20" s="13" t="s">
        <v>31</v>
      </c>
      <c r="R20" s="13"/>
    </row>
    <row r="21" spans="1:19" x14ac:dyDescent="0.2">
      <c r="A21" s="14" t="s">
        <v>137</v>
      </c>
      <c r="B21" s="13" t="s">
        <v>120</v>
      </c>
      <c r="C21" s="5">
        <v>41787</v>
      </c>
      <c r="D21" s="5">
        <v>41838</v>
      </c>
      <c r="E21" s="43">
        <f t="shared" si="0"/>
        <v>51</v>
      </c>
      <c r="F21" s="4">
        <v>306148.48781801999</v>
      </c>
      <c r="G21" s="4">
        <v>1928078.52171337</v>
      </c>
      <c r="H21" s="62">
        <v>17.4320982168</v>
      </c>
      <c r="I21" s="62">
        <v>-88.825094397699999</v>
      </c>
      <c r="K21" s="13" t="s">
        <v>26</v>
      </c>
      <c r="L21" s="13" t="s">
        <v>25</v>
      </c>
      <c r="M21" s="13" t="s">
        <v>41</v>
      </c>
      <c r="N21" s="13" t="s">
        <v>26</v>
      </c>
      <c r="O21" s="13" t="s">
        <v>26</v>
      </c>
      <c r="P21" s="13" t="s">
        <v>58</v>
      </c>
      <c r="Q21" s="13" t="s">
        <v>61</v>
      </c>
      <c r="R21" s="13"/>
    </row>
    <row r="22" spans="1:19" x14ac:dyDescent="0.2">
      <c r="A22" s="14" t="s">
        <v>138</v>
      </c>
      <c r="B22" s="13" t="s">
        <v>119</v>
      </c>
      <c r="C22" s="5">
        <v>41787</v>
      </c>
      <c r="D22" s="5">
        <v>41838</v>
      </c>
      <c r="E22" s="43">
        <f t="shared" si="0"/>
        <v>51</v>
      </c>
      <c r="F22" s="4">
        <v>303763.51611725002</v>
      </c>
      <c r="G22" s="4">
        <v>1927657.2376085899</v>
      </c>
      <c r="H22" s="62">
        <v>17.4280852017</v>
      </c>
      <c r="I22" s="62">
        <v>-88.847502665899995</v>
      </c>
      <c r="K22" s="13" t="s">
        <v>26</v>
      </c>
      <c r="L22" s="13" t="s">
        <v>25</v>
      </c>
      <c r="M22" s="13" t="s">
        <v>41</v>
      </c>
      <c r="N22" s="13" t="s">
        <v>26</v>
      </c>
      <c r="O22" s="13" t="s">
        <v>26</v>
      </c>
      <c r="P22" s="13" t="s">
        <v>58</v>
      </c>
      <c r="Q22" s="13" t="s">
        <v>61</v>
      </c>
      <c r="R22" s="13"/>
    </row>
    <row r="23" spans="1:19" x14ac:dyDescent="0.2">
      <c r="A23" s="14" t="s">
        <v>139</v>
      </c>
      <c r="B23" s="13" t="s">
        <v>119</v>
      </c>
      <c r="C23" s="5">
        <v>41787</v>
      </c>
      <c r="D23" s="5">
        <v>41838</v>
      </c>
      <c r="E23" s="43">
        <f t="shared" si="0"/>
        <v>51</v>
      </c>
      <c r="F23" s="4">
        <v>290976.16779005999</v>
      </c>
      <c r="G23" s="4">
        <v>1926510.2484219701</v>
      </c>
      <c r="H23" s="62">
        <v>17.416571136200002</v>
      </c>
      <c r="I23" s="62">
        <v>-88.9677341079</v>
      </c>
      <c r="K23" s="13" t="s">
        <v>26</v>
      </c>
      <c r="L23" s="13" t="s">
        <v>25</v>
      </c>
      <c r="M23" s="13" t="s">
        <v>41</v>
      </c>
      <c r="N23" s="13" t="s">
        <v>26</v>
      </c>
      <c r="O23" s="13" t="s">
        <v>26</v>
      </c>
      <c r="P23" s="13" t="s">
        <v>115</v>
      </c>
      <c r="Q23" s="13" t="s">
        <v>31</v>
      </c>
      <c r="R23" s="13"/>
      <c r="S23" s="13"/>
    </row>
    <row r="24" spans="1:19" x14ac:dyDescent="0.2">
      <c r="A24" s="14" t="s">
        <v>140</v>
      </c>
      <c r="B24" s="13" t="s">
        <v>121</v>
      </c>
      <c r="C24" s="5">
        <v>41787</v>
      </c>
      <c r="D24" s="5">
        <v>41838</v>
      </c>
      <c r="E24" s="43">
        <f t="shared" si="0"/>
        <v>51</v>
      </c>
      <c r="F24" s="4">
        <v>304607.04380715999</v>
      </c>
      <c r="G24" s="4">
        <v>1927908.1141007501</v>
      </c>
      <c r="H24" s="62">
        <v>17.430425208700001</v>
      </c>
      <c r="I24" s="62">
        <v>-88.839586571500007</v>
      </c>
      <c r="K24" t="s">
        <v>26</v>
      </c>
      <c r="L24" t="s">
        <v>25</v>
      </c>
      <c r="M24" t="s">
        <v>41</v>
      </c>
      <c r="N24" t="s">
        <v>26</v>
      </c>
      <c r="O24" t="s">
        <v>26</v>
      </c>
      <c r="P24" t="s">
        <v>42</v>
      </c>
      <c r="Q24" s="30" t="s">
        <v>31</v>
      </c>
      <c r="R24" s="13"/>
    </row>
    <row r="25" spans="1:19" x14ac:dyDescent="0.2">
      <c r="A25" s="14" t="s">
        <v>141</v>
      </c>
      <c r="B25" s="13" t="s">
        <v>120</v>
      </c>
      <c r="C25" s="5">
        <v>41787</v>
      </c>
      <c r="D25" s="5">
        <v>41838</v>
      </c>
      <c r="E25" s="43">
        <f t="shared" si="0"/>
        <v>51</v>
      </c>
      <c r="F25" s="4">
        <v>283405.80972992</v>
      </c>
      <c r="G25" s="4">
        <v>1933797.7603963399</v>
      </c>
      <c r="H25" s="62">
        <v>17.481686227099999</v>
      </c>
      <c r="I25" s="62">
        <v>-89.039703002899998</v>
      </c>
      <c r="K25" s="13" t="s">
        <v>25</v>
      </c>
      <c r="L25" s="13" t="s">
        <v>25</v>
      </c>
      <c r="M25" s="13" t="s">
        <v>41</v>
      </c>
      <c r="N25" s="13" t="s">
        <v>26</v>
      </c>
      <c r="O25" s="13" t="s">
        <v>25</v>
      </c>
      <c r="P25" s="13" t="s">
        <v>58</v>
      </c>
      <c r="Q25" s="13" t="s">
        <v>31</v>
      </c>
      <c r="R25" s="13"/>
    </row>
    <row r="26" spans="1:19" x14ac:dyDescent="0.2">
      <c r="A26" s="14" t="s">
        <v>142</v>
      </c>
      <c r="B26" s="13" t="s">
        <v>119</v>
      </c>
      <c r="C26" s="5">
        <v>41787</v>
      </c>
      <c r="D26" s="5">
        <v>41838</v>
      </c>
      <c r="E26" s="43">
        <f t="shared" si="0"/>
        <v>51</v>
      </c>
      <c r="F26" s="4">
        <v>283359.16892055998</v>
      </c>
      <c r="G26" s="4">
        <v>1934194.56842823</v>
      </c>
      <c r="H26" s="62">
        <v>17.485266233400001</v>
      </c>
      <c r="I26" s="62">
        <v>-89.040182010300001</v>
      </c>
      <c r="K26" s="13" t="s">
        <v>25</v>
      </c>
      <c r="L26" s="13" t="s">
        <v>25</v>
      </c>
      <c r="M26" s="13" t="s">
        <v>41</v>
      </c>
      <c r="N26" s="13" t="s">
        <v>26</v>
      </c>
      <c r="O26" s="13" t="s">
        <v>25</v>
      </c>
      <c r="P26" s="13" t="s">
        <v>116</v>
      </c>
      <c r="Q26" s="13" t="s">
        <v>31</v>
      </c>
    </row>
    <row r="27" spans="1:19" x14ac:dyDescent="0.2">
      <c r="A27" s="14" t="s">
        <v>143</v>
      </c>
      <c r="B27" s="13" t="s">
        <v>119</v>
      </c>
      <c r="C27" s="5">
        <v>41787</v>
      </c>
      <c r="D27" s="5">
        <v>41838</v>
      </c>
      <c r="E27" s="43">
        <f t="shared" si="0"/>
        <v>51</v>
      </c>
      <c r="F27" s="4">
        <v>287745.44159881002</v>
      </c>
      <c r="G27" s="4">
        <v>1932108.8227268099</v>
      </c>
      <c r="H27" s="62">
        <v>17.466844216599998</v>
      </c>
      <c r="I27" s="62">
        <v>-88.9986865021</v>
      </c>
      <c r="K27" s="13" t="s">
        <v>25</v>
      </c>
      <c r="L27" s="13" t="s">
        <v>25</v>
      </c>
      <c r="M27">
        <v>2013</v>
      </c>
      <c r="N27" s="13" t="s">
        <v>26</v>
      </c>
      <c r="O27" s="13" t="s">
        <v>151</v>
      </c>
      <c r="P27" s="13" t="s">
        <v>58</v>
      </c>
      <c r="Q27" s="13" t="s">
        <v>31</v>
      </c>
    </row>
    <row r="28" spans="1:19" x14ac:dyDescent="0.2">
      <c r="A28" s="14" t="s">
        <v>144</v>
      </c>
      <c r="B28" s="13" t="s">
        <v>121</v>
      </c>
      <c r="C28" s="5">
        <v>41787</v>
      </c>
      <c r="D28" s="5">
        <v>41838</v>
      </c>
      <c r="E28" s="43">
        <f t="shared" si="0"/>
        <v>51</v>
      </c>
      <c r="F28" s="4">
        <v>283343.92635382002</v>
      </c>
      <c r="G28" s="4">
        <v>1933425.36076947</v>
      </c>
      <c r="H28" s="62">
        <v>17.478316220699998</v>
      </c>
      <c r="I28" s="62">
        <v>-89.040248008000006</v>
      </c>
      <c r="K28" s="13" t="s">
        <v>25</v>
      </c>
      <c r="L28" s="13" t="s">
        <v>25</v>
      </c>
      <c r="M28" s="13" t="s">
        <v>41</v>
      </c>
      <c r="N28" s="13" t="s">
        <v>26</v>
      </c>
      <c r="O28" s="13" t="s">
        <v>25</v>
      </c>
      <c r="P28" s="13" t="s">
        <v>58</v>
      </c>
      <c r="Q28" s="13" t="s">
        <v>31</v>
      </c>
      <c r="R28" s="13"/>
    </row>
    <row r="29" spans="1:19" x14ac:dyDescent="0.2">
      <c r="A29" s="14" t="s">
        <v>145</v>
      </c>
      <c r="B29" s="13" t="s">
        <v>120</v>
      </c>
      <c r="C29" s="5">
        <v>41787</v>
      </c>
      <c r="D29" s="5">
        <v>41838</v>
      </c>
      <c r="E29" s="43">
        <f t="shared" si="0"/>
        <v>51</v>
      </c>
      <c r="F29" s="4">
        <v>287509.22436975001</v>
      </c>
      <c r="G29" s="4">
        <v>1932206.27708486</v>
      </c>
      <c r="H29" s="62">
        <v>17.467702217300001</v>
      </c>
      <c r="I29" s="62">
        <v>-89.000919529399994</v>
      </c>
      <c r="J29" s="13"/>
      <c r="K29" s="13" t="s">
        <v>25</v>
      </c>
      <c r="L29" s="13" t="s">
        <v>25</v>
      </c>
      <c r="M29" s="13">
        <v>2013</v>
      </c>
      <c r="N29" s="13" t="s">
        <v>26</v>
      </c>
      <c r="O29" s="13" t="s">
        <v>151</v>
      </c>
      <c r="P29" s="13" t="s">
        <v>58</v>
      </c>
      <c r="Q29" s="13" t="s">
        <v>31</v>
      </c>
      <c r="R29" s="13"/>
    </row>
    <row r="30" spans="1:19" x14ac:dyDescent="0.2">
      <c r="A30" s="14" t="s">
        <v>146</v>
      </c>
      <c r="B30" s="13" t="s">
        <v>120</v>
      </c>
      <c r="C30" s="5">
        <v>41787</v>
      </c>
      <c r="D30" s="5">
        <v>41838</v>
      </c>
      <c r="E30" s="43">
        <f t="shared" si="0"/>
        <v>51</v>
      </c>
      <c r="F30" s="4">
        <v>286611.75533861999</v>
      </c>
      <c r="G30" s="4">
        <v>1934360.05185166</v>
      </c>
      <c r="H30" s="62">
        <v>17.4870732493</v>
      </c>
      <c r="I30" s="62">
        <v>-89.009580642200007</v>
      </c>
      <c r="J30" s="13"/>
      <c r="K30" s="13" t="s">
        <v>25</v>
      </c>
      <c r="L30" s="13" t="s">
        <v>25</v>
      </c>
      <c r="M30" s="13">
        <v>2013</v>
      </c>
      <c r="N30" s="13" t="s">
        <v>26</v>
      </c>
      <c r="O30" s="13" t="s">
        <v>151</v>
      </c>
      <c r="P30" s="13" t="s">
        <v>58</v>
      </c>
      <c r="Q30" s="13" t="s">
        <v>31</v>
      </c>
      <c r="R30" s="13"/>
    </row>
    <row r="31" spans="1:19" x14ac:dyDescent="0.2">
      <c r="A31" s="14" t="s">
        <v>147</v>
      </c>
      <c r="B31" s="13" t="s">
        <v>121</v>
      </c>
      <c r="C31" s="5">
        <v>41787</v>
      </c>
      <c r="D31" s="5">
        <v>41838</v>
      </c>
      <c r="E31" s="43">
        <f t="shared" si="0"/>
        <v>51</v>
      </c>
      <c r="F31" s="4">
        <v>283393.20614977001</v>
      </c>
      <c r="G31" s="4">
        <v>1933215.38778182</v>
      </c>
      <c r="H31" s="62">
        <v>17.476424217400002</v>
      </c>
      <c r="I31" s="62">
        <v>-89.039763001300003</v>
      </c>
      <c r="K31" s="13" t="s">
        <v>25</v>
      </c>
      <c r="L31" s="13" t="s">
        <v>25</v>
      </c>
      <c r="M31" s="13" t="s">
        <v>41</v>
      </c>
      <c r="N31" s="13" t="s">
        <v>26</v>
      </c>
      <c r="O31" s="13" t="s">
        <v>25</v>
      </c>
      <c r="P31" s="13" t="s">
        <v>58</v>
      </c>
      <c r="Q31" s="13" t="s">
        <v>31</v>
      </c>
      <c r="R31" s="13"/>
    </row>
    <row r="32" spans="1:19" x14ac:dyDescent="0.2">
      <c r="A32" s="14" t="s">
        <v>148</v>
      </c>
      <c r="B32" s="13" t="s">
        <v>121</v>
      </c>
      <c r="C32" s="5">
        <v>41787</v>
      </c>
      <c r="D32" s="5">
        <v>41838</v>
      </c>
      <c r="E32" s="43">
        <f t="shared" si="0"/>
        <v>51</v>
      </c>
      <c r="F32" s="4">
        <v>282700.78485583997</v>
      </c>
      <c r="G32" s="4">
        <v>1934209.8173727</v>
      </c>
      <c r="H32" s="62">
        <v>17.485340230999999</v>
      </c>
      <c r="I32" s="62">
        <v>-89.046381085099995</v>
      </c>
      <c r="K32" s="13" t="s">
        <v>25</v>
      </c>
      <c r="L32" s="13" t="s">
        <v>25</v>
      </c>
      <c r="M32" s="13" t="s">
        <v>41</v>
      </c>
      <c r="N32" s="13" t="s">
        <v>26</v>
      </c>
      <c r="O32" s="13" t="s">
        <v>25</v>
      </c>
      <c r="P32" s="13" t="s">
        <v>116</v>
      </c>
      <c r="Q32" s="13" t="s">
        <v>31</v>
      </c>
    </row>
    <row r="33" spans="1:17" x14ac:dyDescent="0.2">
      <c r="A33" s="14" t="s">
        <v>149</v>
      </c>
      <c r="B33" s="13" t="s">
        <v>119</v>
      </c>
      <c r="C33" s="5">
        <v>41787</v>
      </c>
      <c r="D33" s="5">
        <v>41838</v>
      </c>
      <c r="E33" s="43">
        <f t="shared" si="0"/>
        <v>51</v>
      </c>
      <c r="F33" s="4">
        <v>302853.88205802999</v>
      </c>
      <c r="G33" s="4">
        <v>1927593.5446202001</v>
      </c>
      <c r="H33" s="62">
        <v>17.427430197500001</v>
      </c>
      <c r="I33" s="62">
        <v>-88.856057768599996</v>
      </c>
      <c r="K33" s="13" t="s">
        <v>26</v>
      </c>
      <c r="L33" s="13" t="s">
        <v>25</v>
      </c>
      <c r="M33" s="13" t="s">
        <v>41</v>
      </c>
      <c r="N33" s="13" t="s">
        <v>26</v>
      </c>
      <c r="O33" s="13" t="s">
        <v>26</v>
      </c>
      <c r="P33" s="13" t="s">
        <v>58</v>
      </c>
      <c r="Q33" s="13" t="s">
        <v>61</v>
      </c>
    </row>
    <row r="34" spans="1:17" s="16" customFormat="1" x14ac:dyDescent="0.2">
      <c r="A34" s="19" t="s">
        <v>365</v>
      </c>
      <c r="B34" s="16" t="s">
        <v>120</v>
      </c>
      <c r="C34" s="5">
        <v>41838</v>
      </c>
      <c r="D34" s="5" t="s">
        <v>182</v>
      </c>
      <c r="E34" s="43">
        <f t="shared" si="0"/>
        <v>62</v>
      </c>
      <c r="F34" s="18">
        <v>305786.260633</v>
      </c>
      <c r="G34" s="18">
        <v>1928483.08558</v>
      </c>
      <c r="H34" s="62">
        <v>17.435722001599999</v>
      </c>
      <c r="I34" s="62">
        <v>-88.828540000000004</v>
      </c>
      <c r="K34" s="16" t="s">
        <v>26</v>
      </c>
      <c r="L34" s="16" t="s">
        <v>25</v>
      </c>
      <c r="M34" s="16" t="s">
        <v>41</v>
      </c>
      <c r="N34" s="16" t="s">
        <v>26</v>
      </c>
      <c r="O34" s="16" t="s">
        <v>26</v>
      </c>
      <c r="P34" s="16" t="s">
        <v>42</v>
      </c>
      <c r="Q34" s="16" t="s">
        <v>61</v>
      </c>
    </row>
    <row r="35" spans="1:17" s="16" customFormat="1" x14ac:dyDescent="0.2">
      <c r="A35" s="19" t="s">
        <v>366</v>
      </c>
      <c r="B35" s="16" t="s">
        <v>119</v>
      </c>
      <c r="C35" s="5">
        <v>41838</v>
      </c>
      <c r="D35" s="5" t="s">
        <v>182</v>
      </c>
      <c r="E35" s="43">
        <f t="shared" si="0"/>
        <v>62</v>
      </c>
      <c r="F35" s="18">
        <v>303877.52769000002</v>
      </c>
      <c r="G35" s="18">
        <v>1927198.7547299999</v>
      </c>
      <c r="H35" s="62">
        <v>17.423953001699999</v>
      </c>
      <c r="I35" s="62">
        <v>-88.846387999900003</v>
      </c>
      <c r="K35" s="16" t="s">
        <v>26</v>
      </c>
      <c r="L35" s="16" t="s">
        <v>25</v>
      </c>
      <c r="M35" s="16" t="s">
        <v>41</v>
      </c>
      <c r="N35" s="16" t="s">
        <v>26</v>
      </c>
      <c r="O35" s="16" t="s">
        <v>26</v>
      </c>
      <c r="P35" s="16" t="s">
        <v>58</v>
      </c>
      <c r="Q35" s="16" t="s">
        <v>31</v>
      </c>
    </row>
    <row r="36" spans="1:17" s="16" customFormat="1" x14ac:dyDescent="0.2">
      <c r="A36" s="19" t="s">
        <v>367</v>
      </c>
      <c r="B36" s="16" t="s">
        <v>119</v>
      </c>
      <c r="C36" s="5">
        <v>41838</v>
      </c>
      <c r="D36" s="5" t="s">
        <v>182</v>
      </c>
      <c r="E36" s="43">
        <f t="shared" si="0"/>
        <v>62</v>
      </c>
      <c r="F36" s="18">
        <v>290967.02983199997</v>
      </c>
      <c r="G36" s="18">
        <v>1926302.5530399999</v>
      </c>
      <c r="H36" s="62">
        <v>17.414694001600001</v>
      </c>
      <c r="I36" s="62">
        <v>-88.967799999999997</v>
      </c>
      <c r="K36" s="16" t="s">
        <v>26</v>
      </c>
      <c r="L36" s="16" t="s">
        <v>25</v>
      </c>
      <c r="M36" s="16" t="s">
        <v>41</v>
      </c>
      <c r="N36" s="16" t="s">
        <v>26</v>
      </c>
      <c r="O36" s="16" t="s">
        <v>26</v>
      </c>
      <c r="P36" s="16" t="s">
        <v>115</v>
      </c>
      <c r="Q36" s="16" t="s">
        <v>31</v>
      </c>
    </row>
    <row r="37" spans="1:17" s="16" customFormat="1" x14ac:dyDescent="0.2">
      <c r="A37" s="19" t="s">
        <v>368</v>
      </c>
      <c r="B37" s="16" t="s">
        <v>121</v>
      </c>
      <c r="C37" s="5">
        <v>41838</v>
      </c>
      <c r="D37" s="5" t="s">
        <v>182</v>
      </c>
      <c r="E37" s="43">
        <f t="shared" si="0"/>
        <v>62</v>
      </c>
      <c r="F37" s="18">
        <v>304744.39105199999</v>
      </c>
      <c r="G37" s="18">
        <v>1927455.8324800001</v>
      </c>
      <c r="H37" s="62">
        <v>17.426351001600001</v>
      </c>
      <c r="I37" s="62">
        <v>-88.838252999900007</v>
      </c>
      <c r="K37" s="13" t="s">
        <v>26</v>
      </c>
      <c r="L37" s="13" t="s">
        <v>25</v>
      </c>
      <c r="M37" s="13" t="s">
        <v>41</v>
      </c>
      <c r="N37" s="13" t="s">
        <v>26</v>
      </c>
      <c r="O37" s="13" t="s">
        <v>26</v>
      </c>
      <c r="P37" s="13" t="s">
        <v>184</v>
      </c>
      <c r="Q37" s="13" t="s">
        <v>61</v>
      </c>
    </row>
    <row r="38" spans="1:17" s="16" customFormat="1" x14ac:dyDescent="0.2">
      <c r="A38" s="19" t="s">
        <v>369</v>
      </c>
      <c r="B38" s="16" t="s">
        <v>120</v>
      </c>
      <c r="C38" s="5">
        <v>41838</v>
      </c>
      <c r="D38" s="5" t="s">
        <v>182</v>
      </c>
      <c r="E38" s="43">
        <f t="shared" si="0"/>
        <v>62</v>
      </c>
      <c r="F38" s="18">
        <v>283565.37313899997</v>
      </c>
      <c r="G38" s="18">
        <v>1934622.18707</v>
      </c>
      <c r="H38" s="62">
        <v>17.489149001600001</v>
      </c>
      <c r="I38" s="62">
        <v>-89.038284000000004</v>
      </c>
      <c r="K38" s="16" t="s">
        <v>25</v>
      </c>
      <c r="L38" s="16" t="s">
        <v>25</v>
      </c>
      <c r="M38" s="16" t="s">
        <v>41</v>
      </c>
      <c r="N38" s="16" t="s">
        <v>26</v>
      </c>
      <c r="O38" s="16" t="s">
        <v>25</v>
      </c>
      <c r="P38" s="16" t="s">
        <v>58</v>
      </c>
      <c r="Q38" s="16" t="s">
        <v>31</v>
      </c>
    </row>
    <row r="39" spans="1:17" s="16" customFormat="1" x14ac:dyDescent="0.2">
      <c r="A39" s="19" t="s">
        <v>370</v>
      </c>
      <c r="B39" s="16" t="s">
        <v>119</v>
      </c>
      <c r="C39" s="5">
        <v>41838</v>
      </c>
      <c r="D39" s="5" t="s">
        <v>182</v>
      </c>
      <c r="E39" s="43">
        <f t="shared" si="0"/>
        <v>62</v>
      </c>
      <c r="F39" s="18">
        <v>292119.81952600001</v>
      </c>
      <c r="G39" s="18">
        <v>1930183.3022700001</v>
      </c>
      <c r="H39" s="62">
        <v>17.4498590016</v>
      </c>
      <c r="I39" s="62">
        <v>-88.957325999899993</v>
      </c>
      <c r="K39" s="16" t="s">
        <v>25</v>
      </c>
      <c r="L39" s="16" t="s">
        <v>25</v>
      </c>
      <c r="M39" s="16">
        <v>2013</v>
      </c>
      <c r="N39" s="16" t="s">
        <v>26</v>
      </c>
      <c r="O39" s="16" t="s">
        <v>25</v>
      </c>
      <c r="P39" s="16" t="s">
        <v>58</v>
      </c>
      <c r="Q39" s="16" t="s">
        <v>31</v>
      </c>
    </row>
    <row r="40" spans="1:17" s="16" customFormat="1" x14ac:dyDescent="0.2">
      <c r="A40" s="19" t="s">
        <v>371</v>
      </c>
      <c r="B40" s="16" t="s">
        <v>119</v>
      </c>
      <c r="C40" s="5">
        <v>41838</v>
      </c>
      <c r="D40" s="5" t="s">
        <v>182</v>
      </c>
      <c r="E40" s="43">
        <f t="shared" si="0"/>
        <v>62</v>
      </c>
      <c r="F40" s="18">
        <v>283443.887155</v>
      </c>
      <c r="G40" s="18">
        <v>1934824.6298700001</v>
      </c>
      <c r="H40" s="62">
        <v>17.4909660016</v>
      </c>
      <c r="I40" s="62">
        <v>-89.039447999999993</v>
      </c>
      <c r="K40" s="16" t="s">
        <v>25</v>
      </c>
      <c r="L40" s="16" t="s">
        <v>25</v>
      </c>
      <c r="M40" s="16" t="s">
        <v>41</v>
      </c>
      <c r="N40" s="16" t="s">
        <v>26</v>
      </c>
      <c r="O40" s="16" t="s">
        <v>25</v>
      </c>
      <c r="P40" s="16" t="s">
        <v>183</v>
      </c>
      <c r="Q40" s="16" t="s">
        <v>31</v>
      </c>
    </row>
    <row r="41" spans="1:17" s="16" customFormat="1" x14ac:dyDescent="0.2">
      <c r="A41" s="19" t="s">
        <v>372</v>
      </c>
      <c r="B41" s="16" t="s">
        <v>121</v>
      </c>
      <c r="C41" s="5">
        <v>41838</v>
      </c>
      <c r="D41" s="5" t="s">
        <v>182</v>
      </c>
      <c r="E41" s="43">
        <f t="shared" si="0"/>
        <v>62</v>
      </c>
      <c r="F41" s="18">
        <v>291804.87758799997</v>
      </c>
      <c r="G41" s="18">
        <v>1929880.9037299999</v>
      </c>
      <c r="H41" s="62">
        <v>17.447098001600001</v>
      </c>
      <c r="I41" s="62">
        <v>-88.960261000000003</v>
      </c>
      <c r="K41" s="16" t="s">
        <v>25</v>
      </c>
      <c r="L41" s="16" t="s">
        <v>25</v>
      </c>
      <c r="M41" s="16">
        <v>2013</v>
      </c>
      <c r="N41" s="16" t="s">
        <v>26</v>
      </c>
      <c r="O41" s="16" t="s">
        <v>25</v>
      </c>
      <c r="P41" s="16" t="s">
        <v>58</v>
      </c>
      <c r="Q41" s="16" t="s">
        <v>31</v>
      </c>
    </row>
    <row r="42" spans="1:17" s="16" customFormat="1" x14ac:dyDescent="0.2">
      <c r="A42" s="19" t="s">
        <v>373</v>
      </c>
      <c r="B42" s="16" t="s">
        <v>120</v>
      </c>
      <c r="C42" s="5">
        <v>41838</v>
      </c>
      <c r="D42" s="5" t="s">
        <v>182</v>
      </c>
      <c r="E42" s="43">
        <f t="shared" si="0"/>
        <v>62</v>
      </c>
      <c r="F42" s="18">
        <v>283207.63169299997</v>
      </c>
      <c r="G42" s="18">
        <v>1934953.4694099999</v>
      </c>
      <c r="H42" s="62">
        <v>17.492107001600001</v>
      </c>
      <c r="I42" s="62">
        <v>-89.041685000000001</v>
      </c>
      <c r="K42" s="16" t="s">
        <v>25</v>
      </c>
      <c r="L42" s="16" t="s">
        <v>25</v>
      </c>
      <c r="M42" s="16" t="s">
        <v>41</v>
      </c>
      <c r="N42" s="16" t="s">
        <v>26</v>
      </c>
      <c r="O42" s="16" t="s">
        <v>25</v>
      </c>
      <c r="P42" s="16" t="s">
        <v>183</v>
      </c>
      <c r="Q42" s="16" t="s">
        <v>31</v>
      </c>
    </row>
    <row r="43" spans="1:17" s="16" customFormat="1" x14ac:dyDescent="0.2">
      <c r="A43" s="19" t="s">
        <v>374</v>
      </c>
      <c r="B43" s="16" t="s">
        <v>120</v>
      </c>
      <c r="C43" s="5">
        <v>41838</v>
      </c>
      <c r="D43" s="5" t="s">
        <v>182</v>
      </c>
      <c r="E43" s="16">
        <f t="shared" si="0"/>
        <v>62</v>
      </c>
      <c r="F43" s="18">
        <v>291398.27318999998</v>
      </c>
      <c r="G43" s="18">
        <v>1929086.41557</v>
      </c>
      <c r="H43" s="62">
        <v>17.439883001599998</v>
      </c>
      <c r="I43" s="62">
        <v>-88.964010999899998</v>
      </c>
      <c r="K43" s="16" t="s">
        <v>25</v>
      </c>
      <c r="L43" s="16" t="s">
        <v>25</v>
      </c>
      <c r="M43" s="16">
        <v>2013</v>
      </c>
      <c r="N43" s="16" t="s">
        <v>26</v>
      </c>
      <c r="O43" s="16" t="s">
        <v>25</v>
      </c>
      <c r="P43" s="16" t="s">
        <v>58</v>
      </c>
      <c r="Q43" s="16" t="s">
        <v>31</v>
      </c>
    </row>
    <row r="44" spans="1:17" s="16" customFormat="1" x14ac:dyDescent="0.2">
      <c r="A44" s="19" t="s">
        <v>375</v>
      </c>
      <c r="B44" s="16" t="s">
        <v>121</v>
      </c>
      <c r="C44" s="5">
        <v>41838</v>
      </c>
      <c r="D44" s="5" t="s">
        <v>182</v>
      </c>
      <c r="E44" s="16">
        <v>0</v>
      </c>
      <c r="F44" s="18">
        <v>283343.072109</v>
      </c>
      <c r="G44" s="18">
        <v>1933216.34296</v>
      </c>
      <c r="H44" s="62">
        <v>17.476428001599999</v>
      </c>
      <c r="I44" s="62">
        <v>-89.040234999999996</v>
      </c>
      <c r="K44" s="16" t="s">
        <v>25</v>
      </c>
      <c r="L44" s="16" t="s">
        <v>25</v>
      </c>
      <c r="M44" s="16" t="s">
        <v>41</v>
      </c>
      <c r="N44" s="16" t="s">
        <v>26</v>
      </c>
      <c r="O44" s="16" t="s">
        <v>25</v>
      </c>
      <c r="P44" s="16" t="s">
        <v>58</v>
      </c>
      <c r="Q44" s="16" t="s">
        <v>31</v>
      </c>
    </row>
    <row r="45" spans="1:17" s="16" customFormat="1" x14ac:dyDescent="0.2">
      <c r="A45" s="19" t="s">
        <v>376</v>
      </c>
      <c r="B45" s="16" t="s">
        <v>119</v>
      </c>
      <c r="C45" s="5">
        <v>41838</v>
      </c>
      <c r="D45" s="5" t="s">
        <v>182</v>
      </c>
      <c r="E45" s="43">
        <f t="shared" si="0"/>
        <v>62</v>
      </c>
      <c r="F45" s="18">
        <v>302849.58338500001</v>
      </c>
      <c r="G45" s="18">
        <v>1927087.38922</v>
      </c>
      <c r="H45" s="62">
        <v>17.422857001600001</v>
      </c>
      <c r="I45" s="62">
        <v>-88.856051999900004</v>
      </c>
      <c r="K45" s="16" t="s">
        <v>26</v>
      </c>
      <c r="L45" s="16" t="s">
        <v>25</v>
      </c>
      <c r="M45" s="16" t="s">
        <v>185</v>
      </c>
      <c r="N45" s="16" t="s">
        <v>26</v>
      </c>
      <c r="O45" s="16" t="s">
        <v>26</v>
      </c>
      <c r="P45" s="16" t="s">
        <v>58</v>
      </c>
      <c r="Q45" s="16" t="s">
        <v>31</v>
      </c>
    </row>
    <row r="46" spans="1:17" x14ac:dyDescent="0.2">
      <c r="A46" s="19" t="s">
        <v>167</v>
      </c>
      <c r="B46" s="9" t="s">
        <v>120</v>
      </c>
      <c r="C46" s="5">
        <v>41900</v>
      </c>
      <c r="D46" s="5">
        <v>41946</v>
      </c>
      <c r="E46" s="43">
        <f t="shared" si="0"/>
        <v>46</v>
      </c>
      <c r="F46" s="18">
        <v>305786.260633</v>
      </c>
      <c r="G46" s="18">
        <v>1928483.08558</v>
      </c>
      <c r="H46" s="62">
        <v>17.435722001599999</v>
      </c>
      <c r="I46" s="62">
        <v>-88.828540000000004</v>
      </c>
      <c r="K46" s="16" t="s">
        <v>26</v>
      </c>
      <c r="L46" s="16" t="s">
        <v>25</v>
      </c>
      <c r="M46" s="16" t="s">
        <v>41</v>
      </c>
      <c r="N46" s="16" t="s">
        <v>26</v>
      </c>
      <c r="O46" s="16" t="s">
        <v>26</v>
      </c>
      <c r="P46" s="16" t="s">
        <v>42</v>
      </c>
      <c r="Q46" s="16" t="s">
        <v>61</v>
      </c>
    </row>
    <row r="47" spans="1:17" x14ac:dyDescent="0.2">
      <c r="A47" s="19" t="s">
        <v>165</v>
      </c>
      <c r="B47" s="9" t="s">
        <v>119</v>
      </c>
      <c r="C47" s="5">
        <v>41900</v>
      </c>
      <c r="D47" s="5">
        <v>41946</v>
      </c>
      <c r="E47" s="43">
        <f t="shared" si="0"/>
        <v>46</v>
      </c>
      <c r="F47" s="18">
        <v>303877.52769000002</v>
      </c>
      <c r="G47" s="18">
        <v>1927198.7547299999</v>
      </c>
      <c r="H47" s="62">
        <v>17.423953001699999</v>
      </c>
      <c r="I47" s="62">
        <v>-88.846387999900003</v>
      </c>
      <c r="K47" s="16" t="s">
        <v>26</v>
      </c>
      <c r="L47" s="16" t="s">
        <v>25</v>
      </c>
      <c r="M47" s="16" t="s">
        <v>41</v>
      </c>
      <c r="N47" s="16" t="s">
        <v>26</v>
      </c>
      <c r="O47" s="16" t="s">
        <v>26</v>
      </c>
      <c r="P47" s="16" t="s">
        <v>58</v>
      </c>
      <c r="Q47" s="16" t="s">
        <v>31</v>
      </c>
    </row>
    <row r="48" spans="1:17" x14ac:dyDescent="0.2">
      <c r="A48" s="19" t="s">
        <v>175</v>
      </c>
      <c r="B48" s="9" t="s">
        <v>119</v>
      </c>
      <c r="C48" s="5">
        <v>41900</v>
      </c>
      <c r="D48" s="5">
        <v>41946</v>
      </c>
      <c r="E48" s="43">
        <f t="shared" si="0"/>
        <v>46</v>
      </c>
      <c r="F48" s="18">
        <v>290967.02983199997</v>
      </c>
      <c r="G48" s="18">
        <v>1926302.5530399999</v>
      </c>
      <c r="H48" s="62">
        <v>17.414694001600001</v>
      </c>
      <c r="I48" s="62">
        <v>-88.967799999999997</v>
      </c>
      <c r="K48" s="16" t="s">
        <v>26</v>
      </c>
      <c r="L48" s="16" t="s">
        <v>25</v>
      </c>
      <c r="M48" s="16" t="s">
        <v>41</v>
      </c>
      <c r="N48" s="16" t="s">
        <v>26</v>
      </c>
      <c r="O48" s="16" t="s">
        <v>26</v>
      </c>
      <c r="P48" s="16" t="s">
        <v>115</v>
      </c>
      <c r="Q48" s="16" t="s">
        <v>31</v>
      </c>
    </row>
    <row r="49" spans="1:17" x14ac:dyDescent="0.2">
      <c r="A49" s="19" t="s">
        <v>166</v>
      </c>
      <c r="B49" s="9" t="s">
        <v>121</v>
      </c>
      <c r="C49" s="5">
        <v>41900</v>
      </c>
      <c r="D49" s="5">
        <v>41946</v>
      </c>
      <c r="E49" s="43">
        <f t="shared" si="0"/>
        <v>46</v>
      </c>
      <c r="F49" s="18">
        <v>304744.39105199999</v>
      </c>
      <c r="G49" s="18">
        <v>1927455.8324800001</v>
      </c>
      <c r="H49" s="62">
        <v>17.426351001600001</v>
      </c>
      <c r="I49" s="62">
        <v>-88.838252999900007</v>
      </c>
      <c r="K49" s="16" t="s">
        <v>26</v>
      </c>
      <c r="L49" s="16" t="s">
        <v>25</v>
      </c>
      <c r="M49" s="16" t="s">
        <v>41</v>
      </c>
      <c r="N49" s="16" t="s">
        <v>26</v>
      </c>
      <c r="O49" s="16" t="s">
        <v>26</v>
      </c>
      <c r="P49" s="16" t="s">
        <v>184</v>
      </c>
      <c r="Q49" s="16" t="s">
        <v>61</v>
      </c>
    </row>
    <row r="50" spans="1:17" x14ac:dyDescent="0.2">
      <c r="A50" s="19" t="s">
        <v>171</v>
      </c>
      <c r="B50" s="9" t="s">
        <v>120</v>
      </c>
      <c r="C50" s="5">
        <v>41900</v>
      </c>
      <c r="D50" s="5">
        <v>41946</v>
      </c>
      <c r="E50" s="43">
        <f t="shared" si="0"/>
        <v>46</v>
      </c>
      <c r="F50" s="18">
        <v>283565.37313899997</v>
      </c>
      <c r="G50" s="18">
        <v>1934622.18707</v>
      </c>
      <c r="H50" s="62">
        <v>17.489149001600001</v>
      </c>
      <c r="I50" s="62">
        <v>-89.038284000000004</v>
      </c>
      <c r="K50" s="16" t="s">
        <v>25</v>
      </c>
      <c r="L50" s="16" t="s">
        <v>25</v>
      </c>
      <c r="M50" s="16" t="s">
        <v>41</v>
      </c>
      <c r="N50" s="16" t="s">
        <v>26</v>
      </c>
      <c r="O50" s="16" t="s">
        <v>25</v>
      </c>
      <c r="P50" s="16" t="s">
        <v>58</v>
      </c>
      <c r="Q50" s="16" t="s">
        <v>31</v>
      </c>
    </row>
    <row r="51" spans="1:17" x14ac:dyDescent="0.2">
      <c r="A51" s="19" t="s">
        <v>173</v>
      </c>
      <c r="B51" s="9" t="s">
        <v>119</v>
      </c>
      <c r="C51" s="5">
        <v>41900</v>
      </c>
      <c r="D51" s="5">
        <v>41946</v>
      </c>
      <c r="E51" s="43">
        <f t="shared" si="0"/>
        <v>46</v>
      </c>
      <c r="F51" s="18">
        <v>292119.81952600001</v>
      </c>
      <c r="G51" s="18">
        <v>1930183.3022700001</v>
      </c>
      <c r="H51" s="62">
        <v>17.4498590016</v>
      </c>
      <c r="I51" s="62">
        <v>-88.957325999899993</v>
      </c>
      <c r="K51" s="16" t="s">
        <v>25</v>
      </c>
      <c r="L51" s="16" t="s">
        <v>25</v>
      </c>
      <c r="M51" s="16">
        <v>2013</v>
      </c>
      <c r="N51" s="16" t="s">
        <v>26</v>
      </c>
      <c r="O51" s="16" t="s">
        <v>25</v>
      </c>
      <c r="P51" s="16" t="s">
        <v>58</v>
      </c>
      <c r="Q51" s="16" t="s">
        <v>31</v>
      </c>
    </row>
    <row r="52" spans="1:17" x14ac:dyDescent="0.2">
      <c r="A52" s="19" t="s">
        <v>168</v>
      </c>
      <c r="B52" s="9" t="s">
        <v>119</v>
      </c>
      <c r="C52" s="5">
        <v>41900</v>
      </c>
      <c r="D52" s="5">
        <v>41946</v>
      </c>
      <c r="E52" s="43">
        <f t="shared" si="0"/>
        <v>46</v>
      </c>
      <c r="F52" s="18">
        <v>283443.887155</v>
      </c>
      <c r="G52" s="18">
        <v>1934824.6298700001</v>
      </c>
      <c r="H52" s="62">
        <v>17.4909660016</v>
      </c>
      <c r="I52" s="62">
        <v>-89.039447999999993</v>
      </c>
      <c r="K52" s="16" t="s">
        <v>25</v>
      </c>
      <c r="L52" s="16" t="s">
        <v>25</v>
      </c>
      <c r="M52" s="16" t="s">
        <v>41</v>
      </c>
      <c r="N52" s="16" t="s">
        <v>26</v>
      </c>
      <c r="O52" s="16" t="s">
        <v>25</v>
      </c>
      <c r="P52" s="16" t="s">
        <v>183</v>
      </c>
      <c r="Q52" s="16" t="s">
        <v>31</v>
      </c>
    </row>
    <row r="53" spans="1:17" x14ac:dyDescent="0.2">
      <c r="A53" s="19" t="s">
        <v>174</v>
      </c>
      <c r="B53" s="9" t="s">
        <v>121</v>
      </c>
      <c r="C53" s="5">
        <v>41900</v>
      </c>
      <c r="D53" s="5">
        <v>41946</v>
      </c>
      <c r="E53" s="43">
        <f t="shared" si="0"/>
        <v>46</v>
      </c>
      <c r="F53" s="18">
        <v>291804.87758799997</v>
      </c>
      <c r="G53" s="18">
        <v>1929880.9037299999</v>
      </c>
      <c r="H53" s="62">
        <v>17.447098001600001</v>
      </c>
      <c r="I53" s="62">
        <v>-88.960261000000003</v>
      </c>
      <c r="K53" s="16" t="s">
        <v>25</v>
      </c>
      <c r="L53" s="16" t="s">
        <v>25</v>
      </c>
      <c r="M53" s="16">
        <v>2013</v>
      </c>
      <c r="N53" s="16" t="s">
        <v>26</v>
      </c>
      <c r="O53" s="16" t="s">
        <v>25</v>
      </c>
      <c r="P53" s="16" t="s">
        <v>58</v>
      </c>
      <c r="Q53" s="16" t="s">
        <v>31</v>
      </c>
    </row>
    <row r="54" spans="1:17" x14ac:dyDescent="0.2">
      <c r="A54" s="19" t="s">
        <v>169</v>
      </c>
      <c r="B54" s="9" t="s">
        <v>120</v>
      </c>
      <c r="C54" s="5">
        <v>41900</v>
      </c>
      <c r="D54" s="5">
        <v>41946</v>
      </c>
      <c r="E54" s="43">
        <f t="shared" si="0"/>
        <v>46</v>
      </c>
      <c r="F54" s="18">
        <v>283207.63169299997</v>
      </c>
      <c r="G54" s="18">
        <v>1934953.4694099999</v>
      </c>
      <c r="H54" s="62">
        <v>17.492107001600001</v>
      </c>
      <c r="I54" s="62">
        <v>-89.041685000000001</v>
      </c>
      <c r="K54" s="16" t="s">
        <v>25</v>
      </c>
      <c r="L54" s="16" t="s">
        <v>25</v>
      </c>
      <c r="M54" s="16" t="s">
        <v>41</v>
      </c>
      <c r="N54" s="16" t="s">
        <v>26</v>
      </c>
      <c r="O54" s="16" t="s">
        <v>25</v>
      </c>
      <c r="P54" s="16" t="s">
        <v>183</v>
      </c>
      <c r="Q54" s="16" t="s">
        <v>31</v>
      </c>
    </row>
    <row r="55" spans="1:17" x14ac:dyDescent="0.2">
      <c r="A55" s="19" t="s">
        <v>172</v>
      </c>
      <c r="B55" s="9" t="s">
        <v>120</v>
      </c>
      <c r="C55" s="5">
        <v>41900</v>
      </c>
      <c r="D55" s="5">
        <v>41946</v>
      </c>
      <c r="E55" s="43">
        <f t="shared" si="0"/>
        <v>46</v>
      </c>
      <c r="F55" s="18">
        <v>291398.27318999998</v>
      </c>
      <c r="G55" s="18">
        <v>1929086.41557</v>
      </c>
      <c r="H55" s="62">
        <v>17.439883001599998</v>
      </c>
      <c r="I55" s="62">
        <v>-88.964010999899998</v>
      </c>
      <c r="K55" s="16" t="s">
        <v>25</v>
      </c>
      <c r="L55" s="16" t="s">
        <v>25</v>
      </c>
      <c r="M55" s="16">
        <v>2013</v>
      </c>
      <c r="N55" s="16" t="s">
        <v>26</v>
      </c>
      <c r="O55" s="16" t="s">
        <v>25</v>
      </c>
      <c r="P55" s="16" t="s">
        <v>58</v>
      </c>
      <c r="Q55" s="16" t="s">
        <v>31</v>
      </c>
    </row>
    <row r="56" spans="1:17" x14ac:dyDescent="0.2">
      <c r="A56" s="19" t="s">
        <v>170</v>
      </c>
      <c r="B56" s="9" t="s">
        <v>121</v>
      </c>
      <c r="C56" s="5">
        <v>41900</v>
      </c>
      <c r="D56" s="5">
        <v>41946</v>
      </c>
      <c r="E56" s="43">
        <f t="shared" si="0"/>
        <v>46</v>
      </c>
      <c r="F56" s="18">
        <v>283343.072109</v>
      </c>
      <c r="G56" s="18">
        <v>1933216.34296</v>
      </c>
      <c r="H56" s="62">
        <v>17.476428001599999</v>
      </c>
      <c r="I56" s="62">
        <v>-89.040234999999996</v>
      </c>
      <c r="K56" s="16" t="s">
        <v>25</v>
      </c>
      <c r="L56" s="16" t="s">
        <v>25</v>
      </c>
      <c r="M56" s="16" t="s">
        <v>41</v>
      </c>
      <c r="N56" s="16" t="s">
        <v>26</v>
      </c>
      <c r="O56" s="16" t="s">
        <v>25</v>
      </c>
      <c r="P56" s="16" t="s">
        <v>58</v>
      </c>
      <c r="Q56" s="16" t="s">
        <v>31</v>
      </c>
    </row>
    <row r="57" spans="1:17" x14ac:dyDescent="0.2">
      <c r="A57" s="19" t="s">
        <v>164</v>
      </c>
      <c r="B57" s="9" t="s">
        <v>119</v>
      </c>
      <c r="C57" s="5">
        <v>41900</v>
      </c>
      <c r="D57" s="5">
        <v>41946</v>
      </c>
      <c r="E57" s="43">
        <f t="shared" si="0"/>
        <v>46</v>
      </c>
      <c r="F57" s="18">
        <v>302849.58338500001</v>
      </c>
      <c r="G57" s="18">
        <v>1927087.38922</v>
      </c>
      <c r="H57" s="62">
        <v>17.422857001600001</v>
      </c>
      <c r="I57" s="62">
        <v>-88.856051999900004</v>
      </c>
      <c r="K57" s="16" t="s">
        <v>26</v>
      </c>
      <c r="L57" s="16" t="s">
        <v>25</v>
      </c>
      <c r="M57" s="16" t="s">
        <v>185</v>
      </c>
      <c r="N57" s="16" t="s">
        <v>26</v>
      </c>
      <c r="O57" s="16" t="s">
        <v>26</v>
      </c>
      <c r="P57" s="16" t="s">
        <v>58</v>
      </c>
      <c r="Q57" s="16" t="s">
        <v>31</v>
      </c>
    </row>
    <row r="58" spans="1:17" s="16" customFormat="1" x14ac:dyDescent="0.2">
      <c r="A58" s="19" t="s">
        <v>178</v>
      </c>
      <c r="B58" s="16" t="s">
        <v>119</v>
      </c>
      <c r="C58" s="5" t="s">
        <v>179</v>
      </c>
      <c r="D58" s="5"/>
      <c r="F58" s="18"/>
      <c r="G58" s="18"/>
      <c r="H58" s="62">
        <v>1</v>
      </c>
      <c r="I58" s="62">
        <v>1</v>
      </c>
    </row>
    <row r="59" spans="1:17" x14ac:dyDescent="0.2">
      <c r="A59" s="15" t="s">
        <v>153</v>
      </c>
      <c r="B59" s="9" t="s">
        <v>119</v>
      </c>
      <c r="C59" s="5">
        <v>41946</v>
      </c>
      <c r="D59" t="s">
        <v>199</v>
      </c>
      <c r="E59">
        <f t="shared" si="0"/>
        <v>49</v>
      </c>
      <c r="F59" s="17">
        <v>303759.676553</v>
      </c>
      <c r="G59" s="17">
        <v>1927582.42793</v>
      </c>
      <c r="H59" s="62">
        <v>17.427409001600001</v>
      </c>
      <c r="I59" s="62">
        <v>-88.847531999899999</v>
      </c>
      <c r="K59" t="s">
        <v>25</v>
      </c>
      <c r="L59" t="s">
        <v>25</v>
      </c>
      <c r="M59">
        <v>2013</v>
      </c>
      <c r="N59" t="s">
        <v>26</v>
      </c>
      <c r="O59" t="s">
        <v>25</v>
      </c>
      <c r="P59" t="s">
        <v>58</v>
      </c>
      <c r="Q59" t="s">
        <v>31</v>
      </c>
    </row>
    <row r="60" spans="1:17" x14ac:dyDescent="0.2">
      <c r="A60" s="15" t="s">
        <v>154</v>
      </c>
      <c r="B60" s="9" t="s">
        <v>119</v>
      </c>
      <c r="C60" s="5">
        <v>41946</v>
      </c>
      <c r="D60" s="29">
        <v>41995</v>
      </c>
      <c r="E60" s="43">
        <f t="shared" si="0"/>
        <v>49</v>
      </c>
      <c r="F60" s="17">
        <v>287303.29920499999</v>
      </c>
      <c r="G60" s="17">
        <v>1935282.1670899999</v>
      </c>
      <c r="H60" s="62">
        <v>17.4954690016</v>
      </c>
      <c r="I60" s="62">
        <v>-89.003162000000003</v>
      </c>
      <c r="K60" s="16" t="s">
        <v>26</v>
      </c>
      <c r="L60" s="16" t="s">
        <v>25</v>
      </c>
      <c r="M60" s="16" t="s">
        <v>41</v>
      </c>
      <c r="N60" s="16" t="s">
        <v>26</v>
      </c>
      <c r="O60" s="16" t="s">
        <v>26</v>
      </c>
      <c r="P60" s="16" t="s">
        <v>42</v>
      </c>
      <c r="Q60" s="16" t="s">
        <v>61</v>
      </c>
    </row>
    <row r="61" spans="1:17" x14ac:dyDescent="0.2">
      <c r="A61" s="15" t="s">
        <v>155</v>
      </c>
      <c r="B61" s="9" t="s">
        <v>121</v>
      </c>
      <c r="C61" s="5">
        <v>41946</v>
      </c>
      <c r="D61" s="29">
        <v>41995</v>
      </c>
      <c r="E61" s="43">
        <f t="shared" si="0"/>
        <v>49</v>
      </c>
      <c r="F61" s="17">
        <v>304653.30888600001</v>
      </c>
      <c r="G61" s="17">
        <v>1927840.23786</v>
      </c>
      <c r="H61" s="62">
        <v>17.429816001599999</v>
      </c>
      <c r="I61" s="62">
        <v>-88.8391449999</v>
      </c>
      <c r="K61" s="16" t="s">
        <v>26</v>
      </c>
      <c r="L61" s="16" t="s">
        <v>25</v>
      </c>
      <c r="M61" s="16" t="s">
        <v>41</v>
      </c>
      <c r="N61" s="16" t="s">
        <v>26</v>
      </c>
      <c r="O61" s="16" t="s">
        <v>26</v>
      </c>
      <c r="P61" s="16" t="s">
        <v>186</v>
      </c>
      <c r="Q61" s="16" t="s">
        <v>61</v>
      </c>
    </row>
    <row r="62" spans="1:17" x14ac:dyDescent="0.2">
      <c r="A62" s="15" t="s">
        <v>156</v>
      </c>
      <c r="B62" s="9" t="s">
        <v>120</v>
      </c>
      <c r="C62" s="5">
        <v>41946</v>
      </c>
      <c r="D62" s="29">
        <v>41995</v>
      </c>
      <c r="E62" s="43">
        <f t="shared" si="0"/>
        <v>49</v>
      </c>
      <c r="F62" s="17">
        <v>283532.99642799998</v>
      </c>
      <c r="G62" s="17">
        <v>1933998.625</v>
      </c>
      <c r="H62" s="62">
        <v>17.483513001599999</v>
      </c>
      <c r="I62" s="62">
        <v>-89.038526000000005</v>
      </c>
      <c r="K62" s="16" t="s">
        <v>25</v>
      </c>
      <c r="L62" s="16" t="s">
        <v>25</v>
      </c>
      <c r="M62" s="16" t="s">
        <v>41</v>
      </c>
      <c r="N62" s="16" t="s">
        <v>26</v>
      </c>
      <c r="O62" s="16" t="s">
        <v>25</v>
      </c>
      <c r="P62" s="16" t="s">
        <v>58</v>
      </c>
      <c r="Q62" s="16" t="s">
        <v>31</v>
      </c>
    </row>
    <row r="63" spans="1:17" x14ac:dyDescent="0.2">
      <c r="A63" s="15" t="s">
        <v>157</v>
      </c>
      <c r="B63" s="9" t="s">
        <v>119</v>
      </c>
      <c r="C63" s="5">
        <v>41946</v>
      </c>
      <c r="D63" s="29">
        <v>41995</v>
      </c>
      <c r="E63" s="43">
        <f t="shared" si="0"/>
        <v>49</v>
      </c>
      <c r="F63" s="17">
        <v>286926.279767</v>
      </c>
      <c r="G63" s="17">
        <v>1935340.0449300001</v>
      </c>
      <c r="H63" s="62">
        <v>17.4959560016</v>
      </c>
      <c r="I63" s="62">
        <v>-89.006716999999995</v>
      </c>
      <c r="K63" s="16" t="s">
        <v>25</v>
      </c>
      <c r="L63" s="16" t="s">
        <v>25</v>
      </c>
      <c r="M63" s="16">
        <v>2013</v>
      </c>
      <c r="N63" s="16" t="s">
        <v>26</v>
      </c>
      <c r="O63" s="16" t="s">
        <v>25</v>
      </c>
      <c r="P63" s="16" t="s">
        <v>58</v>
      </c>
      <c r="Q63" s="16" t="s">
        <v>31</v>
      </c>
    </row>
    <row r="64" spans="1:17" x14ac:dyDescent="0.2">
      <c r="A64" s="15" t="s">
        <v>158</v>
      </c>
      <c r="B64" s="9" t="s">
        <v>119</v>
      </c>
      <c r="C64" s="5">
        <v>41946</v>
      </c>
      <c r="D64" s="29">
        <v>41995</v>
      </c>
      <c r="E64" s="43">
        <f t="shared" si="0"/>
        <v>49</v>
      </c>
      <c r="F64" s="17">
        <v>284554.38671599998</v>
      </c>
      <c r="G64" s="17">
        <v>1935261.5530300001</v>
      </c>
      <c r="H64" s="62">
        <v>17.4950200016</v>
      </c>
      <c r="I64" s="62">
        <v>-89.029038</v>
      </c>
      <c r="K64" s="16" t="s">
        <v>25</v>
      </c>
      <c r="L64" s="16" t="s">
        <v>25</v>
      </c>
      <c r="M64" s="16" t="s">
        <v>41</v>
      </c>
      <c r="N64" s="16" t="s">
        <v>26</v>
      </c>
      <c r="O64" s="16" t="s">
        <v>25</v>
      </c>
      <c r="P64" s="16" t="s">
        <v>183</v>
      </c>
      <c r="Q64" s="16" t="s">
        <v>31</v>
      </c>
    </row>
    <row r="65" spans="1:17" x14ac:dyDescent="0.2">
      <c r="A65" s="15" t="s">
        <v>159</v>
      </c>
      <c r="B65" s="9" t="s">
        <v>121</v>
      </c>
      <c r="C65" s="5">
        <v>41946</v>
      </c>
      <c r="D65" s="29">
        <v>41995</v>
      </c>
      <c r="E65" s="43">
        <f t="shared" si="0"/>
        <v>49</v>
      </c>
      <c r="F65" s="17">
        <v>287878.57947</v>
      </c>
      <c r="G65" s="17">
        <v>1931465.91285</v>
      </c>
      <c r="H65" s="62">
        <v>17.461049001599999</v>
      </c>
      <c r="I65" s="62">
        <v>-88.997370000000004</v>
      </c>
      <c r="K65" t="s">
        <v>25</v>
      </c>
      <c r="L65" t="s">
        <v>25</v>
      </c>
      <c r="M65" t="s">
        <v>41</v>
      </c>
      <c r="N65" t="s">
        <v>26</v>
      </c>
      <c r="O65" t="s">
        <v>25</v>
      </c>
      <c r="P65" t="s">
        <v>187</v>
      </c>
      <c r="Q65" t="s">
        <v>188</v>
      </c>
    </row>
    <row r="66" spans="1:17" x14ac:dyDescent="0.2">
      <c r="A66" s="15" t="s">
        <v>160</v>
      </c>
      <c r="B66" s="9" t="s">
        <v>120</v>
      </c>
      <c r="C66" s="5">
        <v>41946</v>
      </c>
      <c r="D66" s="29">
        <v>41995</v>
      </c>
      <c r="E66" s="43">
        <f t="shared" si="0"/>
        <v>49</v>
      </c>
      <c r="F66" s="17">
        <v>283847.44533900003</v>
      </c>
      <c r="G66" s="17">
        <v>1934963.11839</v>
      </c>
      <c r="H66" s="62">
        <v>17.492256001600001</v>
      </c>
      <c r="I66" s="62">
        <v>-89.035663</v>
      </c>
      <c r="K66" s="16" t="s">
        <v>25</v>
      </c>
      <c r="L66" s="16" t="s">
        <v>25</v>
      </c>
      <c r="M66" s="16" t="s">
        <v>41</v>
      </c>
      <c r="N66" s="16" t="s">
        <v>26</v>
      </c>
      <c r="O66" s="16" t="s">
        <v>25</v>
      </c>
      <c r="P66" s="16" t="s">
        <v>183</v>
      </c>
      <c r="Q66" s="16" t="s">
        <v>31</v>
      </c>
    </row>
    <row r="67" spans="1:17" s="16" customFormat="1" x14ac:dyDescent="0.2">
      <c r="A67" s="19" t="s">
        <v>176</v>
      </c>
      <c r="C67" s="5" t="s">
        <v>177</v>
      </c>
      <c r="D67" s="21"/>
      <c r="F67" s="18"/>
      <c r="G67" s="18"/>
      <c r="H67" s="62">
        <v>1</v>
      </c>
      <c r="I67" s="62">
        <v>1</v>
      </c>
    </row>
    <row r="68" spans="1:17" s="16" customFormat="1" x14ac:dyDescent="0.2">
      <c r="A68" s="19" t="s">
        <v>180</v>
      </c>
      <c r="C68" s="5" t="s">
        <v>181</v>
      </c>
      <c r="D68" s="21"/>
      <c r="F68" s="18"/>
      <c r="G68" s="18"/>
      <c r="H68" s="62">
        <v>1</v>
      </c>
      <c r="I68" s="62">
        <v>1</v>
      </c>
    </row>
    <row r="69" spans="1:17" x14ac:dyDescent="0.2">
      <c r="A69" s="15" t="s">
        <v>161</v>
      </c>
      <c r="B69" s="9" t="s">
        <v>121</v>
      </c>
      <c r="C69" s="5">
        <v>41946</v>
      </c>
      <c r="D69" s="29">
        <v>41995</v>
      </c>
      <c r="E69">
        <f t="shared" ref="E69:E80" si="1">DATEDIF(C69,D69,"D")</f>
        <v>49</v>
      </c>
      <c r="F69" s="17">
        <v>283383.91773699998</v>
      </c>
      <c r="G69" s="17">
        <v>1933012.4384600001</v>
      </c>
      <c r="H69" s="62">
        <v>17.474590001599999</v>
      </c>
      <c r="I69" s="62">
        <v>-89.039829999999995</v>
      </c>
      <c r="K69" s="16" t="s">
        <v>25</v>
      </c>
      <c r="L69" s="16" t="s">
        <v>25</v>
      </c>
      <c r="M69" s="16" t="s">
        <v>41</v>
      </c>
      <c r="N69" s="16" t="s">
        <v>26</v>
      </c>
      <c r="O69" s="16" t="s">
        <v>25</v>
      </c>
      <c r="P69" s="16" t="s">
        <v>58</v>
      </c>
      <c r="Q69" s="16" t="s">
        <v>31</v>
      </c>
    </row>
    <row r="70" spans="1:17" x14ac:dyDescent="0.2">
      <c r="A70" s="15" t="s">
        <v>162</v>
      </c>
      <c r="B70" s="9" t="s">
        <v>121</v>
      </c>
      <c r="C70" s="5">
        <v>41946</v>
      </c>
      <c r="D70" s="29">
        <v>41995</v>
      </c>
      <c r="E70" s="43">
        <f t="shared" si="1"/>
        <v>49</v>
      </c>
      <c r="F70" s="17">
        <v>305716.08936300001</v>
      </c>
      <c r="G70" s="17">
        <v>1928611.3781900001</v>
      </c>
      <c r="H70" s="62">
        <v>17.436875001600001</v>
      </c>
      <c r="I70" s="62">
        <v>-88.829211999899996</v>
      </c>
      <c r="K70" s="16" t="s">
        <v>26</v>
      </c>
      <c r="L70" s="16" t="s">
        <v>25</v>
      </c>
      <c r="M70" s="16" t="s">
        <v>41</v>
      </c>
      <c r="N70" s="16" t="s">
        <v>26</v>
      </c>
      <c r="O70" s="16" t="s">
        <v>26</v>
      </c>
      <c r="P70" s="16" t="s">
        <v>42</v>
      </c>
      <c r="Q70" s="16" t="s">
        <v>61</v>
      </c>
    </row>
    <row r="71" spans="1:17" x14ac:dyDescent="0.2">
      <c r="A71" s="20" t="s">
        <v>189</v>
      </c>
      <c r="B71" s="9" t="s">
        <v>119</v>
      </c>
      <c r="C71" t="s">
        <v>199</v>
      </c>
      <c r="D71" s="29">
        <v>42053</v>
      </c>
      <c r="E71" s="43">
        <f t="shared" si="1"/>
        <v>58</v>
      </c>
      <c r="F71" s="18">
        <v>303762.064182</v>
      </c>
      <c r="G71" s="18">
        <v>1927587.60717</v>
      </c>
      <c r="H71" s="62">
        <v>17.4274560016</v>
      </c>
      <c r="I71" s="62">
        <v>-88.847509999899998</v>
      </c>
      <c r="K71" s="21" t="s">
        <v>26</v>
      </c>
      <c r="L71" s="21" t="s">
        <v>25</v>
      </c>
      <c r="M71" s="21" t="s">
        <v>41</v>
      </c>
      <c r="N71" s="21" t="s">
        <v>26</v>
      </c>
      <c r="O71" s="21" t="s">
        <v>26</v>
      </c>
      <c r="P71" s="21" t="s">
        <v>42</v>
      </c>
      <c r="Q71" s="21" t="s">
        <v>61</v>
      </c>
    </row>
    <row r="72" spans="1:17" x14ac:dyDescent="0.2">
      <c r="A72" s="20" t="s">
        <v>196</v>
      </c>
      <c r="B72" s="9" t="s">
        <v>119</v>
      </c>
      <c r="C72" s="43" t="s">
        <v>199</v>
      </c>
      <c r="D72" s="29">
        <v>42053</v>
      </c>
      <c r="E72" s="43">
        <f t="shared" si="1"/>
        <v>58</v>
      </c>
      <c r="F72" s="18">
        <v>291689.06010800001</v>
      </c>
      <c r="G72" s="18">
        <v>1929549.2330499999</v>
      </c>
      <c r="H72" s="62">
        <v>17.4440910016</v>
      </c>
      <c r="I72" s="62">
        <v>-88.961318999900001</v>
      </c>
      <c r="K72" s="21" t="s">
        <v>25</v>
      </c>
      <c r="L72" s="21" t="s">
        <v>25</v>
      </c>
      <c r="M72" s="21">
        <v>2013</v>
      </c>
      <c r="N72" s="21" t="s">
        <v>26</v>
      </c>
      <c r="O72" s="21" t="s">
        <v>25</v>
      </c>
      <c r="P72" s="21" t="s">
        <v>58</v>
      </c>
      <c r="Q72" s="21" t="s">
        <v>31</v>
      </c>
    </row>
    <row r="73" spans="1:17" x14ac:dyDescent="0.2">
      <c r="A73" s="20" t="s">
        <v>198</v>
      </c>
      <c r="B73" s="9" t="s">
        <v>121</v>
      </c>
      <c r="C73" s="43" t="s">
        <v>199</v>
      </c>
      <c r="D73" s="29">
        <v>42053</v>
      </c>
      <c r="E73" s="43">
        <f t="shared" si="1"/>
        <v>58</v>
      </c>
      <c r="F73" s="18">
        <v>304653.30888600001</v>
      </c>
      <c r="G73" s="18">
        <v>1927840.23786</v>
      </c>
      <c r="H73" s="62">
        <v>17.429816001599999</v>
      </c>
      <c r="I73" s="62">
        <v>-88.8391449999</v>
      </c>
      <c r="K73" t="s">
        <v>26</v>
      </c>
      <c r="L73" t="s">
        <v>25</v>
      </c>
      <c r="M73" t="s">
        <v>41</v>
      </c>
      <c r="N73" t="s">
        <v>26</v>
      </c>
      <c r="O73" t="s">
        <v>26</v>
      </c>
      <c r="P73" s="21" t="s">
        <v>42</v>
      </c>
      <c r="Q73" s="21" t="s">
        <v>61</v>
      </c>
    </row>
    <row r="74" spans="1:17" x14ac:dyDescent="0.2">
      <c r="A74" s="20" t="s">
        <v>191</v>
      </c>
      <c r="B74" s="9" t="s">
        <v>120</v>
      </c>
      <c r="C74" s="43" t="s">
        <v>199</v>
      </c>
      <c r="D74" s="29">
        <v>42053</v>
      </c>
      <c r="E74" s="43">
        <f t="shared" si="1"/>
        <v>58</v>
      </c>
      <c r="F74" s="18">
        <v>285409.15846399998</v>
      </c>
      <c r="G74" s="18">
        <v>1935699.1400299999</v>
      </c>
      <c r="H74" s="62">
        <v>17.499055001599999</v>
      </c>
      <c r="I74" s="62">
        <v>-89.021034999999998</v>
      </c>
      <c r="K74" s="21" t="s">
        <v>25</v>
      </c>
      <c r="L74" s="21" t="s">
        <v>25</v>
      </c>
      <c r="M74" s="21">
        <v>2013</v>
      </c>
      <c r="N74" s="21" t="s">
        <v>26</v>
      </c>
      <c r="O74" s="21" t="s">
        <v>25</v>
      </c>
      <c r="P74" s="21" t="s">
        <v>58</v>
      </c>
      <c r="Q74" s="21" t="s">
        <v>31</v>
      </c>
    </row>
    <row r="75" spans="1:17" x14ac:dyDescent="0.2">
      <c r="A75" s="20" t="s">
        <v>197</v>
      </c>
      <c r="B75" s="9" t="s">
        <v>119</v>
      </c>
      <c r="C75" s="43" t="s">
        <v>199</v>
      </c>
      <c r="D75" s="29">
        <v>42053</v>
      </c>
      <c r="E75" s="43">
        <f t="shared" si="1"/>
        <v>58</v>
      </c>
      <c r="F75" s="18">
        <v>291882.85421999998</v>
      </c>
      <c r="G75" s="18">
        <v>1929921.28217</v>
      </c>
      <c r="H75" s="62">
        <v>17.447470001599999</v>
      </c>
      <c r="I75" s="62">
        <v>-88.959530999999998</v>
      </c>
      <c r="K75" s="21" t="s">
        <v>25</v>
      </c>
      <c r="L75" s="21" t="s">
        <v>25</v>
      </c>
      <c r="M75" s="21">
        <v>2013</v>
      </c>
      <c r="N75" s="21" t="s">
        <v>26</v>
      </c>
      <c r="O75" s="21" t="s">
        <v>25</v>
      </c>
      <c r="P75" s="21" t="s">
        <v>58</v>
      </c>
      <c r="Q75" s="21" t="s">
        <v>31</v>
      </c>
    </row>
    <row r="76" spans="1:17" x14ac:dyDescent="0.2">
      <c r="A76" s="20" t="s">
        <v>193</v>
      </c>
      <c r="B76" s="9" t="s">
        <v>119</v>
      </c>
      <c r="C76" s="43" t="s">
        <v>199</v>
      </c>
      <c r="D76" s="29">
        <v>42053</v>
      </c>
      <c r="E76" s="43">
        <f t="shared" si="1"/>
        <v>58</v>
      </c>
      <c r="F76" s="18">
        <v>288174.65701000002</v>
      </c>
      <c r="G76" s="18">
        <v>1935951.49031</v>
      </c>
      <c r="H76" s="62">
        <v>17.5015980015</v>
      </c>
      <c r="I76" s="62">
        <v>-88.995024999899996</v>
      </c>
      <c r="K76" s="21" t="s">
        <v>25</v>
      </c>
      <c r="L76" s="21" t="s">
        <v>25</v>
      </c>
      <c r="M76" s="21">
        <v>2013</v>
      </c>
      <c r="N76" s="21" t="s">
        <v>26</v>
      </c>
      <c r="O76" s="21" t="s">
        <v>25</v>
      </c>
      <c r="P76" s="21" t="s">
        <v>58</v>
      </c>
      <c r="Q76" s="21" t="s">
        <v>31</v>
      </c>
    </row>
    <row r="77" spans="1:17" x14ac:dyDescent="0.2">
      <c r="A77" s="20" t="s">
        <v>194</v>
      </c>
      <c r="B77" s="9" t="s">
        <v>121</v>
      </c>
      <c r="C77" s="43" t="s">
        <v>199</v>
      </c>
      <c r="D77" s="29">
        <v>42053</v>
      </c>
      <c r="E77" s="43">
        <f t="shared" si="1"/>
        <v>58</v>
      </c>
      <c r="F77" s="18">
        <v>287876.78542299999</v>
      </c>
      <c r="G77" s="18">
        <v>1931477.22276</v>
      </c>
      <c r="H77" s="62">
        <v>17.461151001600001</v>
      </c>
      <c r="I77" s="62">
        <v>-88.997388000000001</v>
      </c>
      <c r="K77" s="21" t="s">
        <v>25</v>
      </c>
      <c r="L77" s="21" t="s">
        <v>25</v>
      </c>
      <c r="M77" s="21" t="s">
        <v>41</v>
      </c>
      <c r="N77" s="21" t="s">
        <v>26</v>
      </c>
      <c r="O77" s="21" t="s">
        <v>25</v>
      </c>
      <c r="P77" s="21" t="s">
        <v>187</v>
      </c>
      <c r="Q77" s="21" t="s">
        <v>188</v>
      </c>
    </row>
    <row r="78" spans="1:17" x14ac:dyDescent="0.2">
      <c r="A78" s="20" t="s">
        <v>192</v>
      </c>
      <c r="B78" s="9" t="s">
        <v>120</v>
      </c>
      <c r="C78" s="43" t="s">
        <v>199</v>
      </c>
      <c r="D78" s="29">
        <v>42053</v>
      </c>
      <c r="E78" s="43">
        <f t="shared" si="1"/>
        <v>58</v>
      </c>
      <c r="F78" s="18">
        <v>290370.82823599997</v>
      </c>
      <c r="G78" s="18">
        <v>1936481.31121</v>
      </c>
      <c r="H78" s="62">
        <v>17.5065910016</v>
      </c>
      <c r="I78" s="62">
        <v>-88.974401</v>
      </c>
      <c r="K78" s="21" t="s">
        <v>25</v>
      </c>
      <c r="L78" s="21" t="s">
        <v>25</v>
      </c>
      <c r="M78" s="21">
        <v>2013</v>
      </c>
      <c r="N78" s="21" t="s">
        <v>26</v>
      </c>
      <c r="O78" s="21" t="s">
        <v>25</v>
      </c>
      <c r="P78" s="21" t="s">
        <v>58</v>
      </c>
      <c r="Q78" s="21" t="s">
        <v>31</v>
      </c>
    </row>
    <row r="79" spans="1:17" x14ac:dyDescent="0.2">
      <c r="A79" s="20" t="s">
        <v>195</v>
      </c>
      <c r="B79" s="9" t="s">
        <v>121</v>
      </c>
      <c r="C79" s="43" t="s">
        <v>199</v>
      </c>
      <c r="D79" s="29">
        <v>42053</v>
      </c>
      <c r="E79" s="43">
        <f t="shared" si="1"/>
        <v>58</v>
      </c>
      <c r="F79" s="18">
        <v>291693.76281599997</v>
      </c>
      <c r="G79" s="18">
        <v>1928982.5379999999</v>
      </c>
      <c r="H79" s="62">
        <v>17.4389720016</v>
      </c>
      <c r="I79" s="62">
        <v>-88.961219999899996</v>
      </c>
      <c r="K79" s="21" t="s">
        <v>25</v>
      </c>
      <c r="L79" s="21" t="s">
        <v>25</v>
      </c>
      <c r="M79" s="21" t="s">
        <v>41</v>
      </c>
      <c r="N79" s="21" t="s">
        <v>26</v>
      </c>
      <c r="O79" s="21" t="s">
        <v>25</v>
      </c>
      <c r="P79" s="21" t="s">
        <v>200</v>
      </c>
      <c r="Q79" s="21" t="s">
        <v>31</v>
      </c>
    </row>
    <row r="80" spans="1:17" x14ac:dyDescent="0.2">
      <c r="A80" s="20" t="s">
        <v>190</v>
      </c>
      <c r="B80" s="9" t="s">
        <v>121</v>
      </c>
      <c r="C80" s="43" t="s">
        <v>199</v>
      </c>
      <c r="D80" s="29">
        <v>42053</v>
      </c>
      <c r="E80" s="43">
        <f t="shared" si="1"/>
        <v>58</v>
      </c>
      <c r="F80" s="18">
        <v>305715.87476899999</v>
      </c>
      <c r="G80" s="18">
        <v>1928611.1588699999</v>
      </c>
      <c r="H80" s="62">
        <v>17.436873001599999</v>
      </c>
      <c r="I80" s="62">
        <v>-88.829213999900006</v>
      </c>
      <c r="K80" s="21" t="s">
        <v>26</v>
      </c>
      <c r="L80" s="21" t="s">
        <v>25</v>
      </c>
      <c r="M80" s="21" t="s">
        <v>41</v>
      </c>
      <c r="N80" s="21" t="s">
        <v>26</v>
      </c>
      <c r="O80" s="21" t="s">
        <v>26</v>
      </c>
      <c r="P80" s="21" t="s">
        <v>42</v>
      </c>
      <c r="Q80" s="21" t="s">
        <v>61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9"/>
  <sheetViews>
    <sheetView tabSelected="1" workbookViewId="0">
      <selection activeCell="F38" sqref="F38"/>
    </sheetView>
  </sheetViews>
  <sheetFormatPr baseColWidth="10" defaultColWidth="8.83203125" defaultRowHeight="15" x14ac:dyDescent="0.2"/>
  <cols>
    <col min="1" max="1" width="9.5" style="22" bestFit="1" customWidth="1"/>
    <col min="2" max="2" width="13.6640625" style="22" bestFit="1" customWidth="1"/>
  </cols>
  <sheetData>
    <row r="1" spans="1:5" x14ac:dyDescent="0.2">
      <c r="A1" s="22" t="s">
        <v>316</v>
      </c>
      <c r="B1" s="22" t="s">
        <v>317</v>
      </c>
      <c r="C1" s="22" t="s">
        <v>318</v>
      </c>
    </row>
    <row r="2" spans="1:5" x14ac:dyDescent="0.2">
      <c r="A2" s="22" t="s">
        <v>249</v>
      </c>
      <c r="B2" s="22">
        <v>60</v>
      </c>
      <c r="C2" s="22" t="s">
        <v>319</v>
      </c>
    </row>
    <row r="3" spans="1:5" x14ac:dyDescent="0.2">
      <c r="A3" s="22" t="s">
        <v>250</v>
      </c>
      <c r="B3" s="22">
        <v>27</v>
      </c>
      <c r="C3" s="22" t="s">
        <v>319</v>
      </c>
    </row>
    <row r="4" spans="1:5" x14ac:dyDescent="0.2">
      <c r="A4" s="22" t="s">
        <v>251</v>
      </c>
      <c r="B4" s="22">
        <v>0</v>
      </c>
      <c r="C4" s="22" t="s">
        <v>319</v>
      </c>
    </row>
    <row r="5" spans="1:5" x14ac:dyDescent="0.2">
      <c r="A5" s="22" t="s">
        <v>252</v>
      </c>
      <c r="B5" s="22">
        <v>12</v>
      </c>
      <c r="C5" s="22" t="s">
        <v>319</v>
      </c>
    </row>
    <row r="6" spans="1:5" x14ac:dyDescent="0.2">
      <c r="A6" s="22" t="s">
        <v>253</v>
      </c>
      <c r="B6" s="22">
        <v>40</v>
      </c>
      <c r="C6" s="22" t="s">
        <v>319</v>
      </c>
    </row>
    <row r="7" spans="1:5" x14ac:dyDescent="0.2">
      <c r="A7" s="22" t="s">
        <v>254</v>
      </c>
      <c r="B7" s="22">
        <v>60</v>
      </c>
      <c r="C7" s="22" t="s">
        <v>319</v>
      </c>
    </row>
    <row r="8" spans="1:5" x14ac:dyDescent="0.2">
      <c r="A8" s="22" t="s">
        <v>255</v>
      </c>
      <c r="B8" s="22">
        <v>40</v>
      </c>
      <c r="C8" s="22" t="s">
        <v>319</v>
      </c>
    </row>
    <row r="9" spans="1:5" x14ac:dyDescent="0.2">
      <c r="A9" s="22" t="s">
        <v>256</v>
      </c>
      <c r="B9" s="22">
        <v>44</v>
      </c>
      <c r="C9" s="22" t="s">
        <v>319</v>
      </c>
    </row>
    <row r="10" spans="1:5" x14ac:dyDescent="0.2">
      <c r="A10" s="22" t="s">
        <v>257</v>
      </c>
      <c r="B10" s="22">
        <v>47</v>
      </c>
      <c r="C10" s="22" t="s">
        <v>319</v>
      </c>
    </row>
    <row r="11" spans="1:5" x14ac:dyDescent="0.2">
      <c r="A11" s="22" t="s">
        <v>258</v>
      </c>
      <c r="B11" s="22">
        <v>60</v>
      </c>
      <c r="C11" s="22" t="s">
        <v>319</v>
      </c>
      <c r="D11" t="s">
        <v>742</v>
      </c>
    </row>
    <row r="12" spans="1:5" x14ac:dyDescent="0.2">
      <c r="A12" s="22" t="s">
        <v>259</v>
      </c>
      <c r="B12" s="22">
        <v>35</v>
      </c>
      <c r="C12" s="22" t="s">
        <v>319</v>
      </c>
    </row>
    <row r="13" spans="1:5" x14ac:dyDescent="0.2">
      <c r="A13" s="22" t="s">
        <v>260</v>
      </c>
      <c r="B13" s="22">
        <v>28</v>
      </c>
      <c r="C13" s="22" t="s">
        <v>319</v>
      </c>
    </row>
    <row r="14" spans="1:5" x14ac:dyDescent="0.2">
      <c r="A14" s="22" t="s">
        <v>258</v>
      </c>
      <c r="B14" s="22">
        <v>48</v>
      </c>
      <c r="C14" s="22" t="s">
        <v>319</v>
      </c>
      <c r="D14" t="s">
        <v>743</v>
      </c>
    </row>
    <row r="15" spans="1:5" x14ac:dyDescent="0.2">
      <c r="A15" s="22" t="s">
        <v>261</v>
      </c>
      <c r="B15" s="22">
        <v>44</v>
      </c>
      <c r="C15" s="22" t="s">
        <v>319</v>
      </c>
    </row>
    <row r="16" spans="1:5" x14ac:dyDescent="0.2">
      <c r="A16" s="22" t="s">
        <v>264</v>
      </c>
      <c r="B16" s="22">
        <v>10</v>
      </c>
      <c r="C16" s="22" t="s">
        <v>319</v>
      </c>
      <c r="D16" t="s">
        <v>744</v>
      </c>
      <c r="E16" t="s">
        <v>745</v>
      </c>
    </row>
    <row r="17" spans="1:5" x14ac:dyDescent="0.2">
      <c r="A17" s="22" t="s">
        <v>265</v>
      </c>
      <c r="B17" s="22">
        <v>30</v>
      </c>
      <c r="C17" s="22" t="s">
        <v>319</v>
      </c>
    </row>
    <row r="18" spans="1:5" x14ac:dyDescent="0.2">
      <c r="A18" s="22" t="s">
        <v>264</v>
      </c>
      <c r="B18" s="22">
        <v>47</v>
      </c>
      <c r="C18" s="22" t="s">
        <v>319</v>
      </c>
      <c r="D18" t="s">
        <v>744</v>
      </c>
      <c r="E18" t="s">
        <v>746</v>
      </c>
    </row>
    <row r="19" spans="1:5" x14ac:dyDescent="0.2">
      <c r="A19" s="22" t="s">
        <v>266</v>
      </c>
      <c r="B19" s="22">
        <v>40</v>
      </c>
      <c r="C19" s="22" t="s">
        <v>319</v>
      </c>
    </row>
    <row r="20" spans="1:5" x14ac:dyDescent="0.2">
      <c r="A20" s="22" t="s">
        <v>267</v>
      </c>
      <c r="B20" s="22">
        <v>37</v>
      </c>
      <c r="C20" s="22" t="s">
        <v>319</v>
      </c>
    </row>
    <row r="21" spans="1:5" x14ac:dyDescent="0.2">
      <c r="A21" s="22" t="s">
        <v>268</v>
      </c>
      <c r="B21" s="22">
        <v>47</v>
      </c>
      <c r="C21" s="22" t="s">
        <v>319</v>
      </c>
    </row>
    <row r="22" spans="1:5" x14ac:dyDescent="0.2">
      <c r="A22" s="22" t="s">
        <v>311</v>
      </c>
      <c r="B22" s="22">
        <v>48</v>
      </c>
      <c r="C22" s="22" t="s">
        <v>319</v>
      </c>
    </row>
    <row r="23" spans="1:5" x14ac:dyDescent="0.2">
      <c r="A23" s="22" t="s">
        <v>312</v>
      </c>
      <c r="B23" s="22">
        <v>50</v>
      </c>
      <c r="C23" s="22" t="s">
        <v>319</v>
      </c>
    </row>
    <row r="24" spans="1:5" x14ac:dyDescent="0.2">
      <c r="A24" s="22" t="s">
        <v>313</v>
      </c>
      <c r="B24" s="22">
        <v>44</v>
      </c>
      <c r="C24" s="22" t="s">
        <v>319</v>
      </c>
    </row>
    <row r="25" spans="1:5" x14ac:dyDescent="0.2">
      <c r="A25" s="22" t="s">
        <v>314</v>
      </c>
      <c r="B25" s="22">
        <v>35</v>
      </c>
      <c r="C25" s="22" t="s">
        <v>319</v>
      </c>
    </row>
    <row r="26" spans="1:5" x14ac:dyDescent="0.2">
      <c r="A26" s="22" t="s">
        <v>315</v>
      </c>
      <c r="B26" s="22">
        <v>47</v>
      </c>
      <c r="C26" s="22" t="s">
        <v>319</v>
      </c>
    </row>
    <row r="27" spans="1:5" x14ac:dyDescent="0.2">
      <c r="B27" s="22">
        <f>SUM(B2:B26)</f>
        <v>980</v>
      </c>
      <c r="C27" s="22"/>
    </row>
    <row r="28" spans="1:5" x14ac:dyDescent="0.2">
      <c r="C28" s="22"/>
    </row>
    <row r="29" spans="1:5" x14ac:dyDescent="0.2">
      <c r="C29" s="22"/>
    </row>
    <row r="30" spans="1:5" x14ac:dyDescent="0.2">
      <c r="A30" s="22" t="s">
        <v>262</v>
      </c>
      <c r="B30" s="22">
        <v>45</v>
      </c>
      <c r="C30" s="22" t="s">
        <v>320</v>
      </c>
    </row>
    <row r="31" spans="1:5" x14ac:dyDescent="0.2">
      <c r="A31" s="22" t="s">
        <v>263</v>
      </c>
      <c r="B31" s="22">
        <v>47</v>
      </c>
      <c r="C31" s="22" t="s">
        <v>320</v>
      </c>
    </row>
    <row r="32" spans="1:5" x14ac:dyDescent="0.2">
      <c r="A32" s="22" t="s">
        <v>274</v>
      </c>
      <c r="B32" s="22">
        <v>47</v>
      </c>
      <c r="C32" s="22" t="s">
        <v>320</v>
      </c>
    </row>
    <row r="33" spans="1:4" x14ac:dyDescent="0.2">
      <c r="A33" s="22" t="s">
        <v>279</v>
      </c>
      <c r="B33" s="22">
        <v>44</v>
      </c>
      <c r="C33" s="22" t="s">
        <v>320</v>
      </c>
    </row>
    <row r="34" spans="1:4" x14ac:dyDescent="0.2">
      <c r="A34" s="22" t="s">
        <v>280</v>
      </c>
      <c r="B34" s="22">
        <v>45</v>
      </c>
      <c r="C34" s="22" t="s">
        <v>320</v>
      </c>
    </row>
    <row r="35" spans="1:4" x14ac:dyDescent="0.2">
      <c r="A35" s="22" t="s">
        <v>281</v>
      </c>
      <c r="B35" s="22">
        <v>50</v>
      </c>
      <c r="C35" s="22" t="s">
        <v>320</v>
      </c>
    </row>
    <row r="36" spans="1:4" x14ac:dyDescent="0.2">
      <c r="A36" s="22" t="s">
        <v>284</v>
      </c>
      <c r="B36" s="22">
        <v>45</v>
      </c>
      <c r="C36" s="22" t="s">
        <v>320</v>
      </c>
    </row>
    <row r="37" spans="1:4" x14ac:dyDescent="0.2">
      <c r="A37" s="22" t="s">
        <v>287</v>
      </c>
      <c r="B37" s="22">
        <v>47</v>
      </c>
      <c r="C37" s="22" t="s">
        <v>320</v>
      </c>
    </row>
    <row r="38" spans="1:4" x14ac:dyDescent="0.2">
      <c r="A38" s="22" t="s">
        <v>291</v>
      </c>
      <c r="B38" s="22">
        <v>5</v>
      </c>
      <c r="C38" s="22" t="s">
        <v>320</v>
      </c>
    </row>
    <row r="39" spans="1:4" x14ac:dyDescent="0.2">
      <c r="A39" s="22" t="s">
        <v>292</v>
      </c>
      <c r="B39" s="22">
        <v>4</v>
      </c>
      <c r="C39" s="22" t="s">
        <v>320</v>
      </c>
    </row>
    <row r="40" spans="1:4" x14ac:dyDescent="0.2">
      <c r="A40" s="22" t="s">
        <v>293</v>
      </c>
      <c r="B40" s="22">
        <v>50</v>
      </c>
      <c r="C40" s="22" t="s">
        <v>320</v>
      </c>
    </row>
    <row r="41" spans="1:4" x14ac:dyDescent="0.2">
      <c r="A41" s="22" t="s">
        <v>296</v>
      </c>
      <c r="B41" s="22">
        <v>48</v>
      </c>
      <c r="C41" s="22" t="s">
        <v>320</v>
      </c>
    </row>
    <row r="42" spans="1:4" x14ac:dyDescent="0.2">
      <c r="A42" s="22" t="s">
        <v>299</v>
      </c>
      <c r="B42" s="22">
        <v>23</v>
      </c>
      <c r="C42" s="22" t="s">
        <v>320</v>
      </c>
    </row>
    <row r="43" spans="1:4" x14ac:dyDescent="0.2">
      <c r="A43" s="22" t="s">
        <v>300</v>
      </c>
      <c r="B43" s="22">
        <v>50</v>
      </c>
      <c r="C43" s="22" t="s">
        <v>320</v>
      </c>
      <c r="D43" t="s">
        <v>744</v>
      </c>
    </row>
    <row r="44" spans="1:4" x14ac:dyDescent="0.2">
      <c r="A44" s="22" t="s">
        <v>300</v>
      </c>
      <c r="B44" s="22">
        <v>48</v>
      </c>
      <c r="C44" s="22" t="s">
        <v>320</v>
      </c>
      <c r="D44" t="s">
        <v>744</v>
      </c>
    </row>
    <row r="45" spans="1:4" x14ac:dyDescent="0.2">
      <c r="A45" s="22" t="s">
        <v>303</v>
      </c>
      <c r="B45" s="22">
        <v>44</v>
      </c>
      <c r="C45" s="22" t="s">
        <v>320</v>
      </c>
    </row>
    <row r="46" spans="1:4" x14ac:dyDescent="0.2">
      <c r="A46" s="22" t="s">
        <v>306</v>
      </c>
      <c r="B46" s="22">
        <v>47</v>
      </c>
      <c r="C46" s="22" t="s">
        <v>320</v>
      </c>
    </row>
    <row r="47" spans="1:4" x14ac:dyDescent="0.2">
      <c r="B47" s="22">
        <f>SUM(B30:B46)</f>
        <v>689</v>
      </c>
      <c r="C47" s="22"/>
    </row>
    <row r="48" spans="1:4" x14ac:dyDescent="0.2">
      <c r="C48" s="22"/>
    </row>
    <row r="49" spans="1:9" x14ac:dyDescent="0.2">
      <c r="C49" s="22"/>
    </row>
    <row r="50" spans="1:9" x14ac:dyDescent="0.2">
      <c r="A50" s="22" t="s">
        <v>269</v>
      </c>
      <c r="B50" s="22">
        <v>48</v>
      </c>
      <c r="C50" s="22" t="s">
        <v>321</v>
      </c>
      <c r="D50" t="s">
        <v>744</v>
      </c>
      <c r="E50" t="s">
        <v>747</v>
      </c>
      <c r="I50" t="s">
        <v>748</v>
      </c>
    </row>
    <row r="51" spans="1:9" x14ac:dyDescent="0.2">
      <c r="A51" s="22" t="s">
        <v>270</v>
      </c>
      <c r="B51" s="22">
        <v>35</v>
      </c>
      <c r="C51" s="22" t="s">
        <v>321</v>
      </c>
    </row>
    <row r="52" spans="1:9" x14ac:dyDescent="0.2">
      <c r="A52" s="22" t="s">
        <v>271</v>
      </c>
      <c r="B52" s="22">
        <v>35</v>
      </c>
      <c r="C52" s="22" t="s">
        <v>321</v>
      </c>
    </row>
    <row r="53" spans="1:9" x14ac:dyDescent="0.2">
      <c r="A53" s="22" t="s">
        <v>269</v>
      </c>
      <c r="B53" s="22">
        <v>50</v>
      </c>
      <c r="C53" s="22" t="s">
        <v>321</v>
      </c>
      <c r="D53" t="s">
        <v>744</v>
      </c>
      <c r="E53" t="s">
        <v>749</v>
      </c>
    </row>
    <row r="54" spans="1:9" x14ac:dyDescent="0.2">
      <c r="A54" s="22" t="s">
        <v>272</v>
      </c>
      <c r="B54" s="22">
        <v>44</v>
      </c>
      <c r="C54" s="22" t="s">
        <v>321</v>
      </c>
    </row>
    <row r="55" spans="1:9" x14ac:dyDescent="0.2">
      <c r="A55" s="22" t="s">
        <v>273</v>
      </c>
      <c r="B55" s="22">
        <v>32</v>
      </c>
      <c r="C55" s="22" t="s">
        <v>321</v>
      </c>
    </row>
    <row r="56" spans="1:9" x14ac:dyDescent="0.2">
      <c r="A56" s="22" t="s">
        <v>275</v>
      </c>
      <c r="B56" s="22">
        <v>50</v>
      </c>
      <c r="C56" s="22" t="s">
        <v>321</v>
      </c>
    </row>
    <row r="57" spans="1:9" x14ac:dyDescent="0.2">
      <c r="A57" s="22" t="s">
        <v>276</v>
      </c>
      <c r="B57" s="22">
        <v>35</v>
      </c>
      <c r="C57" s="22" t="s">
        <v>321</v>
      </c>
    </row>
    <row r="58" spans="1:9" x14ac:dyDescent="0.2">
      <c r="A58" s="22" t="s">
        <v>277</v>
      </c>
      <c r="B58" s="22">
        <v>35</v>
      </c>
      <c r="C58" s="22" t="s">
        <v>321</v>
      </c>
    </row>
    <row r="59" spans="1:9" x14ac:dyDescent="0.2">
      <c r="A59" s="22" t="s">
        <v>278</v>
      </c>
      <c r="B59" s="22">
        <v>45</v>
      </c>
      <c r="C59" s="22" t="s">
        <v>321</v>
      </c>
    </row>
    <row r="60" spans="1:9" x14ac:dyDescent="0.2">
      <c r="A60" s="22" t="s">
        <v>282</v>
      </c>
      <c r="B60" s="22">
        <v>35</v>
      </c>
      <c r="C60" s="22" t="s">
        <v>321</v>
      </c>
    </row>
    <row r="61" spans="1:9" x14ac:dyDescent="0.2">
      <c r="A61" s="22" t="s">
        <v>283</v>
      </c>
      <c r="B61" s="22">
        <v>10</v>
      </c>
      <c r="C61" s="22" t="s">
        <v>321</v>
      </c>
    </row>
    <row r="62" spans="1:9" x14ac:dyDescent="0.2">
      <c r="A62" s="22" t="s">
        <v>285</v>
      </c>
      <c r="B62" s="22">
        <v>44</v>
      </c>
      <c r="C62" s="22" t="s">
        <v>321</v>
      </c>
    </row>
    <row r="63" spans="1:9" x14ac:dyDescent="0.2">
      <c r="A63" s="22" t="s">
        <v>286</v>
      </c>
      <c r="B63" s="22">
        <v>45</v>
      </c>
      <c r="C63" s="22" t="s">
        <v>321</v>
      </c>
    </row>
    <row r="64" spans="1:9" x14ac:dyDescent="0.2">
      <c r="A64" s="22" t="s">
        <v>288</v>
      </c>
      <c r="B64" s="22">
        <v>50</v>
      </c>
      <c r="C64" s="22" t="s">
        <v>321</v>
      </c>
    </row>
    <row r="65" spans="1:3" x14ac:dyDescent="0.2">
      <c r="A65" s="22" t="s">
        <v>289</v>
      </c>
      <c r="B65" s="22">
        <v>25</v>
      </c>
      <c r="C65" s="22" t="s">
        <v>321</v>
      </c>
    </row>
    <row r="66" spans="1:3" x14ac:dyDescent="0.2">
      <c r="A66" s="22" t="s">
        <v>290</v>
      </c>
      <c r="B66" s="22">
        <v>48</v>
      </c>
      <c r="C66" s="22" t="s">
        <v>321</v>
      </c>
    </row>
    <row r="67" spans="1:3" x14ac:dyDescent="0.2">
      <c r="A67" s="22" t="s">
        <v>294</v>
      </c>
      <c r="B67" s="22">
        <v>28</v>
      </c>
      <c r="C67" s="22" t="s">
        <v>321</v>
      </c>
    </row>
    <row r="68" spans="1:3" x14ac:dyDescent="0.2">
      <c r="A68" s="22" t="s">
        <v>295</v>
      </c>
      <c r="B68" s="22">
        <v>35</v>
      </c>
      <c r="C68" s="22" t="s">
        <v>321</v>
      </c>
    </row>
    <row r="69" spans="1:3" x14ac:dyDescent="0.2">
      <c r="A69" s="22" t="s">
        <v>297</v>
      </c>
      <c r="B69" s="22">
        <v>44</v>
      </c>
      <c r="C69" s="22" t="s">
        <v>321</v>
      </c>
    </row>
    <row r="70" spans="1:3" x14ac:dyDescent="0.2">
      <c r="A70" s="22" t="s">
        <v>298</v>
      </c>
      <c r="B70" s="22">
        <v>12</v>
      </c>
      <c r="C70" s="22" t="s">
        <v>321</v>
      </c>
    </row>
    <row r="71" spans="1:3" x14ac:dyDescent="0.2">
      <c r="A71" s="22" t="s">
        <v>301</v>
      </c>
      <c r="B71" s="22">
        <v>35</v>
      </c>
      <c r="C71" s="22" t="s">
        <v>321</v>
      </c>
    </row>
    <row r="72" spans="1:3" x14ac:dyDescent="0.2">
      <c r="A72" s="22" t="s">
        <v>302</v>
      </c>
      <c r="B72" s="22">
        <v>35</v>
      </c>
      <c r="C72" s="22" t="s">
        <v>321</v>
      </c>
    </row>
    <row r="73" spans="1:3" x14ac:dyDescent="0.2">
      <c r="A73" s="22" t="s">
        <v>304</v>
      </c>
      <c r="B73" s="22">
        <v>35</v>
      </c>
      <c r="C73" s="22" t="s">
        <v>321</v>
      </c>
    </row>
    <row r="74" spans="1:3" x14ac:dyDescent="0.2">
      <c r="A74" s="22" t="s">
        <v>305</v>
      </c>
      <c r="B74" s="22">
        <v>48</v>
      </c>
      <c r="C74" s="22" t="s">
        <v>321</v>
      </c>
    </row>
    <row r="75" spans="1:3" x14ac:dyDescent="0.2">
      <c r="A75" s="22" t="s">
        <v>307</v>
      </c>
      <c r="B75" s="22">
        <v>35</v>
      </c>
      <c r="C75" s="22" t="s">
        <v>321</v>
      </c>
    </row>
    <row r="76" spans="1:3" x14ac:dyDescent="0.2">
      <c r="A76" s="22" t="s">
        <v>308</v>
      </c>
      <c r="B76" s="22">
        <v>48</v>
      </c>
      <c r="C76" s="22" t="s">
        <v>321</v>
      </c>
    </row>
    <row r="77" spans="1:3" x14ac:dyDescent="0.2">
      <c r="A77" s="22" t="s">
        <v>309</v>
      </c>
      <c r="B77" s="22">
        <v>44</v>
      </c>
      <c r="C77" s="22" t="s">
        <v>321</v>
      </c>
    </row>
    <row r="78" spans="1:3" x14ac:dyDescent="0.2">
      <c r="A78" s="22" t="s">
        <v>310</v>
      </c>
      <c r="B78" s="22">
        <v>14</v>
      </c>
      <c r="C78" s="22" t="s">
        <v>321</v>
      </c>
    </row>
    <row r="79" spans="1:3" x14ac:dyDescent="0.2">
      <c r="B79" s="22">
        <f>SUM(B50:B78)</f>
        <v>1079</v>
      </c>
      <c r="C7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9"/>
  <sheetViews>
    <sheetView topLeftCell="A45" workbookViewId="0">
      <selection activeCell="K66" sqref="K66"/>
    </sheetView>
  </sheetViews>
  <sheetFormatPr baseColWidth="10" defaultColWidth="8.83203125" defaultRowHeight="15" x14ac:dyDescent="0.2"/>
  <cols>
    <col min="3" max="3" width="18.5" bestFit="1" customWidth="1"/>
    <col min="5" max="5" width="18.5" bestFit="1" customWidth="1"/>
    <col min="6" max="6" width="11.6640625" customWidth="1"/>
    <col min="7" max="8" width="10.83203125" style="28" customWidth="1"/>
    <col min="9" max="10" width="19.83203125" style="62" customWidth="1"/>
  </cols>
  <sheetData>
    <row r="1" spans="1:19" x14ac:dyDescent="0.2">
      <c r="A1" s="32" t="s">
        <v>2</v>
      </c>
      <c r="B1" s="32" t="s">
        <v>118</v>
      </c>
      <c r="C1" s="32" t="s">
        <v>377</v>
      </c>
      <c r="D1" s="32" t="s">
        <v>163</v>
      </c>
      <c r="E1" s="32" t="s">
        <v>378</v>
      </c>
      <c r="F1" s="32" t="s">
        <v>62</v>
      </c>
      <c r="G1" s="34" t="s">
        <v>0</v>
      </c>
      <c r="H1" s="34" t="s">
        <v>1</v>
      </c>
      <c r="I1" s="63" t="s">
        <v>432</v>
      </c>
      <c r="J1" s="63" t="s">
        <v>432</v>
      </c>
      <c r="K1" s="32" t="s">
        <v>150</v>
      </c>
      <c r="L1" s="32" t="s">
        <v>379</v>
      </c>
      <c r="M1" s="32" t="s">
        <v>380</v>
      </c>
      <c r="N1" s="32" t="s">
        <v>381</v>
      </c>
      <c r="O1" s="32" t="s">
        <v>382</v>
      </c>
      <c r="P1" s="32" t="s">
        <v>383</v>
      </c>
      <c r="Q1" s="32" t="s">
        <v>384</v>
      </c>
      <c r="R1" s="32" t="s">
        <v>385</v>
      </c>
      <c r="S1" s="32" t="s">
        <v>9</v>
      </c>
    </row>
    <row r="2" spans="1:19" x14ac:dyDescent="0.2">
      <c r="A2" s="31" t="s">
        <v>201</v>
      </c>
      <c r="B2" s="31" t="s">
        <v>119</v>
      </c>
      <c r="C2" s="31" t="s">
        <v>213</v>
      </c>
      <c r="D2" s="31" t="s">
        <v>386</v>
      </c>
      <c r="E2" s="31" t="s">
        <v>214</v>
      </c>
      <c r="F2" s="33">
        <v>49</v>
      </c>
      <c r="G2" s="28">
        <v>292447.128945</v>
      </c>
      <c r="H2" s="28">
        <v>1954692.53085</v>
      </c>
      <c r="I2" s="62">
        <v>17.671300001500001</v>
      </c>
      <c r="J2" s="62">
        <v>-88.956622999999993</v>
      </c>
      <c r="K2" s="31" t="s">
        <v>386</v>
      </c>
      <c r="L2" s="31" t="s">
        <v>386</v>
      </c>
      <c r="M2" s="31" t="s">
        <v>25</v>
      </c>
      <c r="N2" s="31" t="s">
        <v>26</v>
      </c>
      <c r="O2" s="31" t="s">
        <v>41</v>
      </c>
      <c r="P2" s="31" t="s">
        <v>25</v>
      </c>
      <c r="Q2" s="31" t="s">
        <v>25</v>
      </c>
      <c r="R2" s="31" t="s">
        <v>387</v>
      </c>
      <c r="S2" s="31" t="s">
        <v>388</v>
      </c>
    </row>
    <row r="3" spans="1:19" x14ac:dyDescent="0.2">
      <c r="A3" s="31" t="s">
        <v>202</v>
      </c>
      <c r="B3" s="31" t="s">
        <v>216</v>
      </c>
      <c r="C3" s="31" t="s">
        <v>213</v>
      </c>
      <c r="D3" s="31" t="s">
        <v>386</v>
      </c>
      <c r="E3" s="31" t="s">
        <v>214</v>
      </c>
      <c r="F3" s="33">
        <v>1</v>
      </c>
      <c r="G3" s="28">
        <v>292757.63079700002</v>
      </c>
      <c r="H3" s="28">
        <v>1955010.0023099999</v>
      </c>
      <c r="I3" s="62">
        <v>17.6741970016</v>
      </c>
      <c r="J3" s="62">
        <v>-88.953727999999998</v>
      </c>
      <c r="K3" s="31" t="s">
        <v>215</v>
      </c>
      <c r="L3" s="31" t="s">
        <v>386</v>
      </c>
      <c r="M3" s="31" t="s">
        <v>25</v>
      </c>
      <c r="N3" s="31" t="s">
        <v>26</v>
      </c>
      <c r="O3" s="31" t="s">
        <v>41</v>
      </c>
      <c r="P3" s="31" t="s">
        <v>25</v>
      </c>
      <c r="Q3" s="31" t="s">
        <v>25</v>
      </c>
      <c r="R3" s="31" t="s">
        <v>387</v>
      </c>
      <c r="S3" s="31" t="s">
        <v>388</v>
      </c>
    </row>
    <row r="4" spans="1:19" x14ac:dyDescent="0.2">
      <c r="A4" s="31" t="s">
        <v>203</v>
      </c>
      <c r="B4" s="31" t="s">
        <v>121</v>
      </c>
      <c r="C4" s="31" t="s">
        <v>213</v>
      </c>
      <c r="D4" s="31" t="s">
        <v>386</v>
      </c>
      <c r="E4" s="31" t="s">
        <v>214</v>
      </c>
      <c r="F4" s="33">
        <v>17</v>
      </c>
      <c r="G4" s="28">
        <v>291102.155906</v>
      </c>
      <c r="H4" s="28">
        <v>1950731.2578799999</v>
      </c>
      <c r="I4" s="62">
        <v>17.6353890016</v>
      </c>
      <c r="J4" s="62">
        <v>-88.968907999899997</v>
      </c>
      <c r="K4" s="31" t="s">
        <v>217</v>
      </c>
      <c r="L4" s="31" t="s">
        <v>386</v>
      </c>
      <c r="M4" s="31" t="s">
        <v>26</v>
      </c>
      <c r="N4" s="31" t="s">
        <v>25</v>
      </c>
      <c r="O4" s="31" t="s">
        <v>25</v>
      </c>
      <c r="P4" s="31" t="s">
        <v>25</v>
      </c>
      <c r="Q4" s="31" t="s">
        <v>25</v>
      </c>
      <c r="R4" s="31" t="s">
        <v>394</v>
      </c>
      <c r="S4" s="31" t="s">
        <v>395</v>
      </c>
    </row>
    <row r="5" spans="1:19" x14ac:dyDescent="0.2">
      <c r="A5" s="31" t="s">
        <v>204</v>
      </c>
      <c r="B5" s="31" t="s">
        <v>121</v>
      </c>
      <c r="C5" s="31" t="s">
        <v>213</v>
      </c>
      <c r="D5" s="31" t="s">
        <v>386</v>
      </c>
      <c r="E5" s="31" t="s">
        <v>214</v>
      </c>
      <c r="F5" s="33">
        <v>49</v>
      </c>
      <c r="G5" s="28">
        <v>292789.202299</v>
      </c>
      <c r="H5" s="28">
        <v>1954318.26275</v>
      </c>
      <c r="I5" s="62">
        <v>17.667951001500001</v>
      </c>
      <c r="J5" s="62">
        <v>-88.953362999999996</v>
      </c>
      <c r="K5" s="31" t="s">
        <v>386</v>
      </c>
      <c r="L5" s="31" t="s">
        <v>386</v>
      </c>
      <c r="M5" s="31" t="s">
        <v>25</v>
      </c>
      <c r="N5" s="31" t="s">
        <v>26</v>
      </c>
      <c r="O5" s="31" t="s">
        <v>41</v>
      </c>
      <c r="P5" s="31" t="s">
        <v>25</v>
      </c>
      <c r="Q5" s="31" t="s">
        <v>25</v>
      </c>
      <c r="R5" s="31" t="s">
        <v>387</v>
      </c>
      <c r="S5" s="31" t="s">
        <v>388</v>
      </c>
    </row>
    <row r="6" spans="1:19" x14ac:dyDescent="0.2">
      <c r="A6" s="31" t="s">
        <v>205</v>
      </c>
      <c r="B6" s="31" t="s">
        <v>216</v>
      </c>
      <c r="C6" s="31" t="s">
        <v>213</v>
      </c>
      <c r="D6" s="31" t="s">
        <v>386</v>
      </c>
      <c r="E6" s="31" t="s">
        <v>214</v>
      </c>
      <c r="F6" s="33">
        <v>3</v>
      </c>
      <c r="G6" s="28">
        <v>289335.21901300002</v>
      </c>
      <c r="H6" s="28">
        <v>1956401.3602100001</v>
      </c>
      <c r="I6" s="62">
        <v>17.686443001600001</v>
      </c>
      <c r="J6" s="62">
        <v>-88.986116999999993</v>
      </c>
      <c r="K6" s="31" t="s">
        <v>386</v>
      </c>
      <c r="L6" s="31" t="s">
        <v>386</v>
      </c>
      <c r="M6" s="31" t="s">
        <v>25</v>
      </c>
      <c r="N6" s="31" t="s">
        <v>26</v>
      </c>
      <c r="O6" s="31" t="s">
        <v>41</v>
      </c>
      <c r="P6" s="31" t="s">
        <v>25</v>
      </c>
      <c r="Q6" s="31" t="s">
        <v>25</v>
      </c>
      <c r="R6" s="31" t="s">
        <v>389</v>
      </c>
      <c r="S6" s="31" t="s">
        <v>388</v>
      </c>
    </row>
    <row r="7" spans="1:19" x14ac:dyDescent="0.2">
      <c r="A7" s="31" t="s">
        <v>206</v>
      </c>
      <c r="B7" s="31" t="s">
        <v>119</v>
      </c>
      <c r="C7" s="31" t="s">
        <v>213</v>
      </c>
      <c r="D7" s="31" t="s">
        <v>386</v>
      </c>
      <c r="E7" s="31" t="s">
        <v>214</v>
      </c>
      <c r="F7" s="33">
        <v>16</v>
      </c>
      <c r="G7" s="28">
        <v>291308.11370799999</v>
      </c>
      <c r="H7" s="28">
        <v>1950725.35026</v>
      </c>
      <c r="I7" s="62">
        <v>17.635355001499999</v>
      </c>
      <c r="J7" s="62">
        <v>-88.966966999999997</v>
      </c>
      <c r="K7" s="31" t="s">
        <v>218</v>
      </c>
      <c r="L7" s="31" t="s">
        <v>386</v>
      </c>
      <c r="M7" s="31" t="s">
        <v>26</v>
      </c>
      <c r="N7" s="31" t="s">
        <v>25</v>
      </c>
      <c r="O7" s="31" t="s">
        <v>25</v>
      </c>
      <c r="P7" s="31" t="s">
        <v>25</v>
      </c>
      <c r="Q7" s="31" t="s">
        <v>25</v>
      </c>
      <c r="R7" s="31" t="s">
        <v>394</v>
      </c>
      <c r="S7" s="31" t="s">
        <v>395</v>
      </c>
    </row>
    <row r="8" spans="1:19" x14ac:dyDescent="0.2">
      <c r="A8" s="31" t="s">
        <v>207</v>
      </c>
      <c r="B8" s="31" t="s">
        <v>119</v>
      </c>
      <c r="C8" s="31" t="s">
        <v>213</v>
      </c>
      <c r="D8" s="31" t="s">
        <v>386</v>
      </c>
      <c r="E8" s="31" t="s">
        <v>214</v>
      </c>
      <c r="F8" s="33">
        <v>49</v>
      </c>
      <c r="G8" s="28">
        <v>283656.25560400001</v>
      </c>
      <c r="H8" s="28">
        <v>1935412.1707599999</v>
      </c>
      <c r="I8" s="62">
        <v>17.496294001599999</v>
      </c>
      <c r="J8" s="62">
        <v>-89.037508000000003</v>
      </c>
      <c r="K8" s="31" t="s">
        <v>386</v>
      </c>
      <c r="L8" s="31" t="s">
        <v>386</v>
      </c>
      <c r="M8" s="31" t="s">
        <v>25</v>
      </c>
      <c r="N8" s="31" t="s">
        <v>26</v>
      </c>
      <c r="O8" s="31" t="s">
        <v>396</v>
      </c>
      <c r="P8" s="31" t="s">
        <v>26</v>
      </c>
      <c r="Q8" s="31" t="s">
        <v>25</v>
      </c>
      <c r="R8" s="31" t="s">
        <v>389</v>
      </c>
      <c r="S8" s="31" t="s">
        <v>397</v>
      </c>
    </row>
    <row r="9" spans="1:19" x14ac:dyDescent="0.2">
      <c r="A9" s="31" t="s">
        <v>208</v>
      </c>
      <c r="B9" s="31" t="s">
        <v>121</v>
      </c>
      <c r="C9" s="31" t="s">
        <v>213</v>
      </c>
      <c r="D9" s="31" t="s">
        <v>386</v>
      </c>
      <c r="E9" s="31" t="s">
        <v>214</v>
      </c>
      <c r="F9" s="33">
        <v>8</v>
      </c>
      <c r="G9" s="28">
        <v>280364.04836700001</v>
      </c>
      <c r="H9" s="28">
        <v>1934433.2813899999</v>
      </c>
      <c r="I9" s="62">
        <v>17.487131001600002</v>
      </c>
      <c r="J9" s="62">
        <v>-89.068399999999997</v>
      </c>
      <c r="K9" s="31" t="s">
        <v>219</v>
      </c>
      <c r="L9" s="31" t="s">
        <v>386</v>
      </c>
      <c r="M9" s="31" t="s">
        <v>25</v>
      </c>
      <c r="N9" s="31" t="s">
        <v>26</v>
      </c>
      <c r="O9" s="31" t="s">
        <v>396</v>
      </c>
      <c r="P9" s="31" t="s">
        <v>26</v>
      </c>
      <c r="Q9" s="31" t="s">
        <v>25</v>
      </c>
      <c r="R9" s="31" t="s">
        <v>393</v>
      </c>
      <c r="S9" s="31" t="s">
        <v>397</v>
      </c>
    </row>
    <row r="10" spans="1:19" x14ac:dyDescent="0.2">
      <c r="A10" s="31" t="s">
        <v>209</v>
      </c>
      <c r="B10" s="31" t="s">
        <v>119</v>
      </c>
      <c r="C10" s="31" t="s">
        <v>213</v>
      </c>
      <c r="D10" s="31" t="s">
        <v>386</v>
      </c>
      <c r="E10" s="31" t="s">
        <v>214</v>
      </c>
      <c r="F10" s="33">
        <v>49</v>
      </c>
      <c r="G10" s="28">
        <v>280113.888714</v>
      </c>
      <c r="H10" s="28">
        <v>1935197.7440800001</v>
      </c>
      <c r="I10" s="62">
        <v>17.494012001600002</v>
      </c>
      <c r="J10" s="62">
        <v>-89.070832999999993</v>
      </c>
      <c r="K10" s="31" t="s">
        <v>386</v>
      </c>
      <c r="L10" s="31" t="s">
        <v>386</v>
      </c>
      <c r="M10" s="31" t="s">
        <v>25</v>
      </c>
      <c r="N10" s="31" t="s">
        <v>26</v>
      </c>
      <c r="O10" s="31" t="s">
        <v>396</v>
      </c>
      <c r="P10" s="31" t="s">
        <v>26</v>
      </c>
      <c r="Q10" s="31" t="s">
        <v>25</v>
      </c>
      <c r="R10" s="31" t="s">
        <v>393</v>
      </c>
      <c r="S10" s="31" t="s">
        <v>397</v>
      </c>
    </row>
    <row r="11" spans="1:19" x14ac:dyDescent="0.2">
      <c r="A11" s="31" t="s">
        <v>210</v>
      </c>
      <c r="B11" s="31" t="s">
        <v>216</v>
      </c>
      <c r="C11" s="31" t="s">
        <v>213</v>
      </c>
      <c r="D11" s="31" t="s">
        <v>386</v>
      </c>
      <c r="E11" s="31" t="s">
        <v>214</v>
      </c>
      <c r="F11" s="33">
        <v>38</v>
      </c>
      <c r="G11" s="28">
        <v>282382.40793500002</v>
      </c>
      <c r="H11" s="28">
        <v>1935493.47377</v>
      </c>
      <c r="I11" s="62">
        <v>17.496905001599998</v>
      </c>
      <c r="J11" s="62">
        <v>-89.049508000000003</v>
      </c>
      <c r="K11" s="31" t="s">
        <v>386</v>
      </c>
      <c r="L11" s="31" t="s">
        <v>386</v>
      </c>
      <c r="M11" s="31" t="s">
        <v>25</v>
      </c>
      <c r="N11" s="31" t="s">
        <v>26</v>
      </c>
      <c r="O11" s="31" t="s">
        <v>396</v>
      </c>
      <c r="P11" s="31" t="s">
        <v>26</v>
      </c>
      <c r="Q11" s="31" t="s">
        <v>25</v>
      </c>
      <c r="R11" s="31" t="s">
        <v>393</v>
      </c>
      <c r="S11" s="31" t="s">
        <v>397</v>
      </c>
    </row>
    <row r="12" spans="1:19" x14ac:dyDescent="0.2">
      <c r="A12" s="31" t="s">
        <v>211</v>
      </c>
      <c r="B12" s="31" t="s">
        <v>216</v>
      </c>
      <c r="C12" s="31" t="s">
        <v>213</v>
      </c>
      <c r="D12" s="31" t="s">
        <v>386</v>
      </c>
      <c r="E12" s="31" t="s">
        <v>214</v>
      </c>
      <c r="F12" s="33">
        <v>2</v>
      </c>
      <c r="G12" s="28">
        <v>282077.075893</v>
      </c>
      <c r="H12" s="28">
        <v>1935174.61937</v>
      </c>
      <c r="I12" s="62">
        <v>17.493995001599998</v>
      </c>
      <c r="J12" s="62">
        <v>-89.052350000000004</v>
      </c>
      <c r="K12" s="31" t="s">
        <v>220</v>
      </c>
      <c r="L12" s="31" t="s">
        <v>386</v>
      </c>
      <c r="M12" s="31" t="s">
        <v>25</v>
      </c>
      <c r="N12" s="31" t="s">
        <v>26</v>
      </c>
      <c r="O12" s="31" t="s">
        <v>396</v>
      </c>
      <c r="P12" s="31" t="s">
        <v>26</v>
      </c>
      <c r="Q12" s="31" t="s">
        <v>25</v>
      </c>
      <c r="R12" s="31" t="s">
        <v>393</v>
      </c>
      <c r="S12" s="31" t="s">
        <v>397</v>
      </c>
    </row>
    <row r="13" spans="1:19" x14ac:dyDescent="0.2">
      <c r="A13" s="31" t="s">
        <v>212</v>
      </c>
      <c r="B13" s="31" t="s">
        <v>121</v>
      </c>
      <c r="C13" s="31" t="s">
        <v>213</v>
      </c>
      <c r="D13" s="31" t="s">
        <v>386</v>
      </c>
      <c r="E13" s="31" t="s">
        <v>214</v>
      </c>
      <c r="F13" s="33">
        <v>8</v>
      </c>
      <c r="G13" s="28">
        <v>281739.87385600002</v>
      </c>
      <c r="H13" s="28">
        <v>1935289.84197</v>
      </c>
      <c r="I13" s="62">
        <v>17.495003001600001</v>
      </c>
      <c r="J13" s="62">
        <v>-89.055536000000004</v>
      </c>
      <c r="K13" s="31" t="s">
        <v>221</v>
      </c>
      <c r="L13" s="31" t="s">
        <v>386</v>
      </c>
      <c r="M13" s="31" t="s">
        <v>25</v>
      </c>
      <c r="N13" s="31" t="s">
        <v>26</v>
      </c>
      <c r="O13" s="31" t="s">
        <v>396</v>
      </c>
      <c r="P13" s="31" t="s">
        <v>26</v>
      </c>
      <c r="Q13" s="31" t="s">
        <v>25</v>
      </c>
      <c r="R13" s="31" t="s">
        <v>393</v>
      </c>
      <c r="S13" s="31" t="s">
        <v>397</v>
      </c>
    </row>
    <row r="14" spans="1:19" x14ac:dyDescent="0.2">
      <c r="A14" s="31" t="s">
        <v>222</v>
      </c>
      <c r="B14" s="31" t="s">
        <v>119</v>
      </c>
      <c r="C14" s="31" t="s">
        <v>214</v>
      </c>
      <c r="D14" s="31" t="s">
        <v>386</v>
      </c>
      <c r="E14" s="31" t="s">
        <v>234</v>
      </c>
      <c r="F14" s="33">
        <v>67</v>
      </c>
      <c r="G14" s="28">
        <v>292587.572529</v>
      </c>
      <c r="H14" s="28">
        <v>1957992.137205</v>
      </c>
      <c r="I14" s="62">
        <v>17.701120657200001</v>
      </c>
      <c r="J14" s="62">
        <v>-88.955622081900003</v>
      </c>
      <c r="K14" s="31" t="s">
        <v>386</v>
      </c>
      <c r="L14" s="31" t="s">
        <v>386</v>
      </c>
      <c r="M14" s="31" t="s">
        <v>25</v>
      </c>
      <c r="N14" s="31" t="s">
        <v>26</v>
      </c>
      <c r="O14" s="31" t="s">
        <v>41</v>
      </c>
      <c r="P14" s="31" t="s">
        <v>25</v>
      </c>
      <c r="Q14" s="31" t="s">
        <v>25</v>
      </c>
      <c r="R14" s="31" t="s">
        <v>389</v>
      </c>
      <c r="S14" s="31" t="s">
        <v>388</v>
      </c>
    </row>
    <row r="15" spans="1:19" x14ac:dyDescent="0.2">
      <c r="A15" s="31" t="s">
        <v>223</v>
      </c>
      <c r="B15" s="31" t="s">
        <v>216</v>
      </c>
      <c r="C15" s="31" t="s">
        <v>214</v>
      </c>
      <c r="D15" s="31" t="s">
        <v>386</v>
      </c>
      <c r="E15" s="31" t="s">
        <v>234</v>
      </c>
      <c r="F15" s="33">
        <v>67</v>
      </c>
      <c r="G15" s="28">
        <v>291686.11386899999</v>
      </c>
      <c r="H15" s="28">
        <v>1955608.4467460001</v>
      </c>
      <c r="I15" s="62">
        <v>17.679502615499999</v>
      </c>
      <c r="J15" s="62">
        <v>-88.963884172999997</v>
      </c>
      <c r="K15" s="31" t="s">
        <v>386</v>
      </c>
      <c r="L15" s="31" t="s">
        <v>386</v>
      </c>
      <c r="M15" s="31" t="s">
        <v>25</v>
      </c>
      <c r="N15" s="31" t="s">
        <v>26</v>
      </c>
      <c r="O15" s="31" t="s">
        <v>41</v>
      </c>
      <c r="P15" s="31" t="s">
        <v>25</v>
      </c>
      <c r="Q15" s="31" t="s">
        <v>25</v>
      </c>
      <c r="R15" s="31" t="s">
        <v>389</v>
      </c>
      <c r="S15" s="31" t="s">
        <v>388</v>
      </c>
    </row>
    <row r="16" spans="1:19" x14ac:dyDescent="0.2">
      <c r="A16" s="31" t="s">
        <v>224</v>
      </c>
      <c r="B16" s="31" t="s">
        <v>119</v>
      </c>
      <c r="C16" s="31" t="s">
        <v>214</v>
      </c>
      <c r="D16" s="31" t="s">
        <v>386</v>
      </c>
      <c r="E16" s="31" t="s">
        <v>234</v>
      </c>
      <c r="F16" s="33">
        <v>67</v>
      </c>
      <c r="G16" s="28">
        <v>292558.88183000003</v>
      </c>
      <c r="H16" s="28">
        <v>1958253.681355</v>
      </c>
      <c r="I16" s="62">
        <v>17.703480661299999</v>
      </c>
      <c r="J16" s="62">
        <v>-88.955918086500006</v>
      </c>
      <c r="K16" s="31" t="s">
        <v>386</v>
      </c>
      <c r="L16" s="31" t="s">
        <v>386</v>
      </c>
      <c r="M16" s="31" t="s">
        <v>25</v>
      </c>
      <c r="N16" s="31" t="s">
        <v>26</v>
      </c>
      <c r="O16" s="31" t="s">
        <v>41</v>
      </c>
      <c r="P16" s="31" t="s">
        <v>25</v>
      </c>
      <c r="Q16" s="31" t="s">
        <v>25</v>
      </c>
      <c r="R16" s="31" t="s">
        <v>389</v>
      </c>
      <c r="S16" s="31" t="s">
        <v>388</v>
      </c>
    </row>
    <row r="17" spans="1:19" x14ac:dyDescent="0.2">
      <c r="A17" s="31" t="s">
        <v>225</v>
      </c>
      <c r="B17" s="31" t="s">
        <v>121</v>
      </c>
      <c r="C17" s="31" t="s">
        <v>214</v>
      </c>
      <c r="D17" s="31" t="s">
        <v>386</v>
      </c>
      <c r="E17" s="31" t="s">
        <v>234</v>
      </c>
      <c r="F17" s="33">
        <v>67</v>
      </c>
      <c r="G17" s="28">
        <v>291589.61963500001</v>
      </c>
      <c r="H17" s="28">
        <v>1956114.3450579999</v>
      </c>
      <c r="I17" s="62">
        <v>17.6840636232</v>
      </c>
      <c r="J17" s="62">
        <v>-88.964843186500005</v>
      </c>
      <c r="K17" s="31" t="s">
        <v>386</v>
      </c>
      <c r="L17" s="31" t="s">
        <v>386</v>
      </c>
      <c r="M17" s="31" t="s">
        <v>25</v>
      </c>
      <c r="N17" s="31" t="s">
        <v>26</v>
      </c>
      <c r="O17" s="31" t="s">
        <v>41</v>
      </c>
      <c r="P17" s="31" t="s">
        <v>25</v>
      </c>
      <c r="Q17" s="31" t="s">
        <v>25</v>
      </c>
      <c r="R17" s="31" t="s">
        <v>389</v>
      </c>
      <c r="S17" s="31" t="s">
        <v>388</v>
      </c>
    </row>
    <row r="18" spans="1:19" x14ac:dyDescent="0.2">
      <c r="A18" s="31" t="s">
        <v>226</v>
      </c>
      <c r="B18" s="31" t="s">
        <v>216</v>
      </c>
      <c r="C18" s="31" t="s">
        <v>214</v>
      </c>
      <c r="D18" s="31" t="s">
        <v>386</v>
      </c>
      <c r="E18" s="31" t="s">
        <v>234</v>
      </c>
      <c r="F18" s="33">
        <v>24</v>
      </c>
      <c r="G18" s="28">
        <v>290390.95390000002</v>
      </c>
      <c r="H18" s="28">
        <v>1956660.5502810001</v>
      </c>
      <c r="I18" s="62">
        <v>17.688884627299998</v>
      </c>
      <c r="J18" s="62">
        <v>-88.976193326300006</v>
      </c>
      <c r="K18" s="31" t="s">
        <v>235</v>
      </c>
      <c r="L18" s="31" t="s">
        <v>386</v>
      </c>
      <c r="M18" s="31" t="s">
        <v>25</v>
      </c>
      <c r="N18" s="31" t="s">
        <v>26</v>
      </c>
      <c r="O18" s="31" t="s">
        <v>41</v>
      </c>
      <c r="P18" s="31" t="s">
        <v>25</v>
      </c>
      <c r="Q18" s="31" t="s">
        <v>25</v>
      </c>
      <c r="R18" s="31" t="s">
        <v>393</v>
      </c>
      <c r="S18" s="31" t="s">
        <v>388</v>
      </c>
    </row>
    <row r="19" spans="1:19" x14ac:dyDescent="0.2">
      <c r="A19" s="31" t="s">
        <v>227</v>
      </c>
      <c r="B19" s="31" t="s">
        <v>119</v>
      </c>
      <c r="C19" s="31" t="s">
        <v>214</v>
      </c>
      <c r="D19" s="31" t="s">
        <v>386</v>
      </c>
      <c r="E19" s="31" t="s">
        <v>234</v>
      </c>
      <c r="F19" s="33">
        <v>67</v>
      </c>
      <c r="G19" s="28">
        <v>291532.39584100002</v>
      </c>
      <c r="H19" s="28">
        <v>1956956.3573149999</v>
      </c>
      <c r="I19" s="62">
        <v>17.691664636500001</v>
      </c>
      <c r="J19" s="62">
        <v>-88.965465197300006</v>
      </c>
      <c r="K19" s="31" t="s">
        <v>386</v>
      </c>
      <c r="L19" s="31" t="s">
        <v>386</v>
      </c>
      <c r="M19" s="31" t="s">
        <v>25</v>
      </c>
      <c r="N19" s="31" t="s">
        <v>26</v>
      </c>
      <c r="O19" s="31" t="s">
        <v>41</v>
      </c>
      <c r="P19" s="31" t="s">
        <v>25</v>
      </c>
      <c r="Q19" s="31" t="s">
        <v>25</v>
      </c>
      <c r="R19" s="31" t="s">
        <v>393</v>
      </c>
      <c r="S19" s="31" t="s">
        <v>388</v>
      </c>
    </row>
    <row r="20" spans="1:19" x14ac:dyDescent="0.2">
      <c r="A20" s="31" t="s">
        <v>228</v>
      </c>
      <c r="B20" s="31" t="s">
        <v>119</v>
      </c>
      <c r="C20" s="31" t="s">
        <v>214</v>
      </c>
      <c r="D20" s="31" t="s">
        <v>386</v>
      </c>
      <c r="E20" s="31" t="s">
        <v>234</v>
      </c>
      <c r="F20" s="33">
        <v>67</v>
      </c>
      <c r="G20" s="28">
        <v>283856.49799200002</v>
      </c>
      <c r="H20" s="28">
        <v>1935163.7492219999</v>
      </c>
      <c r="I20" s="62">
        <v>17.494069251500001</v>
      </c>
      <c r="J20" s="62">
        <v>-89.035597959</v>
      </c>
      <c r="K20" s="31" t="s">
        <v>386</v>
      </c>
      <c r="L20" s="31" t="s">
        <v>386</v>
      </c>
      <c r="M20" s="31" t="s">
        <v>25</v>
      </c>
      <c r="N20" s="31" t="s">
        <v>26</v>
      </c>
      <c r="O20" s="31" t="s">
        <v>396</v>
      </c>
      <c r="P20" s="31" t="s">
        <v>26</v>
      </c>
      <c r="Q20" s="31" t="s">
        <v>25</v>
      </c>
      <c r="R20" s="31" t="s">
        <v>389</v>
      </c>
      <c r="S20" s="31" t="s">
        <v>397</v>
      </c>
    </row>
    <row r="21" spans="1:19" x14ac:dyDescent="0.2">
      <c r="A21" s="31" t="s">
        <v>229</v>
      </c>
      <c r="B21" s="31" t="s">
        <v>121</v>
      </c>
      <c r="C21" s="31" t="s">
        <v>214</v>
      </c>
      <c r="D21" s="31" t="s">
        <v>386</v>
      </c>
      <c r="E21" s="31" t="s">
        <v>234</v>
      </c>
      <c r="F21" s="33">
        <v>6</v>
      </c>
      <c r="G21" s="28">
        <v>280217.60150699998</v>
      </c>
      <c r="H21" s="28">
        <v>1935038.1164009999</v>
      </c>
      <c r="I21" s="62">
        <v>17.4925802343</v>
      </c>
      <c r="J21" s="62">
        <v>-89.069840371200002</v>
      </c>
      <c r="K21" s="31" t="s">
        <v>236</v>
      </c>
      <c r="L21" s="31" t="s">
        <v>386</v>
      </c>
      <c r="M21" s="31" t="s">
        <v>25</v>
      </c>
      <c r="N21" s="31" t="s">
        <v>26</v>
      </c>
      <c r="O21" s="31" t="s">
        <v>396</v>
      </c>
      <c r="P21" s="31" t="s">
        <v>26</v>
      </c>
      <c r="Q21" s="31" t="s">
        <v>25</v>
      </c>
      <c r="R21" s="31" t="s">
        <v>389</v>
      </c>
      <c r="S21" s="31" t="s">
        <v>397</v>
      </c>
    </row>
    <row r="22" spans="1:19" x14ac:dyDescent="0.2">
      <c r="A22" s="31" t="s">
        <v>230</v>
      </c>
      <c r="B22" s="31" t="s">
        <v>119</v>
      </c>
      <c r="C22" s="31" t="s">
        <v>214</v>
      </c>
      <c r="D22" s="31" t="s">
        <v>386</v>
      </c>
      <c r="E22" s="31" t="s">
        <v>234</v>
      </c>
      <c r="F22" s="33">
        <v>67</v>
      </c>
      <c r="G22" s="28">
        <v>280713.35345900001</v>
      </c>
      <c r="H22" s="28">
        <v>1934456.75141</v>
      </c>
      <c r="I22" s="62">
        <v>17.4873772268</v>
      </c>
      <c r="J22" s="62">
        <v>-89.065114311800002</v>
      </c>
      <c r="K22" s="31" t="s">
        <v>386</v>
      </c>
      <c r="L22" s="31" t="s">
        <v>386</v>
      </c>
      <c r="M22" s="31" t="s">
        <v>25</v>
      </c>
      <c r="N22" s="31" t="s">
        <v>26</v>
      </c>
      <c r="O22" s="31" t="s">
        <v>396</v>
      </c>
      <c r="P22" s="31" t="s">
        <v>26</v>
      </c>
      <c r="Q22" s="31" t="s">
        <v>25</v>
      </c>
      <c r="R22" s="31" t="s">
        <v>393</v>
      </c>
      <c r="S22" s="31" t="s">
        <v>397</v>
      </c>
    </row>
    <row r="23" spans="1:19" x14ac:dyDescent="0.2">
      <c r="A23" s="31" t="s">
        <v>231</v>
      </c>
      <c r="B23" s="31" t="s">
        <v>216</v>
      </c>
      <c r="C23" s="31" t="s">
        <v>214</v>
      </c>
      <c r="D23" s="31" t="s">
        <v>386</v>
      </c>
      <c r="E23" s="31" t="s">
        <v>234</v>
      </c>
      <c r="F23" s="33">
        <v>67</v>
      </c>
      <c r="G23" s="28">
        <v>282702.27665000001</v>
      </c>
      <c r="H23" s="28">
        <v>1935595.1182969999</v>
      </c>
      <c r="I23" s="62">
        <v>17.4978542538</v>
      </c>
      <c r="J23" s="62">
        <v>-89.046507092300004</v>
      </c>
      <c r="K23" s="31" t="s">
        <v>386</v>
      </c>
      <c r="L23" s="31" t="s">
        <v>386</v>
      </c>
      <c r="M23" s="31" t="s">
        <v>25</v>
      </c>
      <c r="N23" s="31" t="s">
        <v>26</v>
      </c>
      <c r="O23" s="31" t="s">
        <v>396</v>
      </c>
      <c r="P23" s="31" t="s">
        <v>26</v>
      </c>
      <c r="Q23" s="31" t="s">
        <v>25</v>
      </c>
      <c r="R23" s="31" t="s">
        <v>389</v>
      </c>
      <c r="S23" s="31" t="s">
        <v>397</v>
      </c>
    </row>
    <row r="24" spans="1:19" x14ac:dyDescent="0.2">
      <c r="A24" s="31" t="s">
        <v>232</v>
      </c>
      <c r="B24" s="31" t="s">
        <v>216</v>
      </c>
      <c r="C24" s="31" t="s">
        <v>214</v>
      </c>
      <c r="D24" s="31" t="s">
        <v>386</v>
      </c>
      <c r="E24" s="31" t="s">
        <v>234</v>
      </c>
      <c r="F24" s="33">
        <v>28</v>
      </c>
      <c r="G24" s="28">
        <v>283156.67116099998</v>
      </c>
      <c r="H24" s="28">
        <v>1935085.44466</v>
      </c>
      <c r="I24" s="62">
        <v>17.4932942473</v>
      </c>
      <c r="J24" s="62">
        <v>-89.042178038000003</v>
      </c>
      <c r="K24" s="31" t="s">
        <v>386</v>
      </c>
      <c r="L24" s="31" t="s">
        <v>386</v>
      </c>
      <c r="M24" s="31" t="s">
        <v>25</v>
      </c>
      <c r="N24" s="31" t="s">
        <v>26</v>
      </c>
      <c r="O24" s="31" t="s">
        <v>396</v>
      </c>
      <c r="P24" s="31" t="s">
        <v>26</v>
      </c>
      <c r="Q24" s="31" t="s">
        <v>25</v>
      </c>
      <c r="R24" s="31" t="s">
        <v>389</v>
      </c>
      <c r="S24" s="31" t="s">
        <v>397</v>
      </c>
    </row>
    <row r="25" spans="1:19" x14ac:dyDescent="0.2">
      <c r="A25" s="31" t="s">
        <v>233</v>
      </c>
      <c r="B25" s="31" t="s">
        <v>121</v>
      </c>
      <c r="C25" s="31" t="s">
        <v>214</v>
      </c>
      <c r="D25" s="31" t="s">
        <v>386</v>
      </c>
      <c r="E25" s="31" t="s">
        <v>234</v>
      </c>
      <c r="F25" s="33">
        <v>0</v>
      </c>
      <c r="G25" s="28">
        <v>281983.08695999999</v>
      </c>
      <c r="H25" s="28">
        <v>1935523.484194</v>
      </c>
      <c r="I25" s="62">
        <v>17.4971372497</v>
      </c>
      <c r="J25" s="62">
        <v>-89.053270173499996</v>
      </c>
      <c r="K25" s="31" t="s">
        <v>386</v>
      </c>
      <c r="L25" s="31" t="s">
        <v>386</v>
      </c>
      <c r="M25" s="31" t="s">
        <v>25</v>
      </c>
      <c r="N25" s="31" t="s">
        <v>26</v>
      </c>
      <c r="O25" s="31" t="s">
        <v>396</v>
      </c>
      <c r="P25" s="31" t="s">
        <v>26</v>
      </c>
      <c r="Q25" s="31" t="s">
        <v>25</v>
      </c>
      <c r="R25" s="31" t="s">
        <v>389</v>
      </c>
      <c r="S25" s="31" t="s">
        <v>397</v>
      </c>
    </row>
    <row r="26" spans="1:19" x14ac:dyDescent="0.2">
      <c r="A26" s="31" t="s">
        <v>237</v>
      </c>
      <c r="B26" s="31" t="s">
        <v>119</v>
      </c>
      <c r="C26" s="31" t="s">
        <v>234</v>
      </c>
      <c r="D26" s="31" t="s">
        <v>386</v>
      </c>
      <c r="E26" s="31" t="s">
        <v>390</v>
      </c>
      <c r="F26" s="33">
        <v>78</v>
      </c>
      <c r="G26" s="28">
        <v>291363.05198500003</v>
      </c>
      <c r="H26" s="28">
        <v>1956977.2747490001</v>
      </c>
      <c r="I26" s="62">
        <v>17.691837636199999</v>
      </c>
      <c r="J26" s="62">
        <v>-88.9670632168</v>
      </c>
      <c r="K26" s="31" t="s">
        <v>386</v>
      </c>
      <c r="L26" s="31" t="s">
        <v>386</v>
      </c>
      <c r="M26" s="31" t="s">
        <v>25</v>
      </c>
      <c r="N26" s="31" t="s">
        <v>26</v>
      </c>
      <c r="O26" s="31" t="s">
        <v>41</v>
      </c>
      <c r="P26" s="31" t="s">
        <v>25</v>
      </c>
      <c r="Q26" s="31" t="s">
        <v>25</v>
      </c>
      <c r="R26" s="31" t="s">
        <v>389</v>
      </c>
      <c r="S26" s="31" t="s">
        <v>388</v>
      </c>
    </row>
    <row r="27" spans="1:19" x14ac:dyDescent="0.2">
      <c r="A27" s="31" t="s">
        <v>238</v>
      </c>
      <c r="B27" s="31" t="s">
        <v>216</v>
      </c>
      <c r="C27" s="31" t="s">
        <v>234</v>
      </c>
      <c r="D27" s="31" t="s">
        <v>386</v>
      </c>
      <c r="E27" s="31" t="s">
        <v>390</v>
      </c>
      <c r="F27" s="33">
        <v>78</v>
      </c>
      <c r="G27" s="28">
        <v>290847.03192799998</v>
      </c>
      <c r="H27" s="28">
        <v>1955799.3003370001</v>
      </c>
      <c r="I27" s="62">
        <v>17.681147615299999</v>
      </c>
      <c r="J27" s="62">
        <v>-88.971810269800002</v>
      </c>
      <c r="K27" s="31" t="s">
        <v>386</v>
      </c>
      <c r="L27" s="31" t="s">
        <v>386</v>
      </c>
      <c r="M27" s="31" t="s">
        <v>25</v>
      </c>
      <c r="N27" s="31" t="s">
        <v>26</v>
      </c>
      <c r="O27" s="31" t="s">
        <v>41</v>
      </c>
      <c r="P27" s="31" t="s">
        <v>25</v>
      </c>
      <c r="Q27" s="31" t="s">
        <v>25</v>
      </c>
      <c r="R27" s="31" t="s">
        <v>389</v>
      </c>
      <c r="S27" s="31" t="s">
        <v>388</v>
      </c>
    </row>
    <row r="28" spans="1:19" x14ac:dyDescent="0.2">
      <c r="A28" s="31" t="s">
        <v>239</v>
      </c>
      <c r="B28" s="31" t="s">
        <v>119</v>
      </c>
      <c r="C28" s="31" t="s">
        <v>234</v>
      </c>
      <c r="D28" s="31" t="s">
        <v>386</v>
      </c>
      <c r="E28" s="31" t="s">
        <v>390</v>
      </c>
      <c r="F28" s="33">
        <v>78</v>
      </c>
      <c r="G28" s="28">
        <v>291321.91697399999</v>
      </c>
      <c r="H28" s="28">
        <v>1957346.550672</v>
      </c>
      <c r="I28" s="62">
        <v>17.695169642</v>
      </c>
      <c r="J28" s="62">
        <v>-88.967487223399999</v>
      </c>
      <c r="K28" s="31" t="s">
        <v>386</v>
      </c>
      <c r="L28" s="31" t="s">
        <v>386</v>
      </c>
      <c r="M28" s="31" t="s">
        <v>25</v>
      </c>
      <c r="N28" s="31" t="s">
        <v>26</v>
      </c>
      <c r="O28" s="31" t="s">
        <v>41</v>
      </c>
      <c r="P28" s="31" t="s">
        <v>25</v>
      </c>
      <c r="Q28" s="31" t="s">
        <v>25</v>
      </c>
      <c r="R28" s="31" t="s">
        <v>417</v>
      </c>
      <c r="S28" s="31" t="s">
        <v>388</v>
      </c>
    </row>
    <row r="29" spans="1:19" x14ac:dyDescent="0.2">
      <c r="A29" s="31" t="s">
        <v>240</v>
      </c>
      <c r="B29" s="31" t="s">
        <v>121</v>
      </c>
      <c r="C29" s="31" t="s">
        <v>234</v>
      </c>
      <c r="D29" s="31" t="s">
        <v>386</v>
      </c>
      <c r="E29" s="31" t="s">
        <v>390</v>
      </c>
      <c r="F29" s="33">
        <v>78</v>
      </c>
      <c r="G29" s="28">
        <v>290566.56037199998</v>
      </c>
      <c r="H29" s="28">
        <v>1955970.8287859999</v>
      </c>
      <c r="I29" s="62">
        <v>17.682670616900001</v>
      </c>
      <c r="J29" s="62">
        <v>-88.974470302699999</v>
      </c>
      <c r="K29" s="31" t="s">
        <v>386</v>
      </c>
      <c r="L29" s="31" t="s">
        <v>386</v>
      </c>
      <c r="M29" s="31" t="s">
        <v>25</v>
      </c>
      <c r="N29" s="31" t="s">
        <v>26</v>
      </c>
      <c r="O29" s="31" t="s">
        <v>41</v>
      </c>
      <c r="P29" s="31" t="s">
        <v>25</v>
      </c>
      <c r="Q29" s="31" t="s">
        <v>25</v>
      </c>
      <c r="R29" s="31" t="s">
        <v>389</v>
      </c>
      <c r="S29" s="31" t="s">
        <v>388</v>
      </c>
    </row>
    <row r="30" spans="1:19" x14ac:dyDescent="0.2">
      <c r="A30" s="31" t="s">
        <v>241</v>
      </c>
      <c r="B30" s="31" t="s">
        <v>216</v>
      </c>
      <c r="C30" s="31" t="s">
        <v>234</v>
      </c>
      <c r="D30" s="31" t="s">
        <v>386</v>
      </c>
      <c r="E30" s="31" t="s">
        <v>390</v>
      </c>
      <c r="F30" s="33">
        <v>78</v>
      </c>
      <c r="G30" s="28">
        <v>290521.98895500001</v>
      </c>
      <c r="H30" s="28">
        <v>1956892.3085</v>
      </c>
      <c r="I30" s="62">
        <v>17.690990631599998</v>
      </c>
      <c r="J30" s="62">
        <v>-88.974981312500006</v>
      </c>
      <c r="K30" s="31" t="s">
        <v>386</v>
      </c>
      <c r="L30" s="31" t="s">
        <v>386</v>
      </c>
      <c r="M30" s="31" t="s">
        <v>25</v>
      </c>
      <c r="N30" s="31" t="s">
        <v>26</v>
      </c>
      <c r="O30" s="31" t="s">
        <v>41</v>
      </c>
      <c r="P30" s="31" t="s">
        <v>25</v>
      </c>
      <c r="Q30" s="31" t="s">
        <v>25</v>
      </c>
      <c r="R30" s="31" t="s">
        <v>393</v>
      </c>
      <c r="S30" s="31" t="s">
        <v>388</v>
      </c>
    </row>
    <row r="31" spans="1:19" x14ac:dyDescent="0.2">
      <c r="A31" s="31" t="s">
        <v>242</v>
      </c>
      <c r="B31" s="31" t="s">
        <v>119</v>
      </c>
      <c r="C31" s="31" t="s">
        <v>234</v>
      </c>
      <c r="D31" s="31" t="s">
        <v>386</v>
      </c>
      <c r="E31" s="31" t="s">
        <v>390</v>
      </c>
      <c r="F31" s="33">
        <v>78</v>
      </c>
      <c r="G31" s="28">
        <v>292490.79266899999</v>
      </c>
      <c r="H31" s="28">
        <v>1955895.203212</v>
      </c>
      <c r="I31" s="62">
        <v>17.682168623199999</v>
      </c>
      <c r="J31" s="62">
        <v>-88.956329082400003</v>
      </c>
      <c r="K31" s="31" t="s">
        <v>386</v>
      </c>
      <c r="L31" s="31" t="s">
        <v>386</v>
      </c>
      <c r="M31" s="31" t="s">
        <v>25</v>
      </c>
      <c r="N31" s="31" t="s">
        <v>26</v>
      </c>
      <c r="O31" s="31" t="s">
        <v>41</v>
      </c>
      <c r="P31" s="31" t="s">
        <v>25</v>
      </c>
      <c r="Q31" s="31" t="s">
        <v>25</v>
      </c>
      <c r="R31" s="31" t="s">
        <v>389</v>
      </c>
      <c r="S31" s="31" t="s">
        <v>388</v>
      </c>
    </row>
    <row r="32" spans="1:19" x14ac:dyDescent="0.2">
      <c r="A32" s="31" t="s">
        <v>243</v>
      </c>
      <c r="B32" s="31" t="s">
        <v>119</v>
      </c>
      <c r="C32" s="31" t="s">
        <v>234</v>
      </c>
      <c r="D32" s="31" t="s">
        <v>386</v>
      </c>
      <c r="E32" s="31" t="s">
        <v>390</v>
      </c>
      <c r="F32" s="33">
        <v>78</v>
      </c>
      <c r="G32" s="28">
        <v>283481.80054700002</v>
      </c>
      <c r="H32" s="28">
        <v>1934992.4056200001</v>
      </c>
      <c r="I32" s="62">
        <v>17.492485247099999</v>
      </c>
      <c r="J32" s="62">
        <v>-89.039108000599995</v>
      </c>
      <c r="K32" s="31" t="s">
        <v>386</v>
      </c>
      <c r="L32" s="31" t="s">
        <v>386</v>
      </c>
      <c r="M32" s="31" t="s">
        <v>25</v>
      </c>
      <c r="N32" s="31" t="s">
        <v>26</v>
      </c>
      <c r="O32" s="31" t="s">
        <v>396</v>
      </c>
      <c r="P32" s="31" t="s">
        <v>26</v>
      </c>
      <c r="Q32" s="31" t="s">
        <v>25</v>
      </c>
      <c r="R32" s="31" t="s">
        <v>389</v>
      </c>
      <c r="S32" s="31" t="s">
        <v>397</v>
      </c>
    </row>
    <row r="33" spans="1:19" x14ac:dyDescent="0.2">
      <c r="A33" s="31" t="s">
        <v>244</v>
      </c>
      <c r="B33" s="31" t="s">
        <v>121</v>
      </c>
      <c r="C33" s="31" t="s">
        <v>234</v>
      </c>
      <c r="D33" s="31" t="s">
        <v>386</v>
      </c>
      <c r="E33" s="31" t="s">
        <v>390</v>
      </c>
      <c r="F33" s="33">
        <v>8</v>
      </c>
      <c r="G33" s="28">
        <v>283447.40351400001</v>
      </c>
      <c r="H33" s="28">
        <v>1934597.3502189999</v>
      </c>
      <c r="I33" s="62">
        <v>17.488913240500001</v>
      </c>
      <c r="J33" s="62">
        <v>-89.039392002400007</v>
      </c>
      <c r="K33" s="31" t="s">
        <v>386</v>
      </c>
      <c r="L33" s="31" t="s">
        <v>386</v>
      </c>
      <c r="M33" s="31" t="s">
        <v>25</v>
      </c>
      <c r="N33" s="31" t="s">
        <v>26</v>
      </c>
      <c r="O33" s="31" t="s">
        <v>396</v>
      </c>
      <c r="P33" s="31" t="s">
        <v>26</v>
      </c>
      <c r="Q33" s="31" t="s">
        <v>25</v>
      </c>
      <c r="R33" s="31" t="s">
        <v>389</v>
      </c>
      <c r="S33" s="31" t="s">
        <v>397</v>
      </c>
    </row>
    <row r="34" spans="1:19" x14ac:dyDescent="0.2">
      <c r="A34" s="31" t="s">
        <v>245</v>
      </c>
      <c r="B34" s="31" t="s">
        <v>119</v>
      </c>
      <c r="C34" s="31" t="s">
        <v>234</v>
      </c>
      <c r="D34" s="31" t="s">
        <v>386</v>
      </c>
      <c r="E34" s="31" t="s">
        <v>390</v>
      </c>
      <c r="F34" s="33">
        <v>78</v>
      </c>
      <c r="G34" s="28">
        <v>281203.23025199998</v>
      </c>
      <c r="H34" s="28">
        <v>1934429.973457</v>
      </c>
      <c r="I34" s="62">
        <v>17.487183228399999</v>
      </c>
      <c r="J34" s="62">
        <v>-89.060500256099999</v>
      </c>
      <c r="K34" s="31" t="s">
        <v>386</v>
      </c>
      <c r="L34" s="31" t="s">
        <v>386</v>
      </c>
      <c r="M34" s="31" t="s">
        <v>25</v>
      </c>
      <c r="N34" s="31" t="s">
        <v>26</v>
      </c>
      <c r="O34" s="31" t="s">
        <v>396</v>
      </c>
      <c r="P34" s="31" t="s">
        <v>26</v>
      </c>
      <c r="Q34" s="31" t="s">
        <v>25</v>
      </c>
      <c r="R34" s="31" t="s">
        <v>389</v>
      </c>
      <c r="S34" s="31" t="s">
        <v>397</v>
      </c>
    </row>
    <row r="35" spans="1:19" x14ac:dyDescent="0.2">
      <c r="A35" s="31" t="s">
        <v>246</v>
      </c>
      <c r="B35" s="31" t="s">
        <v>216</v>
      </c>
      <c r="C35" s="31" t="s">
        <v>234</v>
      </c>
      <c r="D35" s="31" t="s">
        <v>386</v>
      </c>
      <c r="E35" s="31" t="s">
        <v>390</v>
      </c>
      <c r="F35" s="33">
        <v>78</v>
      </c>
      <c r="G35" s="28">
        <v>281669.75663999998</v>
      </c>
      <c r="H35" s="28">
        <v>1934730.14099</v>
      </c>
      <c r="I35" s="62">
        <v>17.489940235300001</v>
      </c>
      <c r="J35" s="62">
        <v>-89.056139204800004</v>
      </c>
      <c r="K35" s="31" t="s">
        <v>386</v>
      </c>
      <c r="L35" s="31" t="s">
        <v>386</v>
      </c>
      <c r="M35" s="31" t="s">
        <v>25</v>
      </c>
      <c r="N35" s="31" t="s">
        <v>26</v>
      </c>
      <c r="O35" s="31" t="s">
        <v>396</v>
      </c>
      <c r="P35" s="31" t="s">
        <v>26</v>
      </c>
      <c r="Q35" s="31" t="s">
        <v>25</v>
      </c>
      <c r="R35" s="31" t="s">
        <v>389</v>
      </c>
      <c r="S35" s="31" t="s">
        <v>397</v>
      </c>
    </row>
    <row r="36" spans="1:19" x14ac:dyDescent="0.2">
      <c r="A36" s="31" t="s">
        <v>247</v>
      </c>
      <c r="B36" s="31" t="s">
        <v>216</v>
      </c>
      <c r="C36" s="31" t="s">
        <v>234</v>
      </c>
      <c r="D36" s="31" t="s">
        <v>386</v>
      </c>
      <c r="E36" s="31" t="s">
        <v>390</v>
      </c>
      <c r="F36" s="33">
        <v>0</v>
      </c>
      <c r="G36" s="28">
        <v>282766.27188800002</v>
      </c>
      <c r="H36" s="28">
        <v>1934788.1928900001</v>
      </c>
      <c r="I36" s="62">
        <v>17.490571240800001</v>
      </c>
      <c r="J36" s="62">
        <v>-89.045823080700004</v>
      </c>
      <c r="K36" s="31" t="s">
        <v>386</v>
      </c>
      <c r="L36" s="31" t="s">
        <v>386</v>
      </c>
      <c r="M36" s="31" t="s">
        <v>25</v>
      </c>
      <c r="N36" s="31" t="s">
        <v>26</v>
      </c>
      <c r="O36" s="31" t="s">
        <v>396</v>
      </c>
      <c r="P36" s="31" t="s">
        <v>26</v>
      </c>
      <c r="Q36" s="31" t="s">
        <v>25</v>
      </c>
      <c r="R36" s="31" t="s">
        <v>393</v>
      </c>
      <c r="S36" s="31" t="s">
        <v>397</v>
      </c>
    </row>
    <row r="37" spans="1:19" x14ac:dyDescent="0.2">
      <c r="A37" s="31" t="s">
        <v>248</v>
      </c>
      <c r="B37" s="31" t="s">
        <v>121</v>
      </c>
      <c r="C37" s="31" t="s">
        <v>234</v>
      </c>
      <c r="D37" s="31" t="s">
        <v>386</v>
      </c>
      <c r="E37" s="31" t="s">
        <v>390</v>
      </c>
      <c r="F37" s="33">
        <v>78</v>
      </c>
      <c r="G37" s="28">
        <v>282178.25835600001</v>
      </c>
      <c r="H37" s="28">
        <v>1935684.1131529999</v>
      </c>
      <c r="I37" s="62">
        <v>17.498607253100001</v>
      </c>
      <c r="J37" s="62">
        <v>-89.051449152199993</v>
      </c>
      <c r="K37" s="31" t="s">
        <v>386</v>
      </c>
      <c r="L37" s="31" t="s">
        <v>386</v>
      </c>
      <c r="M37" s="31" t="s">
        <v>25</v>
      </c>
      <c r="N37" s="31" t="s">
        <v>26</v>
      </c>
      <c r="O37" s="31" t="s">
        <v>396</v>
      </c>
      <c r="P37" s="31" t="s">
        <v>26</v>
      </c>
      <c r="Q37" s="31" t="s">
        <v>25</v>
      </c>
      <c r="R37" s="31" t="s">
        <v>389</v>
      </c>
      <c r="S37" s="31" t="s">
        <v>397</v>
      </c>
    </row>
    <row r="38" spans="1:19" x14ac:dyDescent="0.2">
      <c r="A38" s="31" t="s">
        <v>330</v>
      </c>
      <c r="B38" s="31" t="s">
        <v>119</v>
      </c>
      <c r="C38" s="31" t="s">
        <v>390</v>
      </c>
      <c r="D38" s="31" t="s">
        <v>386</v>
      </c>
      <c r="E38" s="31" t="s">
        <v>391</v>
      </c>
      <c r="F38" s="33">
        <v>55</v>
      </c>
      <c r="G38" s="28">
        <v>292313.63852500002</v>
      </c>
      <c r="H38" s="28">
        <v>1958106.6768410001</v>
      </c>
      <c r="I38" s="62">
        <v>17.702129658</v>
      </c>
      <c r="J38" s="62">
        <v>-88.958215113799994</v>
      </c>
      <c r="K38" s="31" t="s">
        <v>386</v>
      </c>
      <c r="L38" s="31" t="s">
        <v>386</v>
      </c>
      <c r="M38" s="31" t="s">
        <v>25</v>
      </c>
      <c r="N38" s="31" t="s">
        <v>26</v>
      </c>
      <c r="O38" s="31" t="s">
        <v>41</v>
      </c>
      <c r="P38" s="31" t="s">
        <v>25</v>
      </c>
      <c r="Q38" s="31" t="s">
        <v>25</v>
      </c>
      <c r="R38" s="31" t="s">
        <v>389</v>
      </c>
      <c r="S38" s="31" t="s">
        <v>388</v>
      </c>
    </row>
    <row r="39" spans="1:19" x14ac:dyDescent="0.2">
      <c r="A39" s="31" t="s">
        <v>327</v>
      </c>
      <c r="B39" s="31" t="s">
        <v>216</v>
      </c>
      <c r="C39" s="31" t="s">
        <v>390</v>
      </c>
      <c r="D39" s="31" t="s">
        <v>386</v>
      </c>
      <c r="E39" s="31" t="s">
        <v>391</v>
      </c>
      <c r="F39" s="33">
        <v>55</v>
      </c>
      <c r="G39" s="28">
        <v>289305.751215</v>
      </c>
      <c r="H39" s="28">
        <v>1957023.095163</v>
      </c>
      <c r="I39" s="62">
        <v>17.692056628900001</v>
      </c>
      <c r="J39" s="62">
        <v>-88.986456452200002</v>
      </c>
      <c r="K39" s="31" t="s">
        <v>386</v>
      </c>
      <c r="L39" s="31" t="s">
        <v>386</v>
      </c>
      <c r="M39" s="31" t="s">
        <v>25</v>
      </c>
      <c r="N39" s="31" t="s">
        <v>26</v>
      </c>
      <c r="O39" s="31" t="s">
        <v>41</v>
      </c>
      <c r="P39" s="31" t="s">
        <v>25</v>
      </c>
      <c r="Q39" s="31" t="s">
        <v>25</v>
      </c>
      <c r="R39" s="31" t="s">
        <v>393</v>
      </c>
      <c r="S39" s="31" t="s">
        <v>388</v>
      </c>
    </row>
    <row r="40" spans="1:19" x14ac:dyDescent="0.2">
      <c r="A40" s="31" t="s">
        <v>329</v>
      </c>
      <c r="B40" s="31" t="s">
        <v>119</v>
      </c>
      <c r="C40" s="31" t="s">
        <v>390</v>
      </c>
      <c r="D40" s="31" t="s">
        <v>386</v>
      </c>
      <c r="E40" s="31" t="s">
        <v>391</v>
      </c>
      <c r="F40" s="33">
        <v>45</v>
      </c>
      <c r="G40" s="28">
        <v>291312.92105</v>
      </c>
      <c r="H40" s="28">
        <v>1957358.9321069999</v>
      </c>
      <c r="I40" s="62">
        <v>17.695280642099998</v>
      </c>
      <c r="J40" s="62">
        <v>-88.967573224500001</v>
      </c>
      <c r="K40" s="31" t="s">
        <v>386</v>
      </c>
      <c r="L40" s="31" t="s">
        <v>386</v>
      </c>
      <c r="M40" s="31" t="s">
        <v>25</v>
      </c>
      <c r="N40" s="31" t="s">
        <v>26</v>
      </c>
      <c r="O40" s="31" t="s">
        <v>41</v>
      </c>
      <c r="P40" s="31" t="s">
        <v>25</v>
      </c>
      <c r="Q40" s="31" t="s">
        <v>25</v>
      </c>
      <c r="R40" s="31" t="s">
        <v>417</v>
      </c>
      <c r="S40" s="31" t="s">
        <v>388</v>
      </c>
    </row>
    <row r="41" spans="1:19" x14ac:dyDescent="0.2">
      <c r="A41" s="31" t="s">
        <v>328</v>
      </c>
      <c r="B41" s="31" t="s">
        <v>121</v>
      </c>
      <c r="C41" s="31" t="s">
        <v>390</v>
      </c>
      <c r="D41" s="31" t="s">
        <v>386</v>
      </c>
      <c r="E41" s="31" t="s">
        <v>391</v>
      </c>
      <c r="F41" s="33">
        <v>25</v>
      </c>
      <c r="G41" s="28">
        <v>289313.723543</v>
      </c>
      <c r="H41" s="28">
        <v>1956369.8842849999</v>
      </c>
      <c r="I41" s="62">
        <v>17.686156618399998</v>
      </c>
      <c r="J41" s="62">
        <v>-88.986316447999997</v>
      </c>
      <c r="K41" s="31" t="s">
        <v>351</v>
      </c>
      <c r="L41" s="31" t="s">
        <v>386</v>
      </c>
      <c r="M41" s="31" t="s">
        <v>25</v>
      </c>
      <c r="N41" s="31" t="s">
        <v>26</v>
      </c>
      <c r="O41" s="31" t="s">
        <v>41</v>
      </c>
      <c r="P41" s="31" t="s">
        <v>25</v>
      </c>
      <c r="Q41" s="31" t="s">
        <v>25</v>
      </c>
      <c r="R41" s="31" t="s">
        <v>389</v>
      </c>
      <c r="S41" s="31" t="s">
        <v>388</v>
      </c>
    </row>
    <row r="42" spans="1:19" x14ac:dyDescent="0.2">
      <c r="A42" s="31" t="s">
        <v>326</v>
      </c>
      <c r="B42" s="31" t="s">
        <v>216</v>
      </c>
      <c r="C42" s="31" t="s">
        <v>390</v>
      </c>
      <c r="D42" s="31" t="s">
        <v>386</v>
      </c>
      <c r="E42" s="31" t="s">
        <v>391</v>
      </c>
      <c r="F42" s="33">
        <v>55</v>
      </c>
      <c r="G42" s="28">
        <v>290309.96200100001</v>
      </c>
      <c r="H42" s="28">
        <v>1956303.6209519999</v>
      </c>
      <c r="I42" s="62">
        <v>17.685652621300001</v>
      </c>
      <c r="J42" s="62">
        <v>-88.976921333799993</v>
      </c>
      <c r="K42" s="31" t="s">
        <v>386</v>
      </c>
      <c r="L42" s="31" t="s">
        <v>386</v>
      </c>
      <c r="M42" s="31" t="s">
        <v>25</v>
      </c>
      <c r="N42" s="31" t="s">
        <v>26</v>
      </c>
      <c r="O42" s="31" t="s">
        <v>41</v>
      </c>
      <c r="P42" s="31" t="s">
        <v>25</v>
      </c>
      <c r="Q42" s="31" t="s">
        <v>25</v>
      </c>
      <c r="R42" s="31" t="s">
        <v>393</v>
      </c>
      <c r="S42" s="31" t="s">
        <v>388</v>
      </c>
    </row>
    <row r="43" spans="1:19" x14ac:dyDescent="0.2">
      <c r="A43" s="31" t="s">
        <v>331</v>
      </c>
      <c r="B43" s="31" t="s">
        <v>119</v>
      </c>
      <c r="C43" s="31" t="s">
        <v>390</v>
      </c>
      <c r="D43" s="31" t="s">
        <v>386</v>
      </c>
      <c r="E43" s="31" t="s">
        <v>391</v>
      </c>
      <c r="F43" s="33">
        <v>55</v>
      </c>
      <c r="G43" s="28">
        <v>293760.28365699999</v>
      </c>
      <c r="H43" s="28">
        <v>1956528.209818</v>
      </c>
      <c r="I43" s="62">
        <v>17.6880056382</v>
      </c>
      <c r="J43" s="62">
        <v>-88.944426940499994</v>
      </c>
      <c r="K43" s="31" t="s">
        <v>386</v>
      </c>
      <c r="L43" s="31" t="s">
        <v>386</v>
      </c>
      <c r="M43" s="31" t="s">
        <v>25</v>
      </c>
      <c r="N43" s="31" t="s">
        <v>26</v>
      </c>
      <c r="O43" s="31" t="s">
        <v>41</v>
      </c>
      <c r="P43" s="31" t="s">
        <v>25</v>
      </c>
      <c r="Q43" s="31" t="s">
        <v>25</v>
      </c>
      <c r="R43" s="31" t="s">
        <v>389</v>
      </c>
      <c r="S43" s="31" t="s">
        <v>388</v>
      </c>
    </row>
    <row r="44" spans="1:19" x14ac:dyDescent="0.2">
      <c r="A44" s="31" t="s">
        <v>322</v>
      </c>
      <c r="B44" s="31" t="s">
        <v>119</v>
      </c>
      <c r="C44" s="31" t="s">
        <v>390</v>
      </c>
      <c r="D44" s="31" t="s">
        <v>386</v>
      </c>
      <c r="E44" s="31" t="s">
        <v>391</v>
      </c>
      <c r="F44" s="33">
        <v>55</v>
      </c>
      <c r="G44" s="28">
        <v>283118.92511399998</v>
      </c>
      <c r="H44" s="28">
        <v>1935211.0522179999</v>
      </c>
      <c r="I44" s="62">
        <v>17.494425249199999</v>
      </c>
      <c r="J44" s="62">
        <v>-89.0425460429</v>
      </c>
      <c r="K44" s="31" t="s">
        <v>386</v>
      </c>
      <c r="L44" s="31" t="s">
        <v>386</v>
      </c>
      <c r="M44" s="31" t="s">
        <v>25</v>
      </c>
      <c r="N44" s="31" t="s">
        <v>26</v>
      </c>
      <c r="O44" s="31" t="s">
        <v>396</v>
      </c>
      <c r="P44" s="31" t="s">
        <v>26</v>
      </c>
      <c r="Q44" s="31" t="s">
        <v>25</v>
      </c>
      <c r="R44" s="31" t="s">
        <v>389</v>
      </c>
      <c r="S44" s="31" t="s">
        <v>397</v>
      </c>
    </row>
    <row r="45" spans="1:19" x14ac:dyDescent="0.2">
      <c r="A45" s="31" t="s">
        <v>325</v>
      </c>
      <c r="B45" s="31" t="s">
        <v>121</v>
      </c>
      <c r="C45" s="31" t="s">
        <v>390</v>
      </c>
      <c r="D45" s="31" t="s">
        <v>386</v>
      </c>
      <c r="E45" s="31" t="s">
        <v>391</v>
      </c>
      <c r="F45" s="33">
        <v>0</v>
      </c>
      <c r="G45" s="28">
        <v>283677.71924800001</v>
      </c>
      <c r="H45" s="28">
        <v>1935452.2643299999</v>
      </c>
      <c r="I45" s="62">
        <v>17.496658255500002</v>
      </c>
      <c r="J45" s="62">
        <v>-89.037309980800003</v>
      </c>
      <c r="K45" s="31" t="s">
        <v>386</v>
      </c>
      <c r="L45" s="31" t="s">
        <v>386</v>
      </c>
      <c r="M45" s="31" t="s">
        <v>25</v>
      </c>
      <c r="N45" s="31" t="s">
        <v>26</v>
      </c>
      <c r="O45" s="31" t="s">
        <v>396</v>
      </c>
      <c r="P45" s="31" t="s">
        <v>26</v>
      </c>
      <c r="Q45" s="31" t="s">
        <v>25</v>
      </c>
      <c r="R45" s="31" t="s">
        <v>389</v>
      </c>
      <c r="S45" s="31" t="s">
        <v>397</v>
      </c>
    </row>
    <row r="46" spans="1:19" x14ac:dyDescent="0.2">
      <c r="A46" s="31" t="s">
        <v>324</v>
      </c>
      <c r="B46" s="31" t="s">
        <v>119</v>
      </c>
      <c r="C46" s="31" t="s">
        <v>390</v>
      </c>
      <c r="D46" s="31" t="s">
        <v>386</v>
      </c>
      <c r="E46" s="31" t="s">
        <v>391</v>
      </c>
      <c r="F46" s="33">
        <v>55</v>
      </c>
      <c r="G46" s="28">
        <v>283279.72283500002</v>
      </c>
      <c r="H46" s="28">
        <v>1934662.4661300001</v>
      </c>
      <c r="I46" s="62">
        <v>17.489485240800001</v>
      </c>
      <c r="J46" s="62">
        <v>-89.040977021800003</v>
      </c>
      <c r="K46" s="31" t="s">
        <v>386</v>
      </c>
      <c r="L46" s="31" t="s">
        <v>386</v>
      </c>
      <c r="M46" s="31" t="s">
        <v>25</v>
      </c>
      <c r="N46" s="31" t="s">
        <v>26</v>
      </c>
      <c r="O46" s="31" t="s">
        <v>396</v>
      </c>
      <c r="P46" s="31" t="s">
        <v>26</v>
      </c>
      <c r="Q46" s="31" t="s">
        <v>25</v>
      </c>
      <c r="R46" s="31" t="s">
        <v>393</v>
      </c>
      <c r="S46" s="31" t="s">
        <v>397</v>
      </c>
    </row>
    <row r="47" spans="1:19" x14ac:dyDescent="0.2">
      <c r="A47" s="31" t="s">
        <v>341</v>
      </c>
      <c r="B47" s="31" t="s">
        <v>216</v>
      </c>
      <c r="C47" s="31" t="s">
        <v>390</v>
      </c>
      <c r="D47" s="31" t="s">
        <v>386</v>
      </c>
      <c r="E47" s="31" t="s">
        <v>398</v>
      </c>
      <c r="F47" s="33">
        <v>77</v>
      </c>
      <c r="G47" s="28">
        <v>281361.16380799998</v>
      </c>
      <c r="H47" s="28">
        <v>1934328.1919839999</v>
      </c>
      <c r="I47" s="62">
        <v>17.486279227400001</v>
      </c>
      <c r="J47" s="62">
        <v>-89.059003237599995</v>
      </c>
      <c r="K47" s="31" t="s">
        <v>386</v>
      </c>
      <c r="L47" s="31" t="s">
        <v>386</v>
      </c>
      <c r="M47" s="31" t="s">
        <v>25</v>
      </c>
      <c r="N47" s="31" t="s">
        <v>26</v>
      </c>
      <c r="O47" s="31" t="s">
        <v>396</v>
      </c>
      <c r="P47" s="31" t="s">
        <v>26</v>
      </c>
      <c r="Q47" s="31" t="s">
        <v>25</v>
      </c>
      <c r="R47" s="31" t="s">
        <v>393</v>
      </c>
      <c r="S47" s="31" t="s">
        <v>397</v>
      </c>
    </row>
    <row r="48" spans="1:19" x14ac:dyDescent="0.2">
      <c r="A48" s="31" t="s">
        <v>340</v>
      </c>
      <c r="B48" s="31" t="s">
        <v>216</v>
      </c>
      <c r="C48" s="31" t="s">
        <v>390</v>
      </c>
      <c r="D48" s="31" t="s">
        <v>386</v>
      </c>
      <c r="E48" s="31" t="s">
        <v>398</v>
      </c>
      <c r="F48" s="33">
        <v>77</v>
      </c>
      <c r="G48" s="28">
        <v>282113.92547900003</v>
      </c>
      <c r="H48" s="28">
        <v>1934484.466763</v>
      </c>
      <c r="I48" s="62">
        <v>17.487764233099998</v>
      </c>
      <c r="J48" s="62">
        <v>-89.051933153099995</v>
      </c>
      <c r="K48" s="31" t="s">
        <v>386</v>
      </c>
      <c r="L48" s="31" t="s">
        <v>386</v>
      </c>
      <c r="M48" s="31" t="s">
        <v>25</v>
      </c>
      <c r="N48" s="31" t="s">
        <v>26</v>
      </c>
      <c r="O48" s="31" t="s">
        <v>396</v>
      </c>
      <c r="P48" s="31" t="s">
        <v>26</v>
      </c>
      <c r="Q48" s="31" t="s">
        <v>25</v>
      </c>
      <c r="R48" s="31" t="s">
        <v>393</v>
      </c>
      <c r="S48" s="31" t="s">
        <v>397</v>
      </c>
    </row>
    <row r="49" spans="1:19" x14ac:dyDescent="0.2">
      <c r="A49" s="31" t="s">
        <v>323</v>
      </c>
      <c r="B49" s="31" t="s">
        <v>121</v>
      </c>
      <c r="C49" s="31" t="s">
        <v>390</v>
      </c>
      <c r="D49" s="31" t="s">
        <v>386</v>
      </c>
      <c r="E49" s="31" t="s">
        <v>391</v>
      </c>
      <c r="F49" s="33">
        <v>55</v>
      </c>
      <c r="G49" s="28">
        <v>281717.83860399999</v>
      </c>
      <c r="H49" s="28">
        <v>1935445.089529</v>
      </c>
      <c r="I49" s="62">
        <v>17.496403247300002</v>
      </c>
      <c r="J49" s="62">
        <v>-89.055759203199997</v>
      </c>
      <c r="K49" s="31" t="s">
        <v>386</v>
      </c>
      <c r="L49" s="31" t="s">
        <v>386</v>
      </c>
      <c r="M49" s="31" t="s">
        <v>25</v>
      </c>
      <c r="N49" s="31" t="s">
        <v>26</v>
      </c>
      <c r="O49" s="31" t="s">
        <v>396</v>
      </c>
      <c r="P49" s="31" t="s">
        <v>26</v>
      </c>
      <c r="Q49" s="31" t="s">
        <v>25</v>
      </c>
      <c r="R49" s="31" t="s">
        <v>389</v>
      </c>
      <c r="S49" s="31" t="s">
        <v>397</v>
      </c>
    </row>
    <row r="50" spans="1:19" x14ac:dyDescent="0.2">
      <c r="A50" s="31" t="s">
        <v>339</v>
      </c>
      <c r="B50" s="31" t="s">
        <v>119</v>
      </c>
      <c r="C50" s="31" t="s">
        <v>391</v>
      </c>
      <c r="D50" s="31" t="s">
        <v>386</v>
      </c>
      <c r="E50" s="31" t="s">
        <v>392</v>
      </c>
      <c r="F50" s="33">
        <v>0</v>
      </c>
      <c r="G50" s="28">
        <v>291641.38942600001</v>
      </c>
      <c r="H50" s="28">
        <v>1955664.8149309999</v>
      </c>
      <c r="I50" s="62">
        <v>17.680007616200001</v>
      </c>
      <c r="J50" s="62">
        <v>-88.964311178399996</v>
      </c>
      <c r="K50" s="31" t="s">
        <v>386</v>
      </c>
      <c r="L50" s="31" t="s">
        <v>386</v>
      </c>
      <c r="M50" s="31" t="s">
        <v>25</v>
      </c>
      <c r="N50" s="31" t="s">
        <v>26</v>
      </c>
      <c r="O50" s="31" t="s">
        <v>41</v>
      </c>
      <c r="P50" s="31" t="s">
        <v>25</v>
      </c>
      <c r="Q50" s="31" t="s">
        <v>25</v>
      </c>
      <c r="R50" s="31" t="s">
        <v>389</v>
      </c>
      <c r="S50" s="31" t="s">
        <v>388</v>
      </c>
    </row>
    <row r="51" spans="1:19" x14ac:dyDescent="0.2">
      <c r="A51" s="31" t="s">
        <v>336</v>
      </c>
      <c r="B51" s="31" t="s">
        <v>216</v>
      </c>
      <c r="C51" s="31" t="s">
        <v>391</v>
      </c>
      <c r="D51" s="31" t="s">
        <v>386</v>
      </c>
      <c r="E51" s="31" t="s">
        <v>392</v>
      </c>
      <c r="F51" s="33">
        <v>52</v>
      </c>
      <c r="G51" s="28">
        <v>289510.901075</v>
      </c>
      <c r="H51" s="28">
        <v>1956734.5547420001</v>
      </c>
      <c r="I51" s="62">
        <v>17.689469625099999</v>
      </c>
      <c r="J51" s="62">
        <v>-88.984494427300007</v>
      </c>
      <c r="K51" s="31" t="s">
        <v>386</v>
      </c>
      <c r="L51" s="31" t="s">
        <v>386</v>
      </c>
      <c r="M51" s="31" t="s">
        <v>25</v>
      </c>
      <c r="N51" s="31" t="s">
        <v>26</v>
      </c>
      <c r="O51" s="31" t="s">
        <v>41</v>
      </c>
      <c r="P51" s="31" t="s">
        <v>25</v>
      </c>
      <c r="Q51" s="31" t="s">
        <v>25</v>
      </c>
      <c r="R51" s="31" t="s">
        <v>393</v>
      </c>
      <c r="S51" s="31" t="s">
        <v>388</v>
      </c>
    </row>
    <row r="52" spans="1:19" x14ac:dyDescent="0.2">
      <c r="A52" s="31" t="s">
        <v>338</v>
      </c>
      <c r="B52" s="31" t="s">
        <v>119</v>
      </c>
      <c r="C52" s="31" t="s">
        <v>391</v>
      </c>
      <c r="D52" s="31" t="s">
        <v>386</v>
      </c>
      <c r="E52" s="31" t="s">
        <v>392</v>
      </c>
      <c r="F52" s="33">
        <v>61</v>
      </c>
      <c r="G52" s="28">
        <v>291303.72219200002</v>
      </c>
      <c r="H52" s="28">
        <v>1957372.2012529999</v>
      </c>
      <c r="I52" s="62">
        <v>17.6953996423</v>
      </c>
      <c r="J52" s="62">
        <v>-88.967661225599997</v>
      </c>
      <c r="K52" s="31" t="s">
        <v>386</v>
      </c>
      <c r="L52" s="31" t="s">
        <v>386</v>
      </c>
      <c r="M52" s="31" t="s">
        <v>25</v>
      </c>
      <c r="N52" s="31" t="s">
        <v>26</v>
      </c>
      <c r="O52" s="31" t="s">
        <v>41</v>
      </c>
      <c r="P52" s="31" t="s">
        <v>25</v>
      </c>
      <c r="Q52" s="31" t="s">
        <v>25</v>
      </c>
      <c r="R52" s="31" t="s">
        <v>417</v>
      </c>
      <c r="S52" s="31" t="s">
        <v>388</v>
      </c>
    </row>
    <row r="53" spans="1:19" x14ac:dyDescent="0.2">
      <c r="A53" s="31" t="s">
        <v>349</v>
      </c>
      <c r="B53" s="31" t="s">
        <v>121</v>
      </c>
      <c r="C53" s="31" t="s">
        <v>391</v>
      </c>
      <c r="D53" s="31" t="s">
        <v>386</v>
      </c>
      <c r="E53" s="31" t="s">
        <v>392</v>
      </c>
      <c r="F53" s="33">
        <v>0</v>
      </c>
      <c r="G53" s="28">
        <v>290612.11179400003</v>
      </c>
      <c r="H53" s="28">
        <v>1956814.6502050001</v>
      </c>
      <c r="I53" s="62">
        <v>17.690297630700002</v>
      </c>
      <c r="J53" s="62">
        <v>-88.974124301800003</v>
      </c>
      <c r="K53" s="31" t="s">
        <v>386</v>
      </c>
      <c r="L53" s="31" t="s">
        <v>386</v>
      </c>
      <c r="M53" s="31" t="s">
        <v>25</v>
      </c>
      <c r="N53" s="31" t="s">
        <v>26</v>
      </c>
      <c r="O53" s="31" t="s">
        <v>41</v>
      </c>
      <c r="P53" s="31" t="s">
        <v>25</v>
      </c>
      <c r="Q53" s="31" t="s">
        <v>25</v>
      </c>
      <c r="R53" s="31" t="s">
        <v>393</v>
      </c>
      <c r="S53" s="31" t="s">
        <v>388</v>
      </c>
    </row>
    <row r="54" spans="1:19" x14ac:dyDescent="0.2">
      <c r="A54" s="31" t="s">
        <v>337</v>
      </c>
      <c r="B54" s="31" t="s">
        <v>216</v>
      </c>
      <c r="C54" s="31" t="s">
        <v>391</v>
      </c>
      <c r="D54" s="31" t="s">
        <v>386</v>
      </c>
      <c r="E54" s="31" t="s">
        <v>392</v>
      </c>
      <c r="F54" s="33">
        <v>61</v>
      </c>
      <c r="G54" s="28">
        <v>291021.37855299999</v>
      </c>
      <c r="H54" s="28">
        <v>1956144.5173780001</v>
      </c>
      <c r="I54" s="62">
        <v>17.6842826215</v>
      </c>
      <c r="J54" s="62">
        <v>-88.970201251600002</v>
      </c>
      <c r="K54" s="31" t="s">
        <v>386</v>
      </c>
      <c r="L54" s="31" t="s">
        <v>386</v>
      </c>
      <c r="M54" s="31" t="s">
        <v>25</v>
      </c>
      <c r="N54" s="31" t="s">
        <v>26</v>
      </c>
      <c r="O54" s="31" t="s">
        <v>41</v>
      </c>
      <c r="P54" s="31" t="s">
        <v>25</v>
      </c>
      <c r="Q54" s="31" t="s">
        <v>25</v>
      </c>
      <c r="R54" s="31" t="s">
        <v>393</v>
      </c>
      <c r="S54" s="31" t="s">
        <v>388</v>
      </c>
    </row>
    <row r="55" spans="1:19" x14ac:dyDescent="0.2">
      <c r="A55" s="31" t="s">
        <v>350</v>
      </c>
      <c r="B55" s="31" t="s">
        <v>119</v>
      </c>
      <c r="C55" s="31" t="s">
        <v>391</v>
      </c>
      <c r="D55" s="31" t="s">
        <v>386</v>
      </c>
      <c r="E55" s="31" t="s">
        <v>392</v>
      </c>
      <c r="F55" s="33">
        <v>61</v>
      </c>
      <c r="G55" s="28">
        <v>292534.10891000001</v>
      </c>
      <c r="H55" s="28">
        <v>1956193.9688810001</v>
      </c>
      <c r="I55" s="62">
        <v>17.684871628100002</v>
      </c>
      <c r="J55" s="62">
        <v>-88.955950079000004</v>
      </c>
      <c r="K55" s="31" t="s">
        <v>386</v>
      </c>
      <c r="L55" s="31" t="s">
        <v>386</v>
      </c>
      <c r="M55" s="31" t="s">
        <v>25</v>
      </c>
      <c r="N55" s="31" t="s">
        <v>26</v>
      </c>
      <c r="O55" s="31" t="s">
        <v>41</v>
      </c>
      <c r="P55" s="31" t="s">
        <v>25</v>
      </c>
      <c r="Q55" s="31" t="s">
        <v>25</v>
      </c>
      <c r="R55" s="31" t="s">
        <v>389</v>
      </c>
      <c r="S55" s="31" t="s">
        <v>388</v>
      </c>
    </row>
    <row r="56" spans="1:19" x14ac:dyDescent="0.2">
      <c r="A56" s="31" t="s">
        <v>333</v>
      </c>
      <c r="B56" s="31" t="s">
        <v>119</v>
      </c>
      <c r="C56" s="31" t="s">
        <v>391</v>
      </c>
      <c r="D56" s="31" t="s">
        <v>386</v>
      </c>
      <c r="E56" s="31" t="s">
        <v>398</v>
      </c>
      <c r="F56" s="33">
        <v>22</v>
      </c>
      <c r="G56" s="28">
        <v>282984.52050500002</v>
      </c>
      <c r="H56" s="28">
        <v>1935446.4052269999</v>
      </c>
      <c r="I56" s="62">
        <v>17.496538252499999</v>
      </c>
      <c r="J56" s="62">
        <v>-89.043835059399996</v>
      </c>
      <c r="K56" s="31" t="s">
        <v>386</v>
      </c>
      <c r="L56" s="31" t="s">
        <v>386</v>
      </c>
      <c r="M56" s="31" t="s">
        <v>25</v>
      </c>
      <c r="N56" s="31" t="s">
        <v>26</v>
      </c>
      <c r="O56" s="31" t="s">
        <v>396</v>
      </c>
      <c r="P56" s="31" t="s">
        <v>26</v>
      </c>
      <c r="Q56" s="31" t="s">
        <v>25</v>
      </c>
      <c r="R56" s="31" t="s">
        <v>389</v>
      </c>
      <c r="S56" s="31" t="s">
        <v>397</v>
      </c>
    </row>
    <row r="57" spans="1:19" x14ac:dyDescent="0.2">
      <c r="A57" s="31" t="s">
        <v>332</v>
      </c>
      <c r="B57" s="31" t="s">
        <v>121</v>
      </c>
      <c r="C57" s="31" t="s">
        <v>391</v>
      </c>
      <c r="D57" s="31" t="s">
        <v>386</v>
      </c>
      <c r="E57" s="31" t="s">
        <v>398</v>
      </c>
      <c r="F57" s="33">
        <v>0</v>
      </c>
      <c r="G57" s="28">
        <v>283831.15685199999</v>
      </c>
      <c r="H57" s="28">
        <v>1935207.968137</v>
      </c>
      <c r="I57" s="62">
        <v>17.494466252100001</v>
      </c>
      <c r="J57" s="62">
        <v>-89.035840962099996</v>
      </c>
      <c r="K57" s="31" t="s">
        <v>386</v>
      </c>
      <c r="L57" s="31" t="s">
        <v>386</v>
      </c>
      <c r="M57" s="31" t="s">
        <v>25</v>
      </c>
      <c r="N57" s="31" t="s">
        <v>26</v>
      </c>
      <c r="O57" s="31" t="s">
        <v>396</v>
      </c>
      <c r="P57" s="31" t="s">
        <v>26</v>
      </c>
      <c r="Q57" s="31" t="s">
        <v>25</v>
      </c>
      <c r="R57" s="31" t="s">
        <v>389</v>
      </c>
      <c r="S57" s="31" t="s">
        <v>397</v>
      </c>
    </row>
    <row r="58" spans="1:19" x14ac:dyDescent="0.2">
      <c r="A58" s="31" t="s">
        <v>335</v>
      </c>
      <c r="B58" s="31" t="s">
        <v>119</v>
      </c>
      <c r="C58" s="31" t="s">
        <v>391</v>
      </c>
      <c r="D58" s="31" t="s">
        <v>386</v>
      </c>
      <c r="E58" s="31" t="s">
        <v>398</v>
      </c>
      <c r="F58" s="33">
        <v>53</v>
      </c>
      <c r="G58" s="28">
        <v>283440.68796700001</v>
      </c>
      <c r="H58" s="28">
        <v>1934595.2080620001</v>
      </c>
      <c r="I58" s="62">
        <v>17.488893240399999</v>
      </c>
      <c r="J58" s="62">
        <v>-89.039455003200004</v>
      </c>
      <c r="K58" s="31" t="s">
        <v>386</v>
      </c>
      <c r="L58" s="31" t="s">
        <v>386</v>
      </c>
      <c r="M58" s="31" t="s">
        <v>25</v>
      </c>
      <c r="N58" s="31" t="s">
        <v>26</v>
      </c>
      <c r="O58" s="31" t="s">
        <v>396</v>
      </c>
      <c r="P58" s="31" t="s">
        <v>26</v>
      </c>
      <c r="Q58" s="31" t="s">
        <v>25</v>
      </c>
      <c r="R58" s="31" t="s">
        <v>389</v>
      </c>
      <c r="S58" s="31" t="s">
        <v>397</v>
      </c>
    </row>
    <row r="59" spans="1:19" x14ac:dyDescent="0.2">
      <c r="A59" s="31" t="s">
        <v>334</v>
      </c>
      <c r="B59" s="31" t="s">
        <v>121</v>
      </c>
      <c r="C59" s="31" t="s">
        <v>391</v>
      </c>
      <c r="D59" s="31" t="s">
        <v>386</v>
      </c>
      <c r="E59" s="31" t="s">
        <v>398</v>
      </c>
      <c r="F59" s="33">
        <v>22</v>
      </c>
      <c r="G59" s="28">
        <v>282178.81482899998</v>
      </c>
      <c r="H59" s="28">
        <v>1935656.8745190001</v>
      </c>
      <c r="I59" s="62">
        <v>17.498361252700001</v>
      </c>
      <c r="J59" s="62">
        <v>-89.051441151999995</v>
      </c>
      <c r="K59" s="31" t="s">
        <v>352</v>
      </c>
      <c r="L59" s="31" t="s">
        <v>386</v>
      </c>
      <c r="M59" s="31" t="s">
        <v>25</v>
      </c>
      <c r="N59" s="31" t="s">
        <v>26</v>
      </c>
      <c r="O59" s="31" t="s">
        <v>396</v>
      </c>
      <c r="P59" s="31" t="s">
        <v>26</v>
      </c>
      <c r="Q59" s="31" t="s">
        <v>25</v>
      </c>
      <c r="R59" s="31" t="s">
        <v>389</v>
      </c>
      <c r="S59" s="31" t="s">
        <v>397</v>
      </c>
    </row>
    <row r="60" spans="1:19" x14ac:dyDescent="0.2">
      <c r="A60" s="31" t="s">
        <v>344</v>
      </c>
      <c r="B60" s="31" t="s">
        <v>119</v>
      </c>
      <c r="C60" s="31" t="s">
        <v>398</v>
      </c>
      <c r="D60" s="31" t="s">
        <v>386</v>
      </c>
      <c r="E60" s="31" t="s">
        <v>399</v>
      </c>
      <c r="F60" s="33">
        <v>90</v>
      </c>
      <c r="G60" s="28">
        <v>283483.19796199998</v>
      </c>
      <c r="H60" s="28">
        <v>1934993.9404790001</v>
      </c>
      <c r="I60" s="62">
        <v>17.4924992471</v>
      </c>
      <c r="J60" s="62">
        <v>-89.039095000499998</v>
      </c>
      <c r="K60" s="31" t="s">
        <v>353</v>
      </c>
      <c r="L60" s="31" t="s">
        <v>386</v>
      </c>
      <c r="M60" s="31" t="s">
        <v>25</v>
      </c>
      <c r="N60" s="31" t="s">
        <v>26</v>
      </c>
      <c r="O60" s="31" t="s">
        <v>396</v>
      </c>
      <c r="P60" s="31" t="s">
        <v>26</v>
      </c>
      <c r="Q60" s="31" t="s">
        <v>25</v>
      </c>
      <c r="R60" s="31" t="s">
        <v>389</v>
      </c>
      <c r="S60" s="31" t="s">
        <v>397</v>
      </c>
    </row>
    <row r="61" spans="1:19" x14ac:dyDescent="0.2">
      <c r="A61" s="31" t="s">
        <v>348</v>
      </c>
      <c r="B61" s="31" t="s">
        <v>121</v>
      </c>
      <c r="C61" s="31" t="s">
        <v>398</v>
      </c>
      <c r="D61" s="31" t="s">
        <v>386</v>
      </c>
      <c r="E61" s="31" t="s">
        <v>399</v>
      </c>
      <c r="F61" s="33">
        <v>17</v>
      </c>
      <c r="G61" s="28">
        <v>288990.78630799998</v>
      </c>
      <c r="H61" s="28">
        <v>1929840.0358460001</v>
      </c>
      <c r="I61" s="62">
        <v>17.4464661839</v>
      </c>
      <c r="J61" s="62">
        <v>-88.986742349400004</v>
      </c>
      <c r="K61" s="31" t="s">
        <v>386</v>
      </c>
      <c r="L61" s="31" t="s">
        <v>386</v>
      </c>
      <c r="M61" s="31" t="s">
        <v>25</v>
      </c>
      <c r="N61" s="31" t="s">
        <v>26</v>
      </c>
      <c r="O61" s="31" t="s">
        <v>396</v>
      </c>
      <c r="P61" s="31" t="s">
        <v>26</v>
      </c>
      <c r="Q61" s="31" t="s">
        <v>25</v>
      </c>
      <c r="R61" s="31" t="s">
        <v>389</v>
      </c>
      <c r="S61" s="31" t="s">
        <v>397</v>
      </c>
    </row>
    <row r="62" spans="1:19" x14ac:dyDescent="0.2">
      <c r="A62" s="31" t="s">
        <v>346</v>
      </c>
      <c r="B62" s="31" t="s">
        <v>119</v>
      </c>
      <c r="C62" s="31" t="s">
        <v>398</v>
      </c>
      <c r="D62" s="31" t="s">
        <v>386</v>
      </c>
      <c r="E62" s="31" t="s">
        <v>399</v>
      </c>
      <c r="F62" s="33">
        <v>90</v>
      </c>
      <c r="G62" s="28">
        <v>283730.401197</v>
      </c>
      <c r="H62" s="28">
        <v>1935382.070235</v>
      </c>
      <c r="I62" s="62">
        <v>17.496029254500002</v>
      </c>
      <c r="J62" s="62">
        <v>-89.036806974499996</v>
      </c>
      <c r="K62" s="31" t="s">
        <v>386</v>
      </c>
      <c r="L62" s="31" t="s">
        <v>386</v>
      </c>
      <c r="M62" s="31" t="s">
        <v>25</v>
      </c>
      <c r="N62" s="31" t="s">
        <v>26</v>
      </c>
      <c r="O62" s="31" t="s">
        <v>396</v>
      </c>
      <c r="P62" s="31" t="s">
        <v>26</v>
      </c>
      <c r="Q62" s="31" t="s">
        <v>25</v>
      </c>
      <c r="R62" s="31" t="s">
        <v>389</v>
      </c>
      <c r="S62" s="31" t="s">
        <v>397</v>
      </c>
    </row>
    <row r="63" spans="1:19" x14ac:dyDescent="0.2">
      <c r="A63" s="31" t="s">
        <v>342</v>
      </c>
      <c r="B63" s="31" t="s">
        <v>216</v>
      </c>
      <c r="C63" s="31" t="s">
        <v>398</v>
      </c>
      <c r="D63" s="31" t="s">
        <v>386</v>
      </c>
      <c r="E63" s="31" t="s">
        <v>399</v>
      </c>
      <c r="F63" s="33">
        <v>90</v>
      </c>
      <c r="G63" s="28">
        <v>282718.60203900002</v>
      </c>
      <c r="H63" s="28">
        <v>1935522.7655849999</v>
      </c>
      <c r="I63" s="62">
        <v>17.497202252699999</v>
      </c>
      <c r="J63" s="62">
        <v>-89.04634609</v>
      </c>
      <c r="K63" s="31" t="s">
        <v>386</v>
      </c>
      <c r="L63" s="31" t="s">
        <v>386</v>
      </c>
      <c r="M63" s="31" t="s">
        <v>25</v>
      </c>
      <c r="N63" s="31" t="s">
        <v>26</v>
      </c>
      <c r="O63" s="31" t="s">
        <v>396</v>
      </c>
      <c r="P63" s="31" t="s">
        <v>26</v>
      </c>
      <c r="Q63" s="31" t="s">
        <v>25</v>
      </c>
      <c r="R63" s="31" t="s">
        <v>389</v>
      </c>
      <c r="S63" s="31" t="s">
        <v>397</v>
      </c>
    </row>
    <row r="64" spans="1:19" x14ac:dyDescent="0.2">
      <c r="A64" s="31" t="s">
        <v>343</v>
      </c>
      <c r="B64" s="31" t="s">
        <v>216</v>
      </c>
      <c r="C64" s="31" t="s">
        <v>398</v>
      </c>
      <c r="D64" s="31" t="s">
        <v>386</v>
      </c>
      <c r="E64" s="31" t="s">
        <v>399</v>
      </c>
      <c r="F64" s="33">
        <v>90</v>
      </c>
      <c r="G64" s="28">
        <v>282087.21493900003</v>
      </c>
      <c r="H64" s="28">
        <v>1935456.7159549999</v>
      </c>
      <c r="I64" s="62">
        <v>17.496544248999999</v>
      </c>
      <c r="J64" s="62">
        <v>-89.052283161299997</v>
      </c>
      <c r="K64" s="31" t="s">
        <v>386</v>
      </c>
      <c r="L64" s="31" t="s">
        <v>386</v>
      </c>
      <c r="M64" s="31" t="s">
        <v>25</v>
      </c>
      <c r="N64" s="31" t="s">
        <v>26</v>
      </c>
      <c r="O64" s="31" t="s">
        <v>396</v>
      </c>
      <c r="P64" s="31" t="s">
        <v>26</v>
      </c>
      <c r="Q64" s="31" t="s">
        <v>25</v>
      </c>
      <c r="R64" s="31" t="s">
        <v>389</v>
      </c>
      <c r="S64" s="31" t="s">
        <v>397</v>
      </c>
    </row>
    <row r="65" spans="1:19" x14ac:dyDescent="0.2">
      <c r="A65" s="31" t="s">
        <v>345</v>
      </c>
      <c r="B65" s="31" t="s">
        <v>216</v>
      </c>
      <c r="C65" s="31" t="s">
        <v>398</v>
      </c>
      <c r="D65" s="31" t="s">
        <v>386</v>
      </c>
      <c r="E65" s="31" t="s">
        <v>399</v>
      </c>
      <c r="F65" s="33">
        <v>4</v>
      </c>
      <c r="G65" s="28">
        <v>283334.73647200002</v>
      </c>
      <c r="H65" s="28">
        <v>1934690.8807000001</v>
      </c>
      <c r="I65" s="62">
        <v>17.489747241500002</v>
      </c>
      <c r="J65" s="62">
        <v>-89.040462015700001</v>
      </c>
      <c r="K65" s="31" t="s">
        <v>386</v>
      </c>
      <c r="L65" s="31" t="s">
        <v>386</v>
      </c>
      <c r="M65" s="31" t="s">
        <v>25</v>
      </c>
      <c r="N65" s="31" t="s">
        <v>26</v>
      </c>
      <c r="O65" s="31" t="s">
        <v>396</v>
      </c>
      <c r="P65" s="31" t="s">
        <v>26</v>
      </c>
      <c r="Q65" s="31" t="s">
        <v>25</v>
      </c>
      <c r="R65" s="31" t="s">
        <v>389</v>
      </c>
      <c r="S65" s="31" t="s">
        <v>397</v>
      </c>
    </row>
    <row r="66" spans="1:19" x14ac:dyDescent="0.2">
      <c r="A66" s="31" t="s">
        <v>347</v>
      </c>
      <c r="B66" s="31" t="s">
        <v>119</v>
      </c>
      <c r="C66" s="31" t="s">
        <v>398</v>
      </c>
      <c r="D66" s="31" t="s">
        <v>386</v>
      </c>
      <c r="E66" s="31" t="s">
        <v>399</v>
      </c>
      <c r="F66" s="33">
        <v>0</v>
      </c>
      <c r="G66" s="28">
        <v>289026.62107499997</v>
      </c>
      <c r="H66" s="28">
        <v>1930241.1604470001</v>
      </c>
      <c r="I66" s="62">
        <v>17.450093190699999</v>
      </c>
      <c r="J66" s="62">
        <v>-88.986444347399996</v>
      </c>
      <c r="K66" s="31" t="s">
        <v>354</v>
      </c>
      <c r="L66" s="31" t="s">
        <v>386</v>
      </c>
      <c r="M66" s="31" t="s">
        <v>25</v>
      </c>
      <c r="N66" s="31" t="s">
        <v>26</v>
      </c>
      <c r="O66" s="31" t="s">
        <v>396</v>
      </c>
      <c r="P66" s="31" t="s">
        <v>26</v>
      </c>
      <c r="Q66" s="31" t="s">
        <v>25</v>
      </c>
      <c r="R66" s="31" t="s">
        <v>389</v>
      </c>
      <c r="S66" s="31" t="s">
        <v>397</v>
      </c>
    </row>
    <row r="67" spans="1:19" x14ac:dyDescent="0.2">
      <c r="A67">
        <v>1487</v>
      </c>
      <c r="B67" t="s">
        <v>362</v>
      </c>
      <c r="C67" t="s">
        <v>363</v>
      </c>
    </row>
    <row r="68" spans="1:19" x14ac:dyDescent="0.2">
      <c r="A68" s="30">
        <v>1506</v>
      </c>
      <c r="B68" s="30" t="s">
        <v>362</v>
      </c>
      <c r="C68" s="30" t="s">
        <v>364</v>
      </c>
    </row>
    <row r="69" spans="1:19" x14ac:dyDescent="0.2">
      <c r="A69" s="30"/>
      <c r="B69" s="30"/>
      <c r="C69" s="30"/>
    </row>
  </sheetData>
  <sortState xmlns:xlrd2="http://schemas.microsoft.com/office/spreadsheetml/2017/richdata2" ref="A2:S69">
    <sortCondition ref="C2:C6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8"/>
  <sheetViews>
    <sheetView workbookViewId="0">
      <selection activeCell="J22" sqref="J22"/>
    </sheetView>
  </sheetViews>
  <sheetFormatPr baseColWidth="10" defaultColWidth="8.83203125" defaultRowHeight="15" x14ac:dyDescent="0.2"/>
  <cols>
    <col min="3" max="3" width="19.5" customWidth="1"/>
    <col min="4" max="4" width="17" style="5" customWidth="1"/>
    <col min="5" max="5" width="14.6640625" customWidth="1"/>
    <col min="6" max="6" width="11.33203125" customWidth="1"/>
    <col min="8" max="8" width="16.33203125" style="40" customWidth="1"/>
    <col min="9" max="9" width="15.1640625" style="40" customWidth="1"/>
    <col min="16" max="18" width="15.5" customWidth="1"/>
  </cols>
  <sheetData>
    <row r="1" spans="1:18" s="35" customFormat="1" x14ac:dyDescent="0.2">
      <c r="A1" s="35" t="s">
        <v>2</v>
      </c>
      <c r="B1" s="35" t="s">
        <v>118</v>
      </c>
      <c r="C1" s="36" t="s">
        <v>27</v>
      </c>
      <c r="D1" s="36" t="s">
        <v>40</v>
      </c>
      <c r="E1" s="34" t="s">
        <v>62</v>
      </c>
      <c r="F1" s="35" t="s">
        <v>1</v>
      </c>
      <c r="G1" s="34" t="s">
        <v>0</v>
      </c>
      <c r="H1" s="34" t="s">
        <v>432</v>
      </c>
      <c r="I1" s="34" t="s">
        <v>433</v>
      </c>
      <c r="J1" s="35" t="s">
        <v>150</v>
      </c>
      <c r="K1" s="32" t="s">
        <v>380</v>
      </c>
      <c r="L1" s="32" t="s">
        <v>381</v>
      </c>
      <c r="M1" s="32" t="s">
        <v>382</v>
      </c>
      <c r="N1" s="32" t="s">
        <v>383</v>
      </c>
      <c r="O1" s="32" t="s">
        <v>384</v>
      </c>
      <c r="P1" s="32" t="s">
        <v>385</v>
      </c>
      <c r="Q1" s="32" t="s">
        <v>9</v>
      </c>
      <c r="R1" s="45" t="s">
        <v>318</v>
      </c>
    </row>
    <row r="2" spans="1:18" s="26" customFormat="1" x14ac:dyDescent="0.2">
      <c r="A2" s="27" t="s">
        <v>404</v>
      </c>
      <c r="B2" t="s">
        <v>119</v>
      </c>
      <c r="C2" s="23">
        <v>42013</v>
      </c>
      <c r="D2" s="5">
        <v>42481</v>
      </c>
      <c r="E2">
        <v>106</v>
      </c>
      <c r="F2">
        <v>1956096</v>
      </c>
      <c r="G2" s="18">
        <v>291628</v>
      </c>
      <c r="H2" s="62">
        <v>17.6839015139</v>
      </c>
      <c r="I2" s="62">
        <v>-88.964479688699996</v>
      </c>
      <c r="K2" s="26" t="s">
        <v>25</v>
      </c>
      <c r="L2" s="26" t="s">
        <v>25</v>
      </c>
      <c r="M2" s="26">
        <v>2015</v>
      </c>
      <c r="N2" s="26" t="s">
        <v>25</v>
      </c>
      <c r="O2" s="26" t="s">
        <v>25</v>
      </c>
      <c r="P2" s="37" t="s">
        <v>393</v>
      </c>
      <c r="Q2" s="26" t="s">
        <v>395</v>
      </c>
      <c r="R2" s="44" t="s">
        <v>363</v>
      </c>
    </row>
    <row r="3" spans="1:18" s="26" customFormat="1" x14ac:dyDescent="0.2">
      <c r="A3" s="27" t="s">
        <v>400</v>
      </c>
      <c r="B3" t="s">
        <v>216</v>
      </c>
      <c r="C3" s="23">
        <v>42013</v>
      </c>
      <c r="D3" s="5">
        <v>42481</v>
      </c>
      <c r="E3">
        <v>106</v>
      </c>
      <c r="F3">
        <v>1956524</v>
      </c>
      <c r="G3" s="18">
        <v>289220</v>
      </c>
      <c r="H3" s="62">
        <v>17.687539897499999</v>
      </c>
      <c r="I3" s="62">
        <v>-88.987215006900001</v>
      </c>
      <c r="K3" s="30" t="s">
        <v>25</v>
      </c>
      <c r="L3" s="30" t="s">
        <v>25</v>
      </c>
      <c r="M3" s="30">
        <v>2015</v>
      </c>
      <c r="N3" s="30" t="s">
        <v>25</v>
      </c>
      <c r="O3" s="30" t="s">
        <v>25</v>
      </c>
      <c r="P3" s="37" t="s">
        <v>393</v>
      </c>
      <c r="Q3" s="30" t="s">
        <v>395</v>
      </c>
      <c r="R3" s="44" t="s">
        <v>363</v>
      </c>
    </row>
    <row r="4" spans="1:18" s="26" customFormat="1" x14ac:dyDescent="0.2">
      <c r="A4" s="27" t="s">
        <v>406</v>
      </c>
      <c r="B4" t="s">
        <v>119</v>
      </c>
      <c r="C4" s="23">
        <v>42013</v>
      </c>
      <c r="D4" s="5">
        <v>42481</v>
      </c>
      <c r="E4">
        <v>98</v>
      </c>
      <c r="F4">
        <v>1957175</v>
      </c>
      <c r="G4" s="18">
        <v>291306</v>
      </c>
      <c r="H4" s="62">
        <v>17.693618423699998</v>
      </c>
      <c r="I4" s="62">
        <v>-88.967620352200001</v>
      </c>
      <c r="K4" s="30" t="s">
        <v>25</v>
      </c>
      <c r="L4" s="30" t="s">
        <v>25</v>
      </c>
      <c r="M4" s="37">
        <v>2015</v>
      </c>
      <c r="N4" s="30" t="s">
        <v>25</v>
      </c>
      <c r="O4" s="30" t="s">
        <v>25</v>
      </c>
      <c r="P4" s="30" t="s">
        <v>407</v>
      </c>
      <c r="Q4" s="30" t="s">
        <v>395</v>
      </c>
      <c r="R4" s="44" t="s">
        <v>363</v>
      </c>
    </row>
    <row r="5" spans="1:18" s="26" customFormat="1" x14ac:dyDescent="0.2">
      <c r="A5" s="27" t="s">
        <v>401</v>
      </c>
      <c r="B5" s="26" t="s">
        <v>121</v>
      </c>
      <c r="C5" s="23">
        <v>42013</v>
      </c>
      <c r="D5" s="5">
        <v>42481</v>
      </c>
      <c r="E5">
        <v>48</v>
      </c>
      <c r="F5">
        <v>1956298</v>
      </c>
      <c r="G5" s="18">
        <v>290315</v>
      </c>
      <c r="H5" s="62">
        <v>17.685602321400001</v>
      </c>
      <c r="I5" s="62">
        <v>-88.976873300099996</v>
      </c>
      <c r="K5" s="30" t="s">
        <v>25</v>
      </c>
      <c r="L5" s="30" t="s">
        <v>25</v>
      </c>
      <c r="M5" s="37">
        <v>2015</v>
      </c>
      <c r="N5" s="30" t="s">
        <v>25</v>
      </c>
      <c r="O5" s="30" t="s">
        <v>25</v>
      </c>
      <c r="P5" s="37" t="s">
        <v>393</v>
      </c>
      <c r="Q5" s="30" t="s">
        <v>395</v>
      </c>
      <c r="R5" s="44" t="s">
        <v>363</v>
      </c>
    </row>
    <row r="6" spans="1:18" s="26" customFormat="1" x14ac:dyDescent="0.2">
      <c r="A6" s="27" t="s">
        <v>402</v>
      </c>
      <c r="B6" t="s">
        <v>216</v>
      </c>
      <c r="C6" s="23">
        <v>42013</v>
      </c>
      <c r="D6" s="5">
        <v>42481</v>
      </c>
      <c r="E6">
        <v>9</v>
      </c>
      <c r="F6">
        <v>1955929</v>
      </c>
      <c r="G6" s="18">
        <v>290556</v>
      </c>
      <c r="H6" s="62">
        <v>17.682291755400001</v>
      </c>
      <c r="I6" s="62">
        <v>-88.974565694600003</v>
      </c>
      <c r="K6" s="30" t="s">
        <v>25</v>
      </c>
      <c r="L6" s="30" t="s">
        <v>25</v>
      </c>
      <c r="M6" s="37">
        <v>2015</v>
      </c>
      <c r="N6" s="30" t="s">
        <v>25</v>
      </c>
      <c r="O6" s="30" t="s">
        <v>25</v>
      </c>
      <c r="P6" s="37" t="s">
        <v>393</v>
      </c>
      <c r="Q6" s="30" t="s">
        <v>395</v>
      </c>
      <c r="R6" s="44" t="s">
        <v>363</v>
      </c>
    </row>
    <row r="7" spans="1:18" s="26" customFormat="1" x14ac:dyDescent="0.2">
      <c r="A7" s="27" t="s">
        <v>405</v>
      </c>
      <c r="B7" t="s">
        <v>121</v>
      </c>
      <c r="C7" s="23">
        <v>42013</v>
      </c>
      <c r="D7" s="5">
        <v>42481</v>
      </c>
      <c r="E7">
        <v>0</v>
      </c>
      <c r="F7">
        <v>1957653</v>
      </c>
      <c r="G7" s="18">
        <v>291468</v>
      </c>
      <c r="H7" s="62">
        <v>17.697951752600002</v>
      </c>
      <c r="I7" s="62">
        <v>-88.966140591499993</v>
      </c>
      <c r="K7" s="30" t="s">
        <v>25</v>
      </c>
      <c r="L7" s="30" t="s">
        <v>25</v>
      </c>
      <c r="M7" s="37">
        <v>2015</v>
      </c>
      <c r="N7" s="30" t="s">
        <v>25</v>
      </c>
      <c r="O7" s="30" t="s">
        <v>25</v>
      </c>
      <c r="P7" s="37" t="s">
        <v>393</v>
      </c>
      <c r="Q7" s="30" t="s">
        <v>395</v>
      </c>
      <c r="R7" s="44" t="s">
        <v>363</v>
      </c>
    </row>
    <row r="8" spans="1:18" s="26" customFormat="1" x14ac:dyDescent="0.2">
      <c r="A8" s="31" t="s">
        <v>355</v>
      </c>
      <c r="B8" t="s">
        <v>119</v>
      </c>
      <c r="C8" s="23">
        <v>42429</v>
      </c>
      <c r="D8" s="5">
        <v>42510</v>
      </c>
      <c r="E8">
        <v>82</v>
      </c>
      <c r="F8" s="33">
        <v>1934993.94047855</v>
      </c>
      <c r="G8" s="18">
        <v>283483.19796200999</v>
      </c>
      <c r="H8" s="62">
        <v>17.4924992471</v>
      </c>
      <c r="I8" s="62">
        <v>-89.039095000499998</v>
      </c>
      <c r="K8" s="30" t="s">
        <v>25</v>
      </c>
      <c r="L8" s="30" t="s">
        <v>25</v>
      </c>
      <c r="M8" s="37">
        <v>2015</v>
      </c>
      <c r="N8" s="37" t="s">
        <v>26</v>
      </c>
      <c r="O8" s="30" t="s">
        <v>25</v>
      </c>
      <c r="P8" s="37" t="s">
        <v>416</v>
      </c>
      <c r="Q8" s="37" t="s">
        <v>415</v>
      </c>
      <c r="R8" s="44" t="s">
        <v>364</v>
      </c>
    </row>
    <row r="9" spans="1:18" x14ac:dyDescent="0.2">
      <c r="A9" s="24" t="s">
        <v>356</v>
      </c>
      <c r="B9" s="26" t="s">
        <v>121</v>
      </c>
      <c r="C9" s="23">
        <v>42429</v>
      </c>
      <c r="D9" s="5">
        <v>42510</v>
      </c>
      <c r="E9" s="26">
        <v>37</v>
      </c>
      <c r="F9" s="25">
        <v>1934506</v>
      </c>
      <c r="G9" s="28">
        <v>282740</v>
      </c>
      <c r="H9" s="62">
        <v>17.488019550600001</v>
      </c>
      <c r="I9" s="62">
        <v>-89.0460418718</v>
      </c>
      <c r="K9" s="30" t="s">
        <v>25</v>
      </c>
      <c r="L9" s="30" t="s">
        <v>25</v>
      </c>
      <c r="M9" s="37">
        <v>2015</v>
      </c>
      <c r="N9" s="37" t="s">
        <v>26</v>
      </c>
      <c r="O9" s="30" t="s">
        <v>25</v>
      </c>
      <c r="P9" s="37" t="s">
        <v>393</v>
      </c>
      <c r="Q9" s="37" t="s">
        <v>415</v>
      </c>
      <c r="R9" s="44" t="s">
        <v>364</v>
      </c>
    </row>
    <row r="10" spans="1:18" x14ac:dyDescent="0.2">
      <c r="A10" s="24" t="s">
        <v>357</v>
      </c>
      <c r="B10" s="26" t="s">
        <v>119</v>
      </c>
      <c r="C10" s="23">
        <v>42429</v>
      </c>
      <c r="D10" s="5">
        <v>42510</v>
      </c>
      <c r="E10" s="26">
        <v>77</v>
      </c>
      <c r="F10" s="25">
        <v>1935382.0702351099</v>
      </c>
      <c r="G10" s="28">
        <v>283730.40119745</v>
      </c>
      <c r="H10" s="62">
        <v>17.496029254500002</v>
      </c>
      <c r="I10" s="62">
        <v>-89.036806974499996</v>
      </c>
      <c r="K10" s="30" t="s">
        <v>25</v>
      </c>
      <c r="L10" s="30" t="s">
        <v>25</v>
      </c>
      <c r="M10" s="37">
        <v>2015</v>
      </c>
      <c r="N10" s="37" t="s">
        <v>26</v>
      </c>
      <c r="O10" s="30" t="s">
        <v>25</v>
      </c>
      <c r="P10" s="37" t="s">
        <v>416</v>
      </c>
      <c r="Q10" s="37" t="s">
        <v>415</v>
      </c>
      <c r="R10" s="44" t="s">
        <v>364</v>
      </c>
    </row>
    <row r="11" spans="1:18" x14ac:dyDescent="0.2">
      <c r="A11" s="24" t="s">
        <v>358</v>
      </c>
      <c r="B11" s="26" t="s">
        <v>216</v>
      </c>
      <c r="C11" s="23">
        <v>42429</v>
      </c>
      <c r="D11" s="5">
        <v>42510</v>
      </c>
      <c r="E11" s="26">
        <v>75</v>
      </c>
      <c r="F11" s="25">
        <v>1935522.76558504</v>
      </c>
      <c r="G11" s="28">
        <v>282718.60203867999</v>
      </c>
      <c r="H11" s="62">
        <v>17.497202252699999</v>
      </c>
      <c r="I11" s="62">
        <v>-89.04634609</v>
      </c>
      <c r="K11" s="30" t="s">
        <v>25</v>
      </c>
      <c r="L11" s="30" t="s">
        <v>25</v>
      </c>
      <c r="M11" s="37">
        <v>2015</v>
      </c>
      <c r="N11" s="37" t="s">
        <v>26</v>
      </c>
      <c r="O11" s="30" t="s">
        <v>25</v>
      </c>
      <c r="P11" s="37" t="s">
        <v>416</v>
      </c>
      <c r="Q11" s="37" t="s">
        <v>415</v>
      </c>
      <c r="R11" s="44" t="s">
        <v>364</v>
      </c>
    </row>
    <row r="12" spans="1:18" x14ac:dyDescent="0.2">
      <c r="A12" s="24" t="s">
        <v>359</v>
      </c>
      <c r="B12" s="26" t="s">
        <v>216</v>
      </c>
      <c r="C12" s="23">
        <v>42429</v>
      </c>
      <c r="D12" s="5">
        <v>42510</v>
      </c>
      <c r="E12" s="26">
        <v>19</v>
      </c>
      <c r="F12" s="25">
        <v>1935456.71595468</v>
      </c>
      <c r="G12" s="28">
        <v>282087.21493879001</v>
      </c>
      <c r="H12" s="62">
        <v>17.496544248999999</v>
      </c>
      <c r="I12" s="62">
        <v>-89.052283161299997</v>
      </c>
      <c r="K12" s="30" t="s">
        <v>25</v>
      </c>
      <c r="L12" s="30" t="s">
        <v>25</v>
      </c>
      <c r="M12" s="37">
        <v>2015</v>
      </c>
      <c r="N12" s="37" t="s">
        <v>26</v>
      </c>
      <c r="O12" s="30" t="s">
        <v>25</v>
      </c>
      <c r="P12" s="37" t="s">
        <v>416</v>
      </c>
      <c r="Q12" s="37" t="s">
        <v>415</v>
      </c>
      <c r="R12" s="44" t="s">
        <v>364</v>
      </c>
    </row>
    <row r="13" spans="1:18" x14ac:dyDescent="0.2">
      <c r="A13" s="24" t="s">
        <v>360</v>
      </c>
      <c r="B13" s="26" t="s">
        <v>216</v>
      </c>
      <c r="C13" s="23">
        <v>42429</v>
      </c>
      <c r="D13" s="5">
        <v>42510</v>
      </c>
      <c r="E13" s="26">
        <v>2</v>
      </c>
      <c r="F13" s="25">
        <v>1934690.8806998599</v>
      </c>
      <c r="G13" s="28">
        <v>283334.73647235997</v>
      </c>
      <c r="H13" s="62">
        <v>17.489747241500002</v>
      </c>
      <c r="I13" s="62">
        <v>-89.040462015700001</v>
      </c>
      <c r="K13" s="30" t="s">
        <v>25</v>
      </c>
      <c r="L13" s="30" t="s">
        <v>25</v>
      </c>
      <c r="M13" s="37">
        <v>2015</v>
      </c>
      <c r="N13" s="37" t="s">
        <v>26</v>
      </c>
      <c r="O13" s="30" t="s">
        <v>25</v>
      </c>
      <c r="P13" s="37" t="s">
        <v>416</v>
      </c>
      <c r="Q13" s="37" t="s">
        <v>415</v>
      </c>
      <c r="R13" s="44" t="s">
        <v>364</v>
      </c>
    </row>
    <row r="14" spans="1:18" x14ac:dyDescent="0.2">
      <c r="A14" s="24" t="s">
        <v>361</v>
      </c>
      <c r="B14" s="26" t="s">
        <v>121</v>
      </c>
      <c r="C14" s="23">
        <v>42429</v>
      </c>
      <c r="D14" s="5">
        <v>42510</v>
      </c>
      <c r="E14" s="26">
        <v>0</v>
      </c>
      <c r="F14" s="25">
        <v>1934531</v>
      </c>
      <c r="G14" s="28">
        <v>282531</v>
      </c>
      <c r="H14" s="62">
        <v>17.488225106000002</v>
      </c>
      <c r="I14" s="62">
        <v>-89.048011795099995</v>
      </c>
      <c r="K14" s="30" t="s">
        <v>25</v>
      </c>
      <c r="L14" s="30" t="s">
        <v>25</v>
      </c>
      <c r="M14" s="37">
        <v>2015</v>
      </c>
      <c r="N14" s="37" t="s">
        <v>26</v>
      </c>
      <c r="O14" s="30" t="s">
        <v>25</v>
      </c>
      <c r="P14" s="37" t="s">
        <v>416</v>
      </c>
      <c r="Q14" s="37" t="s">
        <v>415</v>
      </c>
      <c r="R14" s="44" t="s">
        <v>364</v>
      </c>
    </row>
    <row r="15" spans="1:18" x14ac:dyDescent="0.2">
      <c r="A15" s="28" t="s">
        <v>403</v>
      </c>
      <c r="B15" s="26" t="s">
        <v>119</v>
      </c>
      <c r="C15" s="23">
        <v>42013</v>
      </c>
      <c r="D15" s="5">
        <v>42481</v>
      </c>
      <c r="E15" s="26">
        <v>46</v>
      </c>
      <c r="F15" s="30">
        <v>1957350</v>
      </c>
      <c r="G15" s="28">
        <v>291319</v>
      </c>
      <c r="H15" s="62">
        <v>17.695200526600001</v>
      </c>
      <c r="I15" s="62">
        <v>-88.967515054000003</v>
      </c>
      <c r="K15" s="30" t="s">
        <v>25</v>
      </c>
      <c r="L15" s="30" t="s">
        <v>25</v>
      </c>
      <c r="M15" s="37">
        <v>2015</v>
      </c>
      <c r="N15" s="30" t="s">
        <v>25</v>
      </c>
      <c r="O15" s="37" t="s">
        <v>25</v>
      </c>
      <c r="P15" s="30" t="s">
        <v>407</v>
      </c>
      <c r="Q15" s="30" t="s">
        <v>395</v>
      </c>
      <c r="R15" s="44" t="s">
        <v>363</v>
      </c>
    </row>
    <row r="16" spans="1:18" x14ac:dyDescent="0.2">
      <c r="A16" s="38" t="s">
        <v>424</v>
      </c>
      <c r="B16" s="40" t="s">
        <v>119</v>
      </c>
      <c r="C16" s="5">
        <v>42481</v>
      </c>
      <c r="D16" s="5">
        <v>42556</v>
      </c>
      <c r="E16" s="26">
        <v>14</v>
      </c>
      <c r="F16" s="39">
        <v>1955672.80911252</v>
      </c>
      <c r="G16" s="39">
        <v>291732.99544314999</v>
      </c>
      <c r="H16" s="62">
        <v>17.68008845</v>
      </c>
      <c r="I16" s="62">
        <v>-88.963448686500001</v>
      </c>
      <c r="K16" s="40" t="s">
        <v>25</v>
      </c>
      <c r="L16" s="40" t="s">
        <v>25</v>
      </c>
      <c r="M16" s="40">
        <v>2015</v>
      </c>
      <c r="N16" s="40" t="s">
        <v>25</v>
      </c>
      <c r="O16" s="40" t="s">
        <v>25</v>
      </c>
      <c r="P16" s="40" t="s">
        <v>416</v>
      </c>
      <c r="Q16" s="40" t="s">
        <v>395</v>
      </c>
      <c r="R16" s="44" t="s">
        <v>363</v>
      </c>
    </row>
    <row r="17" spans="1:18" x14ac:dyDescent="0.2">
      <c r="A17" s="38" t="s">
        <v>418</v>
      </c>
      <c r="B17" s="40" t="s">
        <v>216</v>
      </c>
      <c r="C17" s="5">
        <v>42481</v>
      </c>
      <c r="D17" s="5">
        <v>42556</v>
      </c>
      <c r="E17">
        <v>9</v>
      </c>
      <c r="F17" s="39">
        <v>1956768.97257143</v>
      </c>
      <c r="G17" s="39">
        <v>290526.99856953998</v>
      </c>
      <c r="H17" s="62">
        <v>17.689876945200002</v>
      </c>
      <c r="I17" s="62">
        <v>-88.974921921299995</v>
      </c>
      <c r="K17" s="40" t="s">
        <v>25</v>
      </c>
      <c r="L17" s="40" t="s">
        <v>25</v>
      </c>
      <c r="M17" s="40">
        <v>2015</v>
      </c>
      <c r="N17" s="40" t="s">
        <v>25</v>
      </c>
      <c r="O17" s="40" t="s">
        <v>25</v>
      </c>
      <c r="P17" s="40" t="s">
        <v>416</v>
      </c>
      <c r="Q17" s="40" t="s">
        <v>395</v>
      </c>
      <c r="R17" s="44" t="s">
        <v>363</v>
      </c>
    </row>
    <row r="18" spans="1:18" x14ac:dyDescent="0.2">
      <c r="A18" s="38" t="s">
        <v>421</v>
      </c>
      <c r="B18" s="40" t="s">
        <v>119</v>
      </c>
      <c r="C18" s="5">
        <v>42481</v>
      </c>
      <c r="D18" s="5">
        <v>42556</v>
      </c>
      <c r="E18">
        <v>0</v>
      </c>
      <c r="F18" s="39">
        <v>1957591.53743712</v>
      </c>
      <c r="G18" s="39">
        <v>292446.49072126998</v>
      </c>
      <c r="H18" s="62">
        <v>17.697488549700001</v>
      </c>
      <c r="I18" s="62">
        <v>-88.9569125501</v>
      </c>
      <c r="K18" s="40" t="s">
        <v>25</v>
      </c>
      <c r="L18" s="40" t="s">
        <v>25</v>
      </c>
      <c r="M18" s="40">
        <v>2015</v>
      </c>
      <c r="N18" s="40" t="s">
        <v>25</v>
      </c>
      <c r="O18" s="40" t="s">
        <v>25</v>
      </c>
      <c r="P18" s="40" t="s">
        <v>393</v>
      </c>
      <c r="Q18" s="40" t="s">
        <v>395</v>
      </c>
      <c r="R18" s="44" t="s">
        <v>363</v>
      </c>
    </row>
    <row r="19" spans="1:18" x14ac:dyDescent="0.2">
      <c r="A19" s="38" t="s">
        <v>419</v>
      </c>
      <c r="B19" s="40" t="s">
        <v>121</v>
      </c>
      <c r="C19" s="5">
        <v>42481</v>
      </c>
      <c r="D19" s="5">
        <v>42556</v>
      </c>
      <c r="E19">
        <v>52</v>
      </c>
      <c r="F19" s="39">
        <v>1956331.67202819</v>
      </c>
      <c r="G19" s="39">
        <v>290480.28994598001</v>
      </c>
      <c r="H19" s="62">
        <v>17.685922149700001</v>
      </c>
      <c r="I19" s="62">
        <v>-88.975318929899998</v>
      </c>
      <c r="K19" s="40" t="s">
        <v>25</v>
      </c>
      <c r="L19" s="40" t="s">
        <v>25</v>
      </c>
      <c r="M19" s="40">
        <v>2015</v>
      </c>
      <c r="N19" s="40" t="s">
        <v>25</v>
      </c>
      <c r="O19" s="40" t="s">
        <v>25</v>
      </c>
      <c r="P19" s="40" t="s">
        <v>416</v>
      </c>
      <c r="Q19" s="40" t="s">
        <v>395</v>
      </c>
      <c r="R19" s="44" t="s">
        <v>363</v>
      </c>
    </row>
    <row r="20" spans="1:18" x14ac:dyDescent="0.2">
      <c r="A20" s="38" t="s">
        <v>420</v>
      </c>
      <c r="B20" s="40" t="s">
        <v>216</v>
      </c>
      <c r="C20" s="5">
        <v>42481</v>
      </c>
      <c r="D20" s="5">
        <v>42556</v>
      </c>
      <c r="E20">
        <v>75</v>
      </c>
      <c r="F20" s="39">
        <v>1955489.1405577001</v>
      </c>
      <c r="G20" s="39">
        <v>290611.85851301998</v>
      </c>
      <c r="H20" s="62">
        <v>17.678323542400001</v>
      </c>
      <c r="I20" s="62">
        <v>-88.973995903599999</v>
      </c>
      <c r="K20" s="40" t="s">
        <v>25</v>
      </c>
      <c r="L20" s="40" t="s">
        <v>25</v>
      </c>
      <c r="M20" s="40">
        <v>2015</v>
      </c>
      <c r="N20" s="40" t="s">
        <v>25</v>
      </c>
      <c r="O20" s="40" t="s">
        <v>25</v>
      </c>
      <c r="P20" s="40" t="s">
        <v>393</v>
      </c>
      <c r="Q20" s="40" t="s">
        <v>395</v>
      </c>
      <c r="R20" s="44" t="s">
        <v>363</v>
      </c>
    </row>
    <row r="21" spans="1:18" x14ac:dyDescent="0.2">
      <c r="A21" s="38" t="s">
        <v>423</v>
      </c>
      <c r="B21" s="40" t="s">
        <v>119</v>
      </c>
      <c r="C21" s="5">
        <v>42481</v>
      </c>
      <c r="D21" s="5">
        <v>42556</v>
      </c>
      <c r="E21">
        <v>0</v>
      </c>
      <c r="F21" s="39">
        <v>1956864.9600205601</v>
      </c>
      <c r="G21" s="39">
        <v>291361.60996808001</v>
      </c>
      <c r="H21" s="62">
        <v>17.6908228954</v>
      </c>
      <c r="I21" s="62">
        <v>-88.967065759600004</v>
      </c>
      <c r="K21" s="40" t="s">
        <v>25</v>
      </c>
      <c r="L21" s="40" t="s">
        <v>25</v>
      </c>
      <c r="M21" s="40">
        <v>2015</v>
      </c>
      <c r="N21" s="40" t="s">
        <v>25</v>
      </c>
      <c r="O21" s="40" t="s">
        <v>25</v>
      </c>
      <c r="P21" s="40" t="s">
        <v>416</v>
      </c>
      <c r="Q21" s="40" t="s">
        <v>395</v>
      </c>
      <c r="R21" s="44" t="s">
        <v>363</v>
      </c>
    </row>
    <row r="22" spans="1:18" x14ac:dyDescent="0.2">
      <c r="A22" s="38" t="s">
        <v>409</v>
      </c>
      <c r="B22" t="s">
        <v>119</v>
      </c>
      <c r="C22" s="5">
        <v>42510</v>
      </c>
      <c r="D22" s="5">
        <v>42581</v>
      </c>
      <c r="E22">
        <v>0</v>
      </c>
      <c r="F22" s="39">
        <v>1934874.7576299999</v>
      </c>
      <c r="G22" s="39">
        <v>283147.66954700003</v>
      </c>
      <c r="H22" s="62">
        <v>17.491390165799999</v>
      </c>
      <c r="I22" s="62">
        <v>-89.042241519000001</v>
      </c>
      <c r="K22" s="37" t="s">
        <v>25</v>
      </c>
      <c r="L22" s="37" t="s">
        <v>25</v>
      </c>
      <c r="M22" s="37">
        <v>2015</v>
      </c>
      <c r="N22" s="37" t="s">
        <v>26</v>
      </c>
      <c r="O22" s="37" t="s">
        <v>25</v>
      </c>
      <c r="P22" s="37" t="s">
        <v>416</v>
      </c>
      <c r="Q22" s="37" t="s">
        <v>415</v>
      </c>
      <c r="R22" s="44" t="s">
        <v>364</v>
      </c>
    </row>
    <row r="23" spans="1:18" x14ac:dyDescent="0.2">
      <c r="A23" s="41" t="s">
        <v>410</v>
      </c>
      <c r="B23" s="40" t="s">
        <v>121</v>
      </c>
      <c r="C23" s="5">
        <v>42510</v>
      </c>
      <c r="D23" s="5">
        <v>42581</v>
      </c>
      <c r="E23" s="40">
        <v>4</v>
      </c>
      <c r="F23" s="42">
        <v>1934169.9698000001</v>
      </c>
      <c r="G23" s="42">
        <v>281332.87394600001</v>
      </c>
      <c r="H23" s="62">
        <v>17.484847204400001</v>
      </c>
      <c r="I23" s="62">
        <v>-89.059253446</v>
      </c>
      <c r="K23" t="s">
        <v>25</v>
      </c>
      <c r="L23" t="s">
        <v>25</v>
      </c>
      <c r="M23">
        <v>2015</v>
      </c>
      <c r="N23" t="s">
        <v>26</v>
      </c>
      <c r="O23" t="s">
        <v>25</v>
      </c>
      <c r="P23" t="s">
        <v>416</v>
      </c>
      <c r="Q23" t="s">
        <v>415</v>
      </c>
      <c r="R23" s="44" t="s">
        <v>364</v>
      </c>
    </row>
    <row r="24" spans="1:18" x14ac:dyDescent="0.2">
      <c r="A24" s="41" t="s">
        <v>408</v>
      </c>
      <c r="B24" s="40" t="s">
        <v>119</v>
      </c>
      <c r="C24" s="5">
        <v>42510</v>
      </c>
      <c r="D24" s="5">
        <v>42581</v>
      </c>
      <c r="E24" s="40">
        <v>71</v>
      </c>
      <c r="F24" s="42">
        <v>1935420.40759</v>
      </c>
      <c r="G24" s="42">
        <v>283663.82859699999</v>
      </c>
      <c r="H24" s="62">
        <v>17.496369139599999</v>
      </c>
      <c r="I24" s="62">
        <v>-89.037437538199995</v>
      </c>
      <c r="K24" t="s">
        <v>25</v>
      </c>
      <c r="L24" t="s">
        <v>25</v>
      </c>
      <c r="M24">
        <v>2015</v>
      </c>
      <c r="N24" t="s">
        <v>26</v>
      </c>
      <c r="O24" t="s">
        <v>25</v>
      </c>
      <c r="P24" t="s">
        <v>416</v>
      </c>
      <c r="Q24" t="s">
        <v>415</v>
      </c>
      <c r="R24" s="44" t="s">
        <v>364</v>
      </c>
    </row>
    <row r="25" spans="1:18" x14ac:dyDescent="0.2">
      <c r="A25" s="41" t="s">
        <v>412</v>
      </c>
      <c r="B25" s="40" t="s">
        <v>216</v>
      </c>
      <c r="C25" s="5">
        <v>42510</v>
      </c>
      <c r="D25" s="5">
        <v>42581</v>
      </c>
      <c r="E25" s="40">
        <v>11</v>
      </c>
      <c r="F25" s="42">
        <v>1935159.5963900001</v>
      </c>
      <c r="G25" s="42">
        <v>282106.50154799997</v>
      </c>
      <c r="H25" s="62">
        <v>17.493862157799999</v>
      </c>
      <c r="I25" s="62">
        <v>-89.052071474000002</v>
      </c>
      <c r="K25" t="s">
        <v>25</v>
      </c>
      <c r="L25" t="s">
        <v>25</v>
      </c>
      <c r="M25">
        <v>2015</v>
      </c>
      <c r="N25" t="s">
        <v>26</v>
      </c>
      <c r="O25" t="s">
        <v>25</v>
      </c>
      <c r="P25" t="s">
        <v>393</v>
      </c>
      <c r="Q25" t="s">
        <v>415</v>
      </c>
      <c r="R25" s="44" t="s">
        <v>364</v>
      </c>
    </row>
    <row r="26" spans="1:18" x14ac:dyDescent="0.2">
      <c r="A26" s="41" t="s">
        <v>413</v>
      </c>
      <c r="B26" s="40" t="s">
        <v>216</v>
      </c>
      <c r="C26" s="5">
        <v>42510</v>
      </c>
      <c r="D26" s="5">
        <v>42581</v>
      </c>
      <c r="E26" s="40">
        <v>24</v>
      </c>
      <c r="F26" s="42">
        <v>1935222.9298</v>
      </c>
      <c r="G26" s="42">
        <v>281920.43476799998</v>
      </c>
      <c r="H26" s="62">
        <v>17.4944161558</v>
      </c>
      <c r="I26" s="62">
        <v>-89.053829465899994</v>
      </c>
      <c r="K26" t="s">
        <v>25</v>
      </c>
      <c r="L26" t="s">
        <v>25</v>
      </c>
      <c r="M26">
        <v>2015</v>
      </c>
      <c r="N26" t="s">
        <v>26</v>
      </c>
      <c r="O26" t="s">
        <v>25</v>
      </c>
      <c r="P26" t="s">
        <v>416</v>
      </c>
      <c r="Q26" t="s">
        <v>415</v>
      </c>
      <c r="R26" s="44" t="s">
        <v>364</v>
      </c>
    </row>
    <row r="27" spans="1:18" x14ac:dyDescent="0.2">
      <c r="A27" s="41" t="s">
        <v>414</v>
      </c>
      <c r="B27" s="40" t="s">
        <v>216</v>
      </c>
      <c r="C27" s="5">
        <v>42510</v>
      </c>
      <c r="D27" s="5">
        <v>42581</v>
      </c>
      <c r="E27" s="40">
        <v>0</v>
      </c>
      <c r="F27" s="42">
        <v>1934364.38216</v>
      </c>
      <c r="G27" s="42">
        <v>283472.58069199999</v>
      </c>
      <c r="H27" s="62">
        <v>17.486811186699999</v>
      </c>
      <c r="I27" s="62">
        <v>-89.039131534899994</v>
      </c>
      <c r="K27" t="s">
        <v>25</v>
      </c>
      <c r="L27" t="s">
        <v>25</v>
      </c>
      <c r="M27">
        <v>2015</v>
      </c>
      <c r="N27" t="s">
        <v>26</v>
      </c>
      <c r="O27" t="s">
        <v>25</v>
      </c>
      <c r="P27" t="s">
        <v>416</v>
      </c>
      <c r="Q27" t="s">
        <v>415</v>
      </c>
      <c r="R27" s="44" t="s">
        <v>364</v>
      </c>
    </row>
    <row r="28" spans="1:18" x14ac:dyDescent="0.2">
      <c r="A28" s="41" t="s">
        <v>411</v>
      </c>
      <c r="B28" s="40" t="s">
        <v>121</v>
      </c>
      <c r="C28" s="5">
        <v>42510</v>
      </c>
      <c r="D28" s="5">
        <v>42581</v>
      </c>
      <c r="E28" s="40">
        <v>0</v>
      </c>
      <c r="F28" s="42">
        <v>1934324.44331</v>
      </c>
      <c r="G28" s="42">
        <v>281626.04656599998</v>
      </c>
      <c r="H28" s="62">
        <v>17.486271196299999</v>
      </c>
      <c r="I28" s="62">
        <v>-89.056509457600001</v>
      </c>
      <c r="K28" t="s">
        <v>25</v>
      </c>
      <c r="L28" t="s">
        <v>25</v>
      </c>
      <c r="M28">
        <v>2015</v>
      </c>
      <c r="N28" t="s">
        <v>26</v>
      </c>
      <c r="O28" t="s">
        <v>25</v>
      </c>
      <c r="P28" t="s">
        <v>416</v>
      </c>
      <c r="Q28" t="s">
        <v>415</v>
      </c>
      <c r="R28" s="44" t="s">
        <v>364</v>
      </c>
    </row>
    <row r="29" spans="1:18" x14ac:dyDescent="0.2">
      <c r="A29" s="41" t="s">
        <v>422</v>
      </c>
      <c r="B29" s="41" t="s">
        <v>119</v>
      </c>
      <c r="C29" s="5">
        <v>42481</v>
      </c>
      <c r="D29" s="5">
        <v>42556</v>
      </c>
      <c r="E29" s="40">
        <v>75</v>
      </c>
      <c r="F29" s="42">
        <v>1958138.3267495499</v>
      </c>
      <c r="G29" s="42">
        <v>292555.72715711</v>
      </c>
      <c r="H29" s="62">
        <v>17.7024382938</v>
      </c>
      <c r="I29" s="62">
        <v>-88.955936529400006</v>
      </c>
      <c r="J29" s="40"/>
      <c r="K29" s="40" t="s">
        <v>25</v>
      </c>
      <c r="L29" s="40" t="s">
        <v>25</v>
      </c>
      <c r="M29" s="40">
        <v>2015</v>
      </c>
      <c r="N29" s="40" t="s">
        <v>26</v>
      </c>
      <c r="O29" s="40" t="s">
        <v>25</v>
      </c>
      <c r="P29" s="40" t="s">
        <v>416</v>
      </c>
      <c r="Q29" s="40" t="s">
        <v>395</v>
      </c>
      <c r="R29" s="44" t="s">
        <v>363</v>
      </c>
    </row>
    <row r="30" spans="1:18" x14ac:dyDescent="0.2">
      <c r="A30" s="41" t="s">
        <v>431</v>
      </c>
      <c r="B30" s="40" t="s">
        <v>119</v>
      </c>
      <c r="C30" s="5">
        <v>42556</v>
      </c>
      <c r="D30" s="5">
        <v>42621</v>
      </c>
      <c r="E30">
        <v>61</v>
      </c>
      <c r="F30" s="42">
        <v>1955892.9421717101</v>
      </c>
      <c r="G30" s="42">
        <v>292495.33211135003</v>
      </c>
      <c r="H30" s="42">
        <v>17.680309000000001</v>
      </c>
      <c r="I30" s="42">
        <v>-88.956323999999995</v>
      </c>
      <c r="K30" s="40" t="s">
        <v>25</v>
      </c>
      <c r="L30" s="40" t="s">
        <v>25</v>
      </c>
      <c r="M30" s="40">
        <v>2015</v>
      </c>
      <c r="N30" s="40" t="s">
        <v>25</v>
      </c>
      <c r="O30" s="40" t="s">
        <v>25</v>
      </c>
      <c r="P30" s="40" t="s">
        <v>416</v>
      </c>
      <c r="Q30" s="40" t="s">
        <v>395</v>
      </c>
      <c r="R30" s="44" t="s">
        <v>363</v>
      </c>
    </row>
    <row r="31" spans="1:18" x14ac:dyDescent="0.2">
      <c r="A31" s="41" t="s">
        <v>426</v>
      </c>
      <c r="B31" s="40" t="s">
        <v>216</v>
      </c>
      <c r="C31" s="5">
        <v>42556</v>
      </c>
      <c r="D31" s="5">
        <v>42621</v>
      </c>
      <c r="E31">
        <v>15</v>
      </c>
      <c r="F31" s="42">
        <v>1956615.6587870901</v>
      </c>
      <c r="G31" s="42">
        <v>290333.18307415</v>
      </c>
      <c r="H31" s="42">
        <v>17.686634000000002</v>
      </c>
      <c r="I31" s="42">
        <v>-88.976770999999999</v>
      </c>
      <c r="K31" s="40" t="s">
        <v>25</v>
      </c>
      <c r="L31" s="40" t="s">
        <v>25</v>
      </c>
      <c r="M31" s="40">
        <v>2015</v>
      </c>
      <c r="N31" s="40" t="s">
        <v>25</v>
      </c>
      <c r="O31" s="40" t="s">
        <v>25</v>
      </c>
      <c r="P31" s="40" t="s">
        <v>416</v>
      </c>
      <c r="Q31" s="40" t="s">
        <v>395</v>
      </c>
      <c r="R31" s="44" t="s">
        <v>363</v>
      </c>
    </row>
    <row r="32" spans="1:18" x14ac:dyDescent="0.2">
      <c r="A32" s="41" t="s">
        <v>429</v>
      </c>
      <c r="B32" s="40" t="s">
        <v>119</v>
      </c>
      <c r="C32" s="5">
        <v>42556</v>
      </c>
      <c r="D32" s="5">
        <v>42621</v>
      </c>
      <c r="E32">
        <v>64</v>
      </c>
      <c r="F32" s="42">
        <v>1958198.7570722899</v>
      </c>
      <c r="G32" s="42">
        <v>291879.47155793</v>
      </c>
      <c r="H32" s="42">
        <v>17.701080999999999</v>
      </c>
      <c r="I32" s="42">
        <v>-88.962354000000005</v>
      </c>
      <c r="K32" s="40" t="s">
        <v>25</v>
      </c>
      <c r="L32" s="40" t="s">
        <v>25</v>
      </c>
      <c r="M32" s="40">
        <v>2015</v>
      </c>
      <c r="N32" s="40" t="s">
        <v>25</v>
      </c>
      <c r="O32" s="40" t="s">
        <v>25</v>
      </c>
      <c r="P32" s="40" t="s">
        <v>416</v>
      </c>
      <c r="Q32" s="40" t="s">
        <v>395</v>
      </c>
      <c r="R32" s="44" t="s">
        <v>363</v>
      </c>
    </row>
    <row r="33" spans="1:18" x14ac:dyDescent="0.2">
      <c r="A33" s="41" t="s">
        <v>425</v>
      </c>
      <c r="B33" s="40" t="s">
        <v>119</v>
      </c>
      <c r="C33" s="5">
        <v>42556</v>
      </c>
      <c r="D33" s="5">
        <v>42621</v>
      </c>
      <c r="E33">
        <v>61</v>
      </c>
      <c r="F33" s="42">
        <v>1956539.9635262501</v>
      </c>
      <c r="G33" s="42">
        <v>289340.98252742999</v>
      </c>
      <c r="H33" s="42">
        <v>17.685856000000001</v>
      </c>
      <c r="I33" s="42">
        <v>-88.986114000000001</v>
      </c>
      <c r="K33" s="40" t="s">
        <v>25</v>
      </c>
      <c r="L33" s="40" t="s">
        <v>25</v>
      </c>
      <c r="M33" s="40">
        <v>2015</v>
      </c>
      <c r="N33" s="40" t="s">
        <v>25</v>
      </c>
      <c r="O33" s="40" t="s">
        <v>25</v>
      </c>
      <c r="P33" s="40" t="s">
        <v>416</v>
      </c>
      <c r="Q33" s="40" t="s">
        <v>395</v>
      </c>
      <c r="R33" s="44" t="s">
        <v>363</v>
      </c>
    </row>
    <row r="34" spans="1:18" x14ac:dyDescent="0.2">
      <c r="A34" s="41" t="s">
        <v>427</v>
      </c>
      <c r="B34" s="40" t="s">
        <v>216</v>
      </c>
      <c r="C34" s="5">
        <v>42556</v>
      </c>
      <c r="D34" s="5">
        <v>42621</v>
      </c>
      <c r="E34">
        <v>64</v>
      </c>
      <c r="F34" s="42">
        <v>1956001.5278213599</v>
      </c>
      <c r="G34" s="42">
        <v>290563.16780333</v>
      </c>
      <c r="H34" s="42">
        <v>17.681107999999998</v>
      </c>
      <c r="I34" s="42">
        <v>-88.974542999999997</v>
      </c>
      <c r="K34" s="40" t="s">
        <v>25</v>
      </c>
      <c r="L34" s="40" t="s">
        <v>25</v>
      </c>
      <c r="M34" s="40">
        <v>2015</v>
      </c>
      <c r="N34" s="40" t="s">
        <v>25</v>
      </c>
      <c r="O34" s="40" t="s">
        <v>25</v>
      </c>
      <c r="P34" s="40" t="s">
        <v>416</v>
      </c>
      <c r="Q34" s="40" t="s">
        <v>395</v>
      </c>
      <c r="R34" s="44" t="s">
        <v>363</v>
      </c>
    </row>
    <row r="35" spans="1:18" x14ac:dyDescent="0.2">
      <c r="A35" s="41" t="s">
        <v>428</v>
      </c>
      <c r="B35" s="40" t="s">
        <v>119</v>
      </c>
      <c r="C35" s="5">
        <v>42556</v>
      </c>
      <c r="D35" s="5">
        <v>42621</v>
      </c>
      <c r="E35">
        <v>64</v>
      </c>
      <c r="F35" s="42">
        <v>1957370.3173716699</v>
      </c>
      <c r="G35" s="42">
        <v>291303.91473493999</v>
      </c>
      <c r="H35" s="42">
        <v>17.693542999999998</v>
      </c>
      <c r="I35" s="42">
        <v>-88.967697000000001</v>
      </c>
      <c r="K35" s="40" t="s">
        <v>25</v>
      </c>
      <c r="L35" s="40" t="s">
        <v>25</v>
      </c>
      <c r="M35" s="40">
        <v>2015</v>
      </c>
      <c r="N35" s="40" t="s">
        <v>25</v>
      </c>
      <c r="O35" s="40" t="s">
        <v>25</v>
      </c>
      <c r="P35" t="s">
        <v>407</v>
      </c>
      <c r="Q35" s="40" t="s">
        <v>395</v>
      </c>
      <c r="R35" s="44" t="s">
        <v>363</v>
      </c>
    </row>
    <row r="36" spans="1:18" x14ac:dyDescent="0.2">
      <c r="A36" s="41" t="s">
        <v>430</v>
      </c>
      <c r="B36" t="s">
        <v>119</v>
      </c>
      <c r="C36" s="5">
        <v>42556</v>
      </c>
      <c r="D36" s="5">
        <v>42621</v>
      </c>
      <c r="E36">
        <v>64</v>
      </c>
      <c r="F36" s="42">
        <v>1956457.6776235499</v>
      </c>
      <c r="G36" s="42">
        <v>291329.29800966999</v>
      </c>
      <c r="H36" s="42">
        <v>17.685300999999999</v>
      </c>
      <c r="I36" s="42">
        <v>-88.967367999999993</v>
      </c>
      <c r="K36" s="40" t="s">
        <v>25</v>
      </c>
      <c r="L36" s="40" t="s">
        <v>25</v>
      </c>
      <c r="M36" s="40">
        <v>2015</v>
      </c>
      <c r="N36" s="40" t="s">
        <v>25</v>
      </c>
      <c r="O36" s="40" t="s">
        <v>25</v>
      </c>
      <c r="P36" s="40" t="s">
        <v>393</v>
      </c>
      <c r="Q36" s="40" t="s">
        <v>395</v>
      </c>
      <c r="R36" s="44" t="s">
        <v>363</v>
      </c>
    </row>
    <row r="37" spans="1:18" x14ac:dyDescent="0.2">
      <c r="A37" s="41" t="s">
        <v>440</v>
      </c>
      <c r="B37" s="40" t="s">
        <v>119</v>
      </c>
      <c r="C37" s="5">
        <v>42581</v>
      </c>
      <c r="D37" s="5">
        <v>42664</v>
      </c>
      <c r="E37">
        <v>83</v>
      </c>
      <c r="F37" s="42">
        <v>1934601.87250449</v>
      </c>
      <c r="G37" s="42">
        <v>283500.67417643999</v>
      </c>
      <c r="H37" s="42">
        <v>17.487120000000001</v>
      </c>
      <c r="I37" s="42">
        <v>-89.038927999999999</v>
      </c>
      <c r="K37" s="40" t="s">
        <v>25</v>
      </c>
      <c r="L37" s="40" t="s">
        <v>25</v>
      </c>
      <c r="M37" s="40">
        <v>2015</v>
      </c>
      <c r="N37" t="s">
        <v>26</v>
      </c>
      <c r="O37" t="s">
        <v>25</v>
      </c>
      <c r="P37" s="40" t="s">
        <v>416</v>
      </c>
      <c r="Q37" s="40" t="s">
        <v>415</v>
      </c>
      <c r="R37" s="44" t="s">
        <v>364</v>
      </c>
    </row>
    <row r="38" spans="1:18" x14ac:dyDescent="0.2">
      <c r="A38" s="41" t="s">
        <v>441</v>
      </c>
      <c r="B38" s="40" t="s">
        <v>119</v>
      </c>
      <c r="C38" s="5">
        <v>42581</v>
      </c>
      <c r="D38" s="5">
        <v>42664</v>
      </c>
      <c r="E38">
        <v>58</v>
      </c>
      <c r="F38" s="42">
        <v>1934429.5764979101</v>
      </c>
      <c r="G38" s="42">
        <v>280789.76059090003</v>
      </c>
      <c r="H38" s="42">
        <v>17.485299999999999</v>
      </c>
      <c r="I38" s="42">
        <v>-89.064429000000004</v>
      </c>
      <c r="K38" s="40" t="s">
        <v>25</v>
      </c>
      <c r="L38" s="40" t="s">
        <v>25</v>
      </c>
      <c r="M38" s="40">
        <v>2015</v>
      </c>
      <c r="N38" s="40" t="s">
        <v>26</v>
      </c>
      <c r="O38" s="40" t="s">
        <v>25</v>
      </c>
      <c r="P38" s="40" t="s">
        <v>416</v>
      </c>
      <c r="Q38" s="40" t="s">
        <v>415</v>
      </c>
      <c r="R38" s="44" t="s">
        <v>364</v>
      </c>
    </row>
    <row r="39" spans="1:18" x14ac:dyDescent="0.2">
      <c r="A39" s="41" t="s">
        <v>442</v>
      </c>
      <c r="B39" s="40" t="s">
        <v>119</v>
      </c>
      <c r="C39" s="5">
        <v>42581</v>
      </c>
      <c r="D39" s="5">
        <v>42664</v>
      </c>
      <c r="E39">
        <v>83</v>
      </c>
      <c r="F39" s="42">
        <v>1935217.6030744701</v>
      </c>
      <c r="G39" s="42">
        <v>283820.42448425997</v>
      </c>
      <c r="H39" s="42">
        <v>17.492712999999998</v>
      </c>
      <c r="I39" s="42">
        <v>-89.035979999999995</v>
      </c>
      <c r="K39" s="40" t="s">
        <v>25</v>
      </c>
      <c r="L39" s="40" t="s">
        <v>25</v>
      </c>
      <c r="M39" s="40">
        <v>2015</v>
      </c>
      <c r="N39" s="40" t="s">
        <v>26</v>
      </c>
      <c r="O39" s="40" t="s">
        <v>25</v>
      </c>
      <c r="P39" s="40" t="s">
        <v>416</v>
      </c>
      <c r="Q39" s="40" t="s">
        <v>415</v>
      </c>
      <c r="R39" s="44" t="s">
        <v>364</v>
      </c>
    </row>
    <row r="40" spans="1:18" x14ac:dyDescent="0.2">
      <c r="A40" s="41" t="s">
        <v>443</v>
      </c>
      <c r="B40" s="40" t="s">
        <v>119</v>
      </c>
      <c r="C40" s="5">
        <v>42581</v>
      </c>
      <c r="D40" s="5">
        <v>42664</v>
      </c>
      <c r="E40">
        <v>83</v>
      </c>
      <c r="F40" s="42">
        <v>1935517.4445430001</v>
      </c>
      <c r="G40" s="42">
        <v>282719.28847506997</v>
      </c>
      <c r="H40" s="42">
        <v>17.495315000000002</v>
      </c>
      <c r="I40" s="42">
        <v>-89.046375999999995</v>
      </c>
      <c r="K40" s="40" t="s">
        <v>25</v>
      </c>
      <c r="L40" s="40" t="s">
        <v>25</v>
      </c>
      <c r="M40" s="40">
        <v>2015</v>
      </c>
      <c r="N40" s="40" t="s">
        <v>26</v>
      </c>
      <c r="O40" s="40" t="s">
        <v>25</v>
      </c>
      <c r="P40" s="40" t="s">
        <v>416</v>
      </c>
      <c r="Q40" s="40" t="s">
        <v>415</v>
      </c>
      <c r="R40" s="44" t="s">
        <v>364</v>
      </c>
    </row>
    <row r="41" spans="1:18" x14ac:dyDescent="0.2">
      <c r="A41" s="41" t="s">
        <v>444</v>
      </c>
      <c r="B41" s="40" t="s">
        <v>216</v>
      </c>
      <c r="C41" s="5">
        <v>42581</v>
      </c>
      <c r="D41" s="5">
        <v>42664</v>
      </c>
      <c r="E41">
        <v>67</v>
      </c>
      <c r="F41" s="42">
        <v>1935654.0103323101</v>
      </c>
      <c r="G41" s="42">
        <v>282177.50925404002</v>
      </c>
      <c r="H41" s="42">
        <v>17.496496</v>
      </c>
      <c r="I41" s="42">
        <v>-89.051490000000001</v>
      </c>
      <c r="K41" s="40" t="s">
        <v>25</v>
      </c>
      <c r="L41" s="40" t="s">
        <v>25</v>
      </c>
      <c r="M41" s="40">
        <v>2015</v>
      </c>
      <c r="N41" s="40" t="s">
        <v>26</v>
      </c>
      <c r="O41" s="40" t="s">
        <v>25</v>
      </c>
      <c r="P41" s="40" t="s">
        <v>416</v>
      </c>
      <c r="Q41" s="40" t="s">
        <v>415</v>
      </c>
      <c r="R41" s="44" t="s">
        <v>364</v>
      </c>
    </row>
    <row r="42" spans="1:18" x14ac:dyDescent="0.2">
      <c r="A42" s="41" t="s">
        <v>445</v>
      </c>
      <c r="B42" s="40" t="s">
        <v>216</v>
      </c>
      <c r="C42" s="5">
        <v>42581</v>
      </c>
      <c r="D42" s="5">
        <v>42664</v>
      </c>
      <c r="E42">
        <v>6</v>
      </c>
      <c r="F42" s="42">
        <v>1934535.8689423201</v>
      </c>
      <c r="G42" s="42">
        <v>282367.73897339997</v>
      </c>
      <c r="H42" s="42">
        <v>17.486414</v>
      </c>
      <c r="I42" s="42">
        <v>-89.049586000000005</v>
      </c>
      <c r="K42" s="40" t="s">
        <v>25</v>
      </c>
      <c r="L42" s="40" t="s">
        <v>25</v>
      </c>
      <c r="M42" s="40">
        <v>2015</v>
      </c>
      <c r="N42" s="40" t="s">
        <v>26</v>
      </c>
      <c r="O42" s="40" t="s">
        <v>25</v>
      </c>
      <c r="P42" s="40" t="s">
        <v>416</v>
      </c>
      <c r="Q42" s="40" t="s">
        <v>415</v>
      </c>
      <c r="R42" s="44" t="s">
        <v>364</v>
      </c>
    </row>
    <row r="43" spans="1:18" x14ac:dyDescent="0.2">
      <c r="A43" s="41" t="s">
        <v>439</v>
      </c>
      <c r="B43" t="s">
        <v>119</v>
      </c>
      <c r="C43" s="5">
        <v>42621</v>
      </c>
      <c r="D43" s="5">
        <v>42711</v>
      </c>
      <c r="E43">
        <v>0</v>
      </c>
      <c r="F43" s="42">
        <v>1955773.1376187899</v>
      </c>
      <c r="G43" s="42">
        <v>293611.04739634</v>
      </c>
      <c r="H43" s="42">
        <v>17.679331000000001</v>
      </c>
      <c r="I43" s="42">
        <v>-88.945797999999996</v>
      </c>
      <c r="K43" s="43" t="s">
        <v>25</v>
      </c>
      <c r="L43" s="43" t="s">
        <v>25</v>
      </c>
      <c r="M43" s="43">
        <v>2015</v>
      </c>
      <c r="N43" s="43" t="s">
        <v>26</v>
      </c>
      <c r="O43" s="43" t="s">
        <v>25</v>
      </c>
      <c r="P43" s="43" t="s">
        <v>416</v>
      </c>
      <c r="Q43" t="s">
        <v>395</v>
      </c>
      <c r="R43" s="44" t="s">
        <v>363</v>
      </c>
    </row>
    <row r="44" spans="1:18" x14ac:dyDescent="0.2">
      <c r="A44" s="41" t="s">
        <v>434</v>
      </c>
      <c r="B44" t="s">
        <v>216</v>
      </c>
      <c r="C44" s="5">
        <v>42621</v>
      </c>
      <c r="D44" s="5">
        <v>42711</v>
      </c>
      <c r="E44">
        <v>7</v>
      </c>
      <c r="F44" s="42">
        <v>1956808.6851943701</v>
      </c>
      <c r="G44" s="42">
        <v>290536.92319702002</v>
      </c>
      <c r="H44" s="42">
        <v>17.688396999999998</v>
      </c>
      <c r="I44" s="42">
        <v>-88.974869999999996</v>
      </c>
      <c r="K44" s="43" t="s">
        <v>25</v>
      </c>
      <c r="L44" s="43" t="s">
        <v>25</v>
      </c>
      <c r="M44" s="43">
        <v>2015</v>
      </c>
      <c r="N44" s="43" t="s">
        <v>26</v>
      </c>
      <c r="O44" s="43" t="s">
        <v>25</v>
      </c>
      <c r="P44" s="43" t="s">
        <v>416</v>
      </c>
      <c r="Q44" s="43" t="s">
        <v>395</v>
      </c>
      <c r="R44" s="44" t="s">
        <v>363</v>
      </c>
    </row>
    <row r="45" spans="1:18" x14ac:dyDescent="0.2">
      <c r="A45" s="41" t="s">
        <v>437</v>
      </c>
      <c r="B45" t="s">
        <v>119</v>
      </c>
      <c r="C45" s="5">
        <v>42621</v>
      </c>
      <c r="D45" s="5">
        <v>42711</v>
      </c>
      <c r="E45">
        <v>90</v>
      </c>
      <c r="F45" s="42">
        <v>1956871.5904065799</v>
      </c>
      <c r="G45" s="42">
        <v>291402.37673606002</v>
      </c>
      <c r="H45" s="42">
        <v>17.689046999999999</v>
      </c>
      <c r="I45" s="42">
        <v>-88.966719999999995</v>
      </c>
      <c r="K45" s="43" t="s">
        <v>25</v>
      </c>
      <c r="L45" s="43" t="s">
        <v>25</v>
      </c>
      <c r="M45" s="43">
        <v>2015</v>
      </c>
      <c r="N45" s="43" t="s">
        <v>26</v>
      </c>
      <c r="O45" s="43" t="s">
        <v>25</v>
      </c>
      <c r="P45" s="43" t="s">
        <v>416</v>
      </c>
      <c r="Q45" s="43" t="s">
        <v>395</v>
      </c>
      <c r="R45" s="44" t="s">
        <v>363</v>
      </c>
    </row>
    <row r="46" spans="1:18" x14ac:dyDescent="0.2">
      <c r="A46" s="41" t="s">
        <v>435</v>
      </c>
      <c r="B46" t="s">
        <v>119</v>
      </c>
      <c r="C46" s="5">
        <v>42621</v>
      </c>
      <c r="D46" s="5">
        <v>42711</v>
      </c>
      <c r="E46" s="40">
        <v>90</v>
      </c>
      <c r="F46" s="42">
        <v>1956414.1753884801</v>
      </c>
      <c r="G46" s="42">
        <v>290429.33064649999</v>
      </c>
      <c r="H46" s="42">
        <v>17.684823000000002</v>
      </c>
      <c r="I46" s="42">
        <v>-88.975845000000007</v>
      </c>
      <c r="K46" s="43" t="s">
        <v>25</v>
      </c>
      <c r="L46" s="43" t="s">
        <v>25</v>
      </c>
      <c r="M46" s="43">
        <v>2015</v>
      </c>
      <c r="N46" s="43" t="s">
        <v>26</v>
      </c>
      <c r="O46" s="43" t="s">
        <v>25</v>
      </c>
      <c r="P46" s="43" t="s">
        <v>416</v>
      </c>
      <c r="Q46" s="43" t="s">
        <v>395</v>
      </c>
      <c r="R46" s="44" t="s">
        <v>363</v>
      </c>
    </row>
    <row r="47" spans="1:18" x14ac:dyDescent="0.2">
      <c r="A47" s="41" t="s">
        <v>436</v>
      </c>
      <c r="B47" t="s">
        <v>216</v>
      </c>
      <c r="C47" s="5">
        <v>42621</v>
      </c>
      <c r="D47" s="5">
        <v>42711</v>
      </c>
      <c r="E47">
        <v>20</v>
      </c>
      <c r="F47" s="42">
        <v>1955898.9607808001</v>
      </c>
      <c r="G47" s="42">
        <v>290971.06119374</v>
      </c>
      <c r="H47" s="42">
        <v>17.680219999999998</v>
      </c>
      <c r="I47" s="42">
        <v>-88.970688999999993</v>
      </c>
      <c r="K47" s="43" t="s">
        <v>25</v>
      </c>
      <c r="L47" s="43" t="s">
        <v>25</v>
      </c>
      <c r="M47" s="43">
        <v>2015</v>
      </c>
      <c r="N47" s="43" t="s">
        <v>26</v>
      </c>
      <c r="O47" s="43" t="s">
        <v>25</v>
      </c>
      <c r="P47" s="43" t="s">
        <v>416</v>
      </c>
      <c r="Q47" s="43" t="s">
        <v>395</v>
      </c>
      <c r="R47" s="44" t="s">
        <v>363</v>
      </c>
    </row>
    <row r="48" spans="1:18" x14ac:dyDescent="0.2">
      <c r="A48" s="41" t="s">
        <v>438</v>
      </c>
      <c r="B48" t="s">
        <v>119</v>
      </c>
      <c r="C48" s="5">
        <v>42621</v>
      </c>
      <c r="D48" s="5">
        <v>42711</v>
      </c>
      <c r="E48">
        <v>71</v>
      </c>
      <c r="F48" s="42">
        <v>1956184.8013128899</v>
      </c>
      <c r="G48" s="42">
        <v>291489.01590423001</v>
      </c>
      <c r="H48" s="42">
        <v>17.682850999999999</v>
      </c>
      <c r="I48" s="42">
        <v>-88.965835999999996</v>
      </c>
      <c r="K48" s="43" t="s">
        <v>25</v>
      </c>
      <c r="L48" s="43" t="s">
        <v>25</v>
      </c>
      <c r="M48" s="43">
        <v>2015</v>
      </c>
      <c r="N48" s="43" t="s">
        <v>26</v>
      </c>
      <c r="O48" s="43" t="s">
        <v>25</v>
      </c>
      <c r="P48" s="43" t="s">
        <v>416</v>
      </c>
      <c r="Q48" s="43" t="s">
        <v>395</v>
      </c>
      <c r="R48" s="44" t="s">
        <v>363</v>
      </c>
    </row>
  </sheetData>
  <sortState xmlns:xlrd2="http://schemas.microsoft.com/office/spreadsheetml/2017/richdata2" ref="A43:R48">
    <sortCondition ref="A43:A48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7"/>
  <sheetViews>
    <sheetView workbookViewId="0">
      <selection activeCell="D1" sqref="D1"/>
    </sheetView>
  </sheetViews>
  <sheetFormatPr baseColWidth="10" defaultColWidth="8.83203125" defaultRowHeight="15" x14ac:dyDescent="0.2"/>
  <cols>
    <col min="1" max="2" width="8.83203125" style="51"/>
    <col min="3" max="3" width="10.1640625" style="51" bestFit="1" customWidth="1"/>
    <col min="4" max="4" width="10.1640625" style="51" customWidth="1"/>
    <col min="5" max="5" width="8.83203125" style="51"/>
    <col min="6" max="9" width="18.5" style="51" customWidth="1"/>
    <col min="10" max="11" width="8.83203125" style="51"/>
    <col min="12" max="15" width="14" style="51" customWidth="1"/>
    <col min="16" max="16" width="18.5" style="51" customWidth="1"/>
    <col min="17" max="17" width="21.5" style="51" customWidth="1"/>
    <col min="18" max="16384" width="8.83203125" style="51"/>
  </cols>
  <sheetData>
    <row r="1" spans="1:18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48" t="s">
        <v>62</v>
      </c>
      <c r="F1" s="46" t="s">
        <v>0</v>
      </c>
      <c r="G1" s="48" t="s">
        <v>1</v>
      </c>
      <c r="H1" s="48" t="s">
        <v>432</v>
      </c>
      <c r="I1" s="48" t="s">
        <v>433</v>
      </c>
      <c r="J1" s="46" t="s">
        <v>150</v>
      </c>
      <c r="K1" s="49" t="s">
        <v>380</v>
      </c>
      <c r="L1" s="49" t="s">
        <v>381</v>
      </c>
      <c r="M1" s="49" t="s">
        <v>382</v>
      </c>
      <c r="N1" s="49" t="s">
        <v>383</v>
      </c>
      <c r="O1" s="49" t="s">
        <v>384</v>
      </c>
      <c r="P1" s="49" t="s">
        <v>385</v>
      </c>
      <c r="Q1" s="49" t="s">
        <v>9</v>
      </c>
      <c r="R1" s="46" t="s">
        <v>458</v>
      </c>
    </row>
    <row r="2" spans="1:18" x14ac:dyDescent="0.2">
      <c r="A2" s="50" t="s">
        <v>446</v>
      </c>
      <c r="C2" s="52">
        <v>42762</v>
      </c>
      <c r="D2" s="52">
        <v>42870</v>
      </c>
      <c r="E2" s="51">
        <v>113</v>
      </c>
      <c r="F2" s="55">
        <v>1954259.78350425</v>
      </c>
      <c r="G2" s="55">
        <v>291444.65329584002</v>
      </c>
      <c r="H2" s="53">
        <v>17.665457</v>
      </c>
      <c r="I2" s="53">
        <v>-88.966065</v>
      </c>
      <c r="K2" s="51" t="s">
        <v>25</v>
      </c>
      <c r="L2" s="51" t="s">
        <v>26</v>
      </c>
      <c r="M2" s="51" t="s">
        <v>41</v>
      </c>
      <c r="N2" s="51" t="s">
        <v>25</v>
      </c>
      <c r="O2" s="51" t="s">
        <v>25</v>
      </c>
      <c r="P2" s="51" t="s">
        <v>456</v>
      </c>
      <c r="Q2" s="51" t="s">
        <v>395</v>
      </c>
      <c r="R2" s="51" t="s">
        <v>363</v>
      </c>
    </row>
    <row r="3" spans="1:18" x14ac:dyDescent="0.2">
      <c r="A3" s="50" t="s">
        <v>447</v>
      </c>
      <c r="C3" s="52">
        <v>42762</v>
      </c>
      <c r="D3" s="52">
        <v>42870</v>
      </c>
      <c r="E3" s="51">
        <v>100</v>
      </c>
      <c r="F3" s="55">
        <v>1955449.1451797199</v>
      </c>
      <c r="G3" s="55">
        <v>291963.43603057001</v>
      </c>
      <c r="H3" s="53">
        <v>17.67625</v>
      </c>
      <c r="I3" s="53">
        <v>-88.961292999999998</v>
      </c>
      <c r="K3" s="51" t="s">
        <v>25</v>
      </c>
      <c r="L3" s="51" t="s">
        <v>26</v>
      </c>
      <c r="M3" s="51" t="s">
        <v>41</v>
      </c>
      <c r="N3" s="51" t="s">
        <v>25</v>
      </c>
      <c r="O3" s="51" t="s">
        <v>25</v>
      </c>
      <c r="P3" s="51" t="s">
        <v>455</v>
      </c>
      <c r="Q3" s="51" t="s">
        <v>395</v>
      </c>
      <c r="R3" s="51" t="s">
        <v>363</v>
      </c>
    </row>
    <row r="4" spans="1:18" x14ac:dyDescent="0.2">
      <c r="A4" s="50" t="s">
        <v>448</v>
      </c>
      <c r="C4" s="52">
        <v>42762</v>
      </c>
      <c r="D4" s="52">
        <v>42870</v>
      </c>
      <c r="E4" s="51">
        <v>113</v>
      </c>
      <c r="F4" s="55">
        <v>1956465.1213294901</v>
      </c>
      <c r="G4" s="55">
        <v>293866.80409737001</v>
      </c>
      <c r="H4" s="53">
        <v>17.685606</v>
      </c>
      <c r="I4" s="53">
        <v>-88.943455</v>
      </c>
      <c r="K4" s="51" t="s">
        <v>25</v>
      </c>
      <c r="L4" s="51" t="s">
        <v>26</v>
      </c>
      <c r="M4" s="51" t="s">
        <v>41</v>
      </c>
      <c r="N4" s="51" t="s">
        <v>25</v>
      </c>
      <c r="O4" s="51" t="s">
        <v>25</v>
      </c>
      <c r="P4" s="51" t="s">
        <v>457</v>
      </c>
      <c r="Q4" s="51" t="s">
        <v>395</v>
      </c>
      <c r="R4" s="51" t="s">
        <v>363</v>
      </c>
    </row>
    <row r="5" spans="1:18" x14ac:dyDescent="0.2">
      <c r="A5" s="50" t="s">
        <v>449</v>
      </c>
      <c r="C5" s="52">
        <v>42762</v>
      </c>
      <c r="D5" s="52">
        <v>42870</v>
      </c>
      <c r="E5" s="51">
        <v>0</v>
      </c>
      <c r="F5" s="55">
        <v>1956309.72656925</v>
      </c>
      <c r="G5" s="55">
        <v>292526.50250606</v>
      </c>
      <c r="H5" s="53">
        <v>17.684076999999998</v>
      </c>
      <c r="I5" s="53">
        <v>-88.956070999999994</v>
      </c>
      <c r="K5" s="51" t="s">
        <v>25</v>
      </c>
      <c r="L5" s="51" t="s">
        <v>26</v>
      </c>
      <c r="M5" s="51" t="s">
        <v>41</v>
      </c>
      <c r="N5" s="51" t="s">
        <v>25</v>
      </c>
      <c r="O5" s="51" t="s">
        <v>25</v>
      </c>
      <c r="P5" s="51" t="s">
        <v>456</v>
      </c>
      <c r="Q5" s="51" t="s">
        <v>395</v>
      </c>
      <c r="R5" s="51" t="s">
        <v>363</v>
      </c>
    </row>
    <row r="6" spans="1:18" x14ac:dyDescent="0.2">
      <c r="A6" s="50" t="s">
        <v>450</v>
      </c>
      <c r="C6" s="52">
        <v>42762</v>
      </c>
      <c r="D6" s="52">
        <v>42870</v>
      </c>
      <c r="E6" s="51">
        <v>0</v>
      </c>
      <c r="F6" s="55">
        <v>1956218.4497108201</v>
      </c>
      <c r="G6" s="55">
        <v>293655.96476662997</v>
      </c>
      <c r="H6" s="53">
        <v>17.683357999999998</v>
      </c>
      <c r="I6" s="53">
        <v>-88.945418000000004</v>
      </c>
      <c r="K6" s="51" t="s">
        <v>25</v>
      </c>
      <c r="L6" s="51" t="s">
        <v>26</v>
      </c>
      <c r="M6" s="51" t="s">
        <v>41</v>
      </c>
      <c r="N6" s="51" t="s">
        <v>25</v>
      </c>
      <c r="O6" s="51" t="s">
        <v>25</v>
      </c>
      <c r="P6" s="51" t="s">
        <v>454</v>
      </c>
      <c r="Q6" s="51" t="s">
        <v>395</v>
      </c>
      <c r="R6" s="51" t="s">
        <v>363</v>
      </c>
    </row>
    <row r="7" spans="1:18" x14ac:dyDescent="0.2">
      <c r="A7" s="50" t="s">
        <v>451</v>
      </c>
      <c r="C7" s="52">
        <v>42762</v>
      </c>
      <c r="D7" s="52">
        <v>42870</v>
      </c>
      <c r="E7" s="51">
        <v>30</v>
      </c>
      <c r="F7" s="55">
        <v>1955257.06396783</v>
      </c>
      <c r="G7" s="55">
        <v>291944.14169272</v>
      </c>
      <c r="H7" s="53">
        <v>17.674513000000001</v>
      </c>
      <c r="I7" s="53">
        <v>-88.961455999999998</v>
      </c>
      <c r="K7" s="51" t="s">
        <v>25</v>
      </c>
      <c r="L7" s="51" t="s">
        <v>26</v>
      </c>
      <c r="M7" s="51" t="s">
        <v>41</v>
      </c>
      <c r="N7" s="51" t="s">
        <v>25</v>
      </c>
      <c r="O7" s="51" t="s">
        <v>25</v>
      </c>
      <c r="P7" s="51" t="s">
        <v>454</v>
      </c>
      <c r="Q7" s="51" t="s">
        <v>395</v>
      </c>
      <c r="R7" s="51" t="s">
        <v>363</v>
      </c>
    </row>
    <row r="8" spans="1:18" x14ac:dyDescent="0.2">
      <c r="A8" s="50" t="s">
        <v>452</v>
      </c>
      <c r="B8" s="51" t="s">
        <v>119</v>
      </c>
      <c r="C8" s="52">
        <v>42762</v>
      </c>
      <c r="D8" s="52">
        <v>42870</v>
      </c>
      <c r="E8" s="51">
        <v>17</v>
      </c>
      <c r="F8" s="55">
        <v>1957366.34042273</v>
      </c>
      <c r="G8" s="55">
        <v>291303.13045997999</v>
      </c>
      <c r="H8" s="53">
        <v>17.693507</v>
      </c>
      <c r="I8" s="53">
        <v>-88.967703999999998</v>
      </c>
      <c r="K8" s="51" t="s">
        <v>25</v>
      </c>
      <c r="L8" s="51" t="s">
        <v>26</v>
      </c>
      <c r="M8" s="51" t="s">
        <v>41</v>
      </c>
      <c r="N8" s="51" t="s">
        <v>25</v>
      </c>
      <c r="O8" s="51" t="s">
        <v>25</v>
      </c>
      <c r="P8" s="51" t="s">
        <v>453</v>
      </c>
      <c r="Q8" s="51" t="s">
        <v>395</v>
      </c>
      <c r="R8" s="51" t="s">
        <v>363</v>
      </c>
    </row>
    <row r="9" spans="1:18" x14ac:dyDescent="0.2">
      <c r="A9" s="50" t="s">
        <v>459</v>
      </c>
      <c r="C9" s="52">
        <v>42870</v>
      </c>
      <c r="D9" s="52">
        <v>42934</v>
      </c>
      <c r="E9" s="51">
        <v>4</v>
      </c>
      <c r="F9" s="55">
        <v>1957725.74058759</v>
      </c>
      <c r="G9" s="55">
        <v>294489.57802163</v>
      </c>
      <c r="H9" s="53">
        <v>17.697051999999999</v>
      </c>
      <c r="I9" s="53">
        <v>-88.937708000000001</v>
      </c>
      <c r="K9" s="51" t="s">
        <v>25</v>
      </c>
      <c r="L9" s="51" t="s">
        <v>26</v>
      </c>
      <c r="M9" s="51" t="s">
        <v>41</v>
      </c>
      <c r="N9" s="51" t="s">
        <v>25</v>
      </c>
      <c r="O9" s="51" t="s">
        <v>25</v>
      </c>
      <c r="P9" s="51" t="s">
        <v>455</v>
      </c>
      <c r="Q9" s="51" t="s">
        <v>395</v>
      </c>
      <c r="R9" s="51" t="s">
        <v>363</v>
      </c>
    </row>
    <row r="10" spans="1:18" x14ac:dyDescent="0.2">
      <c r="A10" s="50" t="s">
        <v>471</v>
      </c>
      <c r="C10" s="52">
        <v>42870</v>
      </c>
      <c r="D10" s="52">
        <v>42934</v>
      </c>
      <c r="E10" s="51">
        <v>0</v>
      </c>
      <c r="F10" s="55">
        <v>1955725.6662011801</v>
      </c>
      <c r="G10" s="55">
        <v>292774.16421404999</v>
      </c>
      <c r="H10" s="53">
        <v>17.678823999999999</v>
      </c>
      <c r="I10" s="53">
        <v>-88.953680000000006</v>
      </c>
      <c r="K10" s="51" t="s">
        <v>25</v>
      </c>
      <c r="L10" s="51" t="s">
        <v>26</v>
      </c>
      <c r="M10" s="51" t="s">
        <v>41</v>
      </c>
      <c r="N10" s="51" t="s">
        <v>25</v>
      </c>
      <c r="O10" s="51" t="s">
        <v>25</v>
      </c>
      <c r="P10" s="51" t="s">
        <v>456</v>
      </c>
      <c r="Q10" s="51" t="s">
        <v>395</v>
      </c>
      <c r="R10" s="51" t="s">
        <v>363</v>
      </c>
    </row>
    <row r="11" spans="1:18" x14ac:dyDescent="0.2">
      <c r="A11" s="50" t="s">
        <v>460</v>
      </c>
      <c r="C11" s="52">
        <v>42870</v>
      </c>
      <c r="D11" s="52">
        <v>42934</v>
      </c>
      <c r="E11" s="51">
        <v>0</v>
      </c>
      <c r="F11" s="55">
        <v>1957878.94906455</v>
      </c>
      <c r="G11" s="55">
        <v>296099.01727805001</v>
      </c>
      <c r="H11" s="53">
        <v>17.698585000000001</v>
      </c>
      <c r="I11" s="53">
        <v>-88.922554000000005</v>
      </c>
      <c r="K11" s="51" t="s">
        <v>25</v>
      </c>
      <c r="L11" s="51" t="s">
        <v>26</v>
      </c>
      <c r="M11" s="51" t="s">
        <v>41</v>
      </c>
      <c r="N11" s="51" t="s">
        <v>25</v>
      </c>
      <c r="O11" s="51" t="s">
        <v>25</v>
      </c>
      <c r="P11" s="51" t="s">
        <v>455</v>
      </c>
      <c r="Q11" s="51" t="s">
        <v>395</v>
      </c>
      <c r="R11" s="51" t="s">
        <v>363</v>
      </c>
    </row>
    <row r="12" spans="1:18" x14ac:dyDescent="0.2">
      <c r="A12" s="50" t="s">
        <v>461</v>
      </c>
      <c r="C12" s="52">
        <v>42786</v>
      </c>
      <c r="D12" s="52">
        <v>42870</v>
      </c>
      <c r="E12" s="51">
        <v>77</v>
      </c>
      <c r="F12" s="55">
        <v>1930386.26231566</v>
      </c>
      <c r="G12" s="55">
        <v>292116.48111378</v>
      </c>
      <c r="H12" s="53">
        <v>17.449853000000001</v>
      </c>
      <c r="I12" s="53">
        <v>-88.957414999999997</v>
      </c>
      <c r="K12" s="51" t="s">
        <v>25</v>
      </c>
      <c r="L12" s="51" t="s">
        <v>26</v>
      </c>
      <c r="M12" s="51" t="s">
        <v>41</v>
      </c>
      <c r="N12" s="51" t="s">
        <v>26</v>
      </c>
      <c r="O12" s="51" t="s">
        <v>25</v>
      </c>
      <c r="P12" s="51" t="s">
        <v>455</v>
      </c>
      <c r="Q12" s="51" t="s">
        <v>470</v>
      </c>
      <c r="R12" s="51" t="s">
        <v>364</v>
      </c>
    </row>
    <row r="13" spans="1:18" ht="14.25" customHeight="1" x14ac:dyDescent="0.2">
      <c r="A13" s="50" t="s">
        <v>462</v>
      </c>
      <c r="C13" s="52">
        <v>42786</v>
      </c>
      <c r="D13" s="52">
        <v>42870</v>
      </c>
      <c r="E13" s="51">
        <v>35</v>
      </c>
      <c r="F13" s="55">
        <v>1932773.9608887001</v>
      </c>
      <c r="G13" s="55">
        <v>292904.69430422998</v>
      </c>
      <c r="H13" s="53">
        <v>17.471495999999998</v>
      </c>
      <c r="I13" s="53">
        <v>-88.950226000000001</v>
      </c>
      <c r="K13" s="51" t="s">
        <v>25</v>
      </c>
      <c r="L13" s="51" t="s">
        <v>26</v>
      </c>
      <c r="M13" s="51" t="s">
        <v>41</v>
      </c>
      <c r="N13" s="51" t="s">
        <v>26</v>
      </c>
      <c r="O13" s="51" t="s">
        <v>25</v>
      </c>
      <c r="P13" s="51" t="s">
        <v>455</v>
      </c>
      <c r="Q13" s="51" t="s">
        <v>470</v>
      </c>
      <c r="R13" s="51" t="s">
        <v>364</v>
      </c>
    </row>
    <row r="14" spans="1:18" x14ac:dyDescent="0.2">
      <c r="A14" s="50" t="s">
        <v>463</v>
      </c>
      <c r="C14" s="52">
        <v>42786</v>
      </c>
      <c r="D14" s="52">
        <v>42870</v>
      </c>
      <c r="E14" s="51">
        <v>0</v>
      </c>
      <c r="F14" s="55">
        <v>1934129.4219663499</v>
      </c>
      <c r="G14" s="55">
        <v>293348.35520825</v>
      </c>
      <c r="H14" s="53">
        <v>17.483782000000001</v>
      </c>
      <c r="I14" s="53">
        <v>-88.946179999999998</v>
      </c>
      <c r="K14" s="51" t="s">
        <v>25</v>
      </c>
      <c r="L14" s="51" t="s">
        <v>26</v>
      </c>
      <c r="M14" s="51" t="s">
        <v>41</v>
      </c>
      <c r="N14" s="51" t="s">
        <v>26</v>
      </c>
      <c r="O14" s="51" t="s">
        <v>25</v>
      </c>
      <c r="P14" s="51" t="s">
        <v>455</v>
      </c>
      <c r="Q14" s="51" t="s">
        <v>470</v>
      </c>
      <c r="R14" s="51" t="s">
        <v>364</v>
      </c>
    </row>
    <row r="15" spans="1:18" x14ac:dyDescent="0.2">
      <c r="A15" s="50" t="s">
        <v>467</v>
      </c>
      <c r="C15" s="52">
        <v>42786</v>
      </c>
      <c r="D15" s="52">
        <v>42870</v>
      </c>
      <c r="E15" s="51">
        <v>37</v>
      </c>
      <c r="F15" s="55">
        <v>1943298.89286099</v>
      </c>
      <c r="G15" s="55">
        <v>287797.03407076001</v>
      </c>
      <c r="H15" s="53">
        <v>17.566096000000002</v>
      </c>
      <c r="I15" s="53">
        <v>-88.999345000000005</v>
      </c>
      <c r="K15" s="51" t="s">
        <v>25</v>
      </c>
      <c r="L15" s="51" t="s">
        <v>26</v>
      </c>
      <c r="M15" s="51" t="s">
        <v>41</v>
      </c>
      <c r="N15" s="51" t="s">
        <v>26</v>
      </c>
      <c r="O15" s="51" t="s">
        <v>25</v>
      </c>
      <c r="P15" s="51" t="s">
        <v>453</v>
      </c>
      <c r="Q15" s="51" t="s">
        <v>470</v>
      </c>
      <c r="R15" s="51" t="s">
        <v>364</v>
      </c>
    </row>
    <row r="16" spans="1:18" x14ac:dyDescent="0.2">
      <c r="A16" s="50" t="s">
        <v>464</v>
      </c>
      <c r="C16" s="52">
        <v>42786</v>
      </c>
      <c r="D16" s="52">
        <v>42870</v>
      </c>
      <c r="E16" s="51">
        <v>84</v>
      </c>
      <c r="F16" s="55">
        <v>1937362.8767780699</v>
      </c>
      <c r="G16" s="55">
        <v>293537.09744103003</v>
      </c>
      <c r="H16" s="53">
        <v>17.513010000000001</v>
      </c>
      <c r="I16" s="53">
        <v>-88.944714000000005</v>
      </c>
      <c r="K16" s="51" t="s">
        <v>25</v>
      </c>
      <c r="L16" s="51" t="s">
        <v>26</v>
      </c>
      <c r="M16" s="51" t="s">
        <v>41</v>
      </c>
      <c r="N16" s="51" t="s">
        <v>26</v>
      </c>
      <c r="O16" s="51" t="s">
        <v>25</v>
      </c>
      <c r="P16" s="51" t="s">
        <v>455</v>
      </c>
      <c r="Q16" s="51" t="s">
        <v>470</v>
      </c>
      <c r="R16" s="51" t="s">
        <v>364</v>
      </c>
    </row>
    <row r="17" spans="1:18" x14ac:dyDescent="0.2">
      <c r="A17" s="50" t="s">
        <v>465</v>
      </c>
      <c r="C17" s="52">
        <v>42786</v>
      </c>
      <c r="D17" s="52">
        <v>42870</v>
      </c>
      <c r="E17" s="51">
        <v>57</v>
      </c>
      <c r="F17" s="55">
        <v>1942718.1190901501</v>
      </c>
      <c r="G17" s="55">
        <v>287454.94132298999</v>
      </c>
      <c r="H17" s="53">
        <v>17.560817</v>
      </c>
      <c r="I17" s="53">
        <v>-89.002509000000003</v>
      </c>
      <c r="K17" s="51" t="s">
        <v>25</v>
      </c>
      <c r="L17" s="51" t="s">
        <v>26</v>
      </c>
      <c r="M17" s="51" t="s">
        <v>41</v>
      </c>
      <c r="N17" s="51" t="s">
        <v>26</v>
      </c>
      <c r="O17" s="51" t="s">
        <v>25</v>
      </c>
      <c r="P17" s="51" t="s">
        <v>468</v>
      </c>
      <c r="Q17" s="51" t="s">
        <v>470</v>
      </c>
      <c r="R17" s="51" t="s">
        <v>364</v>
      </c>
    </row>
    <row r="18" spans="1:18" x14ac:dyDescent="0.2">
      <c r="A18" s="50" t="s">
        <v>466</v>
      </c>
      <c r="C18" s="52">
        <v>42786</v>
      </c>
      <c r="D18" s="52">
        <v>42870</v>
      </c>
      <c r="E18" s="51">
        <v>23</v>
      </c>
      <c r="F18" s="55">
        <v>1938060.88869703</v>
      </c>
      <c r="G18" s="55">
        <v>292330.59613359999</v>
      </c>
      <c r="H18" s="53">
        <v>17.519203999999998</v>
      </c>
      <c r="I18" s="53">
        <v>-88.956141000000002</v>
      </c>
      <c r="K18" s="51" t="s">
        <v>25</v>
      </c>
      <c r="L18" s="51" t="s">
        <v>26</v>
      </c>
      <c r="M18" s="51" t="s">
        <v>41</v>
      </c>
      <c r="N18" s="51" t="s">
        <v>26</v>
      </c>
      <c r="O18" s="51" t="s">
        <v>25</v>
      </c>
      <c r="P18" s="51" t="s">
        <v>469</v>
      </c>
      <c r="Q18" s="51" t="s">
        <v>470</v>
      </c>
      <c r="R18" s="51" t="s">
        <v>364</v>
      </c>
    </row>
    <row r="19" spans="1:18" x14ac:dyDescent="0.2">
      <c r="A19" s="51" t="s">
        <v>472</v>
      </c>
      <c r="C19" s="52">
        <v>42870</v>
      </c>
      <c r="D19" s="52">
        <v>42934</v>
      </c>
      <c r="E19" s="51">
        <v>23</v>
      </c>
      <c r="F19" s="55">
        <v>1954259.78350425</v>
      </c>
      <c r="G19" s="55">
        <v>291444.65329584002</v>
      </c>
      <c r="H19" s="53">
        <v>17.665457</v>
      </c>
      <c r="I19" s="53">
        <v>-88.966065</v>
      </c>
    </row>
    <row r="20" spans="1:18" x14ac:dyDescent="0.2">
      <c r="A20" s="51" t="s">
        <v>473</v>
      </c>
      <c r="C20" s="52">
        <v>42870</v>
      </c>
      <c r="D20" s="52">
        <v>42934</v>
      </c>
      <c r="E20" s="51">
        <v>63</v>
      </c>
      <c r="F20" s="55">
        <v>1955449.1451797199</v>
      </c>
      <c r="G20" s="55">
        <v>291963.43603057001</v>
      </c>
      <c r="H20" s="53">
        <v>17.67625</v>
      </c>
      <c r="I20" s="53">
        <v>-88.961292999999998</v>
      </c>
    </row>
    <row r="21" spans="1:18" x14ac:dyDescent="0.2">
      <c r="A21" s="51" t="s">
        <v>474</v>
      </c>
      <c r="C21" s="52">
        <v>42870</v>
      </c>
      <c r="D21" s="52">
        <v>42934</v>
      </c>
      <c r="E21" s="51">
        <v>63</v>
      </c>
      <c r="F21" s="55">
        <v>1955257.06396783</v>
      </c>
      <c r="G21" s="55">
        <v>291944.14169272</v>
      </c>
      <c r="H21" s="53">
        <v>17.674513000000001</v>
      </c>
      <c r="I21" s="53">
        <v>-88.961455999999998</v>
      </c>
    </row>
    <row r="22" spans="1:18" x14ac:dyDescent="0.2">
      <c r="A22" s="51" t="s">
        <v>475</v>
      </c>
      <c r="C22" s="52">
        <v>42870</v>
      </c>
      <c r="D22" s="52">
        <v>42934</v>
      </c>
      <c r="E22" s="51">
        <v>0</v>
      </c>
      <c r="F22" s="55">
        <v>1957366.34042273</v>
      </c>
      <c r="G22" s="55">
        <v>291303.13045997999</v>
      </c>
      <c r="H22" s="53">
        <v>17.693507</v>
      </c>
      <c r="I22" s="53">
        <v>-88.967703999999998</v>
      </c>
    </row>
    <row r="23" spans="1:18" x14ac:dyDescent="0.2">
      <c r="A23" s="51" t="s">
        <v>476</v>
      </c>
      <c r="C23" s="52">
        <v>42870</v>
      </c>
      <c r="D23" s="52">
        <v>42934</v>
      </c>
      <c r="E23" s="51">
        <v>63</v>
      </c>
      <c r="F23" s="55">
        <v>1930386.26231566</v>
      </c>
      <c r="G23" s="55">
        <v>292116.48111378</v>
      </c>
      <c r="H23" s="53">
        <v>17.449853000000001</v>
      </c>
      <c r="I23" s="53">
        <v>-88.957414999999997</v>
      </c>
    </row>
    <row r="24" spans="1:18" x14ac:dyDescent="0.2">
      <c r="A24" s="51" t="s">
        <v>477</v>
      </c>
      <c r="C24" s="52">
        <v>42870</v>
      </c>
      <c r="D24" s="52">
        <v>42934</v>
      </c>
      <c r="E24" s="51">
        <v>63</v>
      </c>
      <c r="F24" s="55">
        <v>1932773.9608887001</v>
      </c>
      <c r="G24" s="55">
        <v>292904.69430422998</v>
      </c>
      <c r="H24" s="53">
        <v>17.471495999999998</v>
      </c>
      <c r="I24" s="53">
        <v>-88.950226000000001</v>
      </c>
    </row>
    <row r="25" spans="1:18" x14ac:dyDescent="0.2">
      <c r="A25" s="51" t="s">
        <v>478</v>
      </c>
      <c r="C25" s="52">
        <v>42870</v>
      </c>
      <c r="D25" s="52">
        <v>42934</v>
      </c>
      <c r="E25" s="51">
        <v>63</v>
      </c>
      <c r="F25" s="55">
        <v>1934129.4219663499</v>
      </c>
      <c r="G25" s="55">
        <v>293348.35520825</v>
      </c>
      <c r="H25" s="53">
        <v>17.483782000000001</v>
      </c>
      <c r="I25" s="53">
        <v>-88.946179999999998</v>
      </c>
    </row>
    <row r="26" spans="1:18" x14ac:dyDescent="0.2">
      <c r="A26" s="51" t="s">
        <v>479</v>
      </c>
      <c r="C26" s="52">
        <v>42870</v>
      </c>
      <c r="D26" s="52">
        <v>42934</v>
      </c>
      <c r="E26" s="51">
        <v>0</v>
      </c>
      <c r="F26" s="55">
        <v>1943298.89286099</v>
      </c>
      <c r="G26" s="55">
        <v>287797.03407076001</v>
      </c>
      <c r="H26" s="53">
        <v>17.566096000000002</v>
      </c>
      <c r="I26" s="53">
        <v>-88.999345000000005</v>
      </c>
    </row>
    <row r="27" spans="1:18" x14ac:dyDescent="0.2">
      <c r="A27" s="51" t="s">
        <v>480</v>
      </c>
      <c r="C27" s="52">
        <v>42870</v>
      </c>
      <c r="D27" s="52">
        <v>42934</v>
      </c>
      <c r="E27" s="51">
        <v>8</v>
      </c>
      <c r="F27" s="55">
        <v>1937362.8767780699</v>
      </c>
      <c r="G27" s="55">
        <v>293537.09744103003</v>
      </c>
      <c r="H27" s="53">
        <v>17.513010000000001</v>
      </c>
      <c r="I27" s="53">
        <v>-88.944714000000005</v>
      </c>
    </row>
    <row r="28" spans="1:18" x14ac:dyDescent="0.2">
      <c r="A28" s="51" t="s">
        <v>481</v>
      </c>
      <c r="C28" s="52">
        <v>42870</v>
      </c>
      <c r="D28" s="52">
        <v>42934</v>
      </c>
      <c r="E28" s="51">
        <v>63</v>
      </c>
      <c r="F28" s="55">
        <v>1942718.1190901501</v>
      </c>
      <c r="G28" s="55">
        <v>287454.94132298999</v>
      </c>
      <c r="H28" s="53">
        <v>17.560817</v>
      </c>
      <c r="I28" s="53">
        <v>-89.002509000000003</v>
      </c>
    </row>
    <row r="29" spans="1:18" x14ac:dyDescent="0.2">
      <c r="A29" s="51" t="s">
        <v>482</v>
      </c>
      <c r="C29" s="52">
        <v>42870</v>
      </c>
      <c r="D29" s="52">
        <v>42934</v>
      </c>
      <c r="E29" s="54">
        <v>63</v>
      </c>
      <c r="F29" s="55">
        <v>1938060.88869703</v>
      </c>
      <c r="G29" s="55">
        <v>292330.59613359999</v>
      </c>
      <c r="H29" s="53">
        <v>17.519203999999998</v>
      </c>
      <c r="I29" s="53">
        <v>-88.956141000000002</v>
      </c>
    </row>
    <row r="30" spans="1:18" x14ac:dyDescent="0.2">
      <c r="A30" s="51" t="s">
        <v>483</v>
      </c>
      <c r="C30" s="52">
        <v>42934</v>
      </c>
      <c r="D30" s="52">
        <v>43005</v>
      </c>
      <c r="E30" s="54">
        <v>70</v>
      </c>
      <c r="F30" s="56">
        <v>1955684.8953259599</v>
      </c>
      <c r="G30" s="56">
        <v>292339.51602977997</v>
      </c>
      <c r="H30" s="57">
        <v>17.678414969999999</v>
      </c>
      <c r="I30" s="57">
        <v>-88.957772030000001</v>
      </c>
    </row>
    <row r="31" spans="1:18" x14ac:dyDescent="0.2">
      <c r="A31" s="51" t="s">
        <v>484</v>
      </c>
      <c r="C31" s="52">
        <v>42934</v>
      </c>
      <c r="D31" s="52">
        <v>43005</v>
      </c>
      <c r="E31" s="54">
        <v>70</v>
      </c>
      <c r="F31" s="56">
        <v>1955450.38915916</v>
      </c>
      <c r="G31" s="56">
        <v>291966.18666817999</v>
      </c>
      <c r="H31" s="57">
        <v>17.676261499999999</v>
      </c>
      <c r="I31" s="57">
        <v>-88.961267199999995</v>
      </c>
    </row>
    <row r="32" spans="1:18" x14ac:dyDescent="0.2">
      <c r="A32" s="51" t="s">
        <v>485</v>
      </c>
      <c r="C32" s="52">
        <v>42934</v>
      </c>
      <c r="D32" s="52">
        <v>43005</v>
      </c>
      <c r="E32" s="54">
        <v>0</v>
      </c>
      <c r="F32" s="56">
        <v>1957084.3983883499</v>
      </c>
      <c r="G32" s="56">
        <v>293852.74367828999</v>
      </c>
      <c r="H32" s="57">
        <v>17.691199050000002</v>
      </c>
      <c r="I32" s="57">
        <v>-88.943647690000006</v>
      </c>
    </row>
    <row r="33" spans="1:9" x14ac:dyDescent="0.2">
      <c r="A33" s="51" t="s">
        <v>486</v>
      </c>
      <c r="C33" s="52">
        <v>42934</v>
      </c>
      <c r="D33" s="52">
        <v>43005</v>
      </c>
      <c r="E33" s="54">
        <v>0</v>
      </c>
      <c r="F33" s="56">
        <v>1955719.8570713999</v>
      </c>
      <c r="G33" s="56">
        <v>292781.52346827998</v>
      </c>
      <c r="H33" s="57">
        <v>17.678772210000002</v>
      </c>
      <c r="I33" s="57">
        <v>-88.953610080000004</v>
      </c>
    </row>
    <row r="34" spans="1:9" x14ac:dyDescent="0.2">
      <c r="A34" s="51" t="s">
        <v>487</v>
      </c>
      <c r="C34" s="52">
        <v>42934</v>
      </c>
      <c r="D34" s="52">
        <v>43005</v>
      </c>
      <c r="E34" s="54">
        <v>0</v>
      </c>
      <c r="F34" s="56">
        <v>1956475.8392133799</v>
      </c>
      <c r="G34" s="56">
        <v>293759.35152863001</v>
      </c>
      <c r="H34" s="57">
        <v>17.685692809999999</v>
      </c>
      <c r="I34" s="57">
        <v>-88.944468689999994</v>
      </c>
    </row>
    <row r="35" spans="1:9" x14ac:dyDescent="0.2">
      <c r="A35" s="51" t="s">
        <v>488</v>
      </c>
      <c r="C35" s="52">
        <v>42934</v>
      </c>
      <c r="D35" s="52">
        <v>43005</v>
      </c>
      <c r="E35" s="54">
        <v>70</v>
      </c>
      <c r="F35" s="56">
        <v>1955265.2968367301</v>
      </c>
      <c r="G35" s="56">
        <v>291941.52734650997</v>
      </c>
      <c r="H35" s="57">
        <v>17.674587129999999</v>
      </c>
      <c r="I35" s="57">
        <v>-88.96148144</v>
      </c>
    </row>
    <row r="36" spans="1:9" x14ac:dyDescent="0.2">
      <c r="A36" s="51" t="s">
        <v>489</v>
      </c>
      <c r="C36" s="52">
        <v>42934</v>
      </c>
      <c r="D36" s="52">
        <v>43005</v>
      </c>
      <c r="E36" s="54">
        <v>42</v>
      </c>
      <c r="F36" s="56">
        <v>1954601.2021669101</v>
      </c>
      <c r="G36" s="56">
        <v>292232.71126155998</v>
      </c>
      <c r="H36" s="57">
        <v>17.66861527</v>
      </c>
      <c r="I36" s="57">
        <v>-88.958672500000006</v>
      </c>
    </row>
    <row r="37" spans="1:9" x14ac:dyDescent="0.2">
      <c r="A37" s="51" t="s">
        <v>490</v>
      </c>
      <c r="C37" s="52">
        <v>42934</v>
      </c>
      <c r="D37" s="52">
        <v>42976</v>
      </c>
      <c r="E37" s="54">
        <v>13</v>
      </c>
      <c r="F37" s="56">
        <v>1936906.1685794201</v>
      </c>
      <c r="G37" s="56">
        <v>294890.64453475998</v>
      </c>
      <c r="H37" s="57">
        <v>17.50900867</v>
      </c>
      <c r="I37" s="57">
        <v>-88.931926349999998</v>
      </c>
    </row>
    <row r="38" spans="1:9" x14ac:dyDescent="0.2">
      <c r="A38" s="51" t="s">
        <v>491</v>
      </c>
      <c r="C38" s="52">
        <v>42934</v>
      </c>
      <c r="D38" s="52">
        <v>42976</v>
      </c>
      <c r="E38" s="54">
        <v>0</v>
      </c>
      <c r="F38" s="56">
        <v>1936716.79986104</v>
      </c>
      <c r="G38" s="56">
        <v>295275.90995067998</v>
      </c>
      <c r="H38" s="57">
        <v>17.507333209999999</v>
      </c>
      <c r="I38" s="57">
        <v>-88.928280979999997</v>
      </c>
    </row>
    <row r="39" spans="1:9" x14ac:dyDescent="0.2">
      <c r="A39" s="51" t="s">
        <v>492</v>
      </c>
      <c r="C39" s="52">
        <v>42934</v>
      </c>
      <c r="D39" s="52">
        <v>42976</v>
      </c>
      <c r="E39" s="54">
        <v>0</v>
      </c>
      <c r="F39" s="56">
        <v>1936611.1726406601</v>
      </c>
      <c r="G39" s="56">
        <v>294454.33567463001</v>
      </c>
      <c r="H39" s="57">
        <v>17.50630366</v>
      </c>
      <c r="I39" s="57">
        <v>-88.936005989999998</v>
      </c>
    </row>
    <row r="40" spans="1:9" x14ac:dyDescent="0.2">
      <c r="A40" s="51" t="s">
        <v>493</v>
      </c>
      <c r="C40" s="52">
        <v>42934</v>
      </c>
      <c r="D40" s="52">
        <v>42976</v>
      </c>
      <c r="E40" s="54">
        <v>30</v>
      </c>
      <c r="F40" s="56">
        <v>1943304.50303374</v>
      </c>
      <c r="G40" s="56">
        <v>287796.97595255001</v>
      </c>
      <c r="H40" s="57">
        <v>17.566146669999998</v>
      </c>
      <c r="I40" s="57">
        <v>-88.999346099999997</v>
      </c>
    </row>
    <row r="41" spans="1:9" x14ac:dyDescent="0.2">
      <c r="A41" s="51" t="s">
        <v>494</v>
      </c>
      <c r="C41" s="52">
        <v>42934</v>
      </c>
      <c r="D41" s="52">
        <v>42976</v>
      </c>
      <c r="E41" s="54">
        <v>16</v>
      </c>
      <c r="F41" s="56">
        <v>1940832.8581693401</v>
      </c>
      <c r="G41" s="56">
        <v>295031.55799812003</v>
      </c>
      <c r="H41" s="57">
        <v>17.544494960000002</v>
      </c>
      <c r="I41" s="57">
        <v>-88.930975000000004</v>
      </c>
    </row>
    <row r="42" spans="1:9" x14ac:dyDescent="0.2">
      <c r="A42" s="51" t="s">
        <v>495</v>
      </c>
      <c r="C42" s="52">
        <v>42934</v>
      </c>
      <c r="D42" s="52">
        <v>42976</v>
      </c>
      <c r="E42" s="54">
        <v>16</v>
      </c>
      <c r="F42" s="56">
        <v>1942752.3228853799</v>
      </c>
      <c r="G42" s="56">
        <v>287470.07537148002</v>
      </c>
      <c r="H42" s="57">
        <v>17.561127419999998</v>
      </c>
      <c r="I42" s="57">
        <v>-89.002369869999995</v>
      </c>
    </row>
    <row r="43" spans="1:9" x14ac:dyDescent="0.2">
      <c r="A43" s="51" t="s">
        <v>496</v>
      </c>
      <c r="C43" s="52">
        <v>42934</v>
      </c>
      <c r="D43" s="52">
        <v>42976</v>
      </c>
      <c r="E43" s="54">
        <v>6</v>
      </c>
      <c r="F43" s="56">
        <v>1941582.3584680699</v>
      </c>
      <c r="G43" s="56">
        <v>293708.91192425002</v>
      </c>
      <c r="H43" s="57">
        <v>17.55114399</v>
      </c>
      <c r="I43" s="57">
        <v>-88.943502429999995</v>
      </c>
    </row>
    <row r="44" spans="1:9" x14ac:dyDescent="0.2">
      <c r="A44" s="28" t="s">
        <v>497</v>
      </c>
      <c r="C44" s="52">
        <v>43005</v>
      </c>
      <c r="D44" s="59">
        <v>43039</v>
      </c>
      <c r="E44" s="51">
        <v>2</v>
      </c>
      <c r="F44" s="28">
        <v>1955730.26463584</v>
      </c>
      <c r="G44" s="28">
        <v>292704.28230601002</v>
      </c>
      <c r="H44" s="58">
        <v>17.678858999999999</v>
      </c>
      <c r="I44" s="58">
        <v>-88.954339000000004</v>
      </c>
    </row>
    <row r="45" spans="1:9" x14ac:dyDescent="0.2">
      <c r="A45" s="28" t="s">
        <v>498</v>
      </c>
      <c r="C45" s="52">
        <v>43005</v>
      </c>
      <c r="D45" s="52">
        <v>43039</v>
      </c>
      <c r="E45" s="54">
        <v>13</v>
      </c>
      <c r="F45" s="28">
        <v>1954868.3599072499</v>
      </c>
      <c r="G45" s="28">
        <v>291991.03785247001</v>
      </c>
      <c r="H45" s="58">
        <v>17.671005999999998</v>
      </c>
      <c r="I45" s="58">
        <v>-88.960976000000002</v>
      </c>
    </row>
    <row r="46" spans="1:9" x14ac:dyDescent="0.2">
      <c r="A46" s="28" t="s">
        <v>499</v>
      </c>
      <c r="C46" s="52">
        <v>43005</v>
      </c>
      <c r="D46" s="59">
        <v>43039</v>
      </c>
      <c r="E46" s="54">
        <v>16</v>
      </c>
      <c r="F46" s="28">
        <v>1956549.6498559599</v>
      </c>
      <c r="G46" s="28">
        <v>293763.68808613002</v>
      </c>
      <c r="H46" s="58">
        <v>17.686360000000001</v>
      </c>
      <c r="I46" s="58">
        <v>-88.944434999999999</v>
      </c>
    </row>
    <row r="47" spans="1:9" x14ac:dyDescent="0.2">
      <c r="A47" s="28" t="s">
        <v>500</v>
      </c>
      <c r="C47" s="52">
        <v>43005</v>
      </c>
      <c r="D47" s="52">
        <v>43039</v>
      </c>
      <c r="E47" s="54">
        <v>0</v>
      </c>
      <c r="F47" s="28">
        <v>1955762.4664987901</v>
      </c>
      <c r="G47" s="28">
        <v>292983.27240249002</v>
      </c>
      <c r="H47" s="58">
        <v>17.679175999999998</v>
      </c>
      <c r="I47" s="58">
        <v>-88.951712999999998</v>
      </c>
    </row>
    <row r="48" spans="1:9" x14ac:dyDescent="0.2">
      <c r="A48" s="28" t="s">
        <v>501</v>
      </c>
      <c r="C48" s="52">
        <v>43005</v>
      </c>
      <c r="D48" s="59">
        <v>43039</v>
      </c>
      <c r="E48" s="54">
        <v>24</v>
      </c>
      <c r="F48" s="28">
        <v>1955262.2253742199</v>
      </c>
      <c r="G48" s="28">
        <v>291948.12171262997</v>
      </c>
      <c r="H48" s="58">
        <v>17.67456</v>
      </c>
      <c r="I48" s="58">
        <v>-88.961419000000006</v>
      </c>
    </row>
    <row r="49" spans="1:9" x14ac:dyDescent="0.2">
      <c r="A49" s="28" t="s">
        <v>502</v>
      </c>
      <c r="C49" s="52">
        <v>43005</v>
      </c>
      <c r="D49" s="52">
        <v>43039</v>
      </c>
      <c r="E49" s="54">
        <v>34</v>
      </c>
      <c r="F49" s="28">
        <v>1954819.85464729</v>
      </c>
      <c r="G49" s="28">
        <v>292291.38348577998</v>
      </c>
      <c r="H49" s="58">
        <v>17.670596</v>
      </c>
      <c r="I49" s="58">
        <v>-88.958140999999998</v>
      </c>
    </row>
    <row r="50" spans="1:9" x14ac:dyDescent="0.2">
      <c r="A50" s="28" t="s">
        <v>503</v>
      </c>
      <c r="C50" s="52">
        <v>42976</v>
      </c>
      <c r="D50" s="59">
        <v>43039</v>
      </c>
      <c r="E50" s="54">
        <v>34</v>
      </c>
      <c r="F50" s="28">
        <v>1941213.2106334099</v>
      </c>
      <c r="G50" s="28">
        <v>290305.24079064</v>
      </c>
      <c r="H50" s="58">
        <v>17.547491999999998</v>
      </c>
      <c r="I50" s="58">
        <v>-88.975519000000006</v>
      </c>
    </row>
    <row r="51" spans="1:9" x14ac:dyDescent="0.2">
      <c r="A51" s="28" t="s">
        <v>504</v>
      </c>
      <c r="C51" s="52">
        <v>42976</v>
      </c>
      <c r="D51" s="52">
        <v>43039</v>
      </c>
      <c r="E51" s="54">
        <v>34</v>
      </c>
      <c r="F51" s="28">
        <v>1934823.3248343</v>
      </c>
      <c r="G51" s="28">
        <v>283568.37536811002</v>
      </c>
      <c r="H51" s="58">
        <v>17.489127</v>
      </c>
      <c r="I51" s="58">
        <v>-89.038313000000002</v>
      </c>
    </row>
    <row r="52" spans="1:9" x14ac:dyDescent="0.2">
      <c r="A52" s="28" t="s">
        <v>505</v>
      </c>
      <c r="C52" s="52">
        <v>42976</v>
      </c>
      <c r="D52" s="59">
        <v>43039</v>
      </c>
      <c r="E52" s="54">
        <v>21</v>
      </c>
      <c r="F52" s="28">
        <v>1943230.7223457</v>
      </c>
      <c r="G52" s="28">
        <v>287763.61121023999</v>
      </c>
      <c r="H52" s="58">
        <v>17.565477000000001</v>
      </c>
      <c r="I52" s="58">
        <v>-88.999652999999995</v>
      </c>
    </row>
    <row r="53" spans="1:9" x14ac:dyDescent="0.2">
      <c r="A53" s="28" t="s">
        <v>506</v>
      </c>
      <c r="C53" s="52">
        <v>42976</v>
      </c>
      <c r="D53" s="52">
        <v>43039</v>
      </c>
      <c r="E53" s="54">
        <v>34</v>
      </c>
      <c r="F53" s="28">
        <v>1935327.2980618901</v>
      </c>
      <c r="G53" s="28">
        <v>284298.34741366998</v>
      </c>
      <c r="H53" s="58">
        <v>17.493749999999999</v>
      </c>
      <c r="I53" s="58">
        <v>-89.031492</v>
      </c>
    </row>
    <row r="54" spans="1:9" x14ac:dyDescent="0.2">
      <c r="A54" s="28" t="s">
        <v>507</v>
      </c>
      <c r="C54" s="52">
        <v>42976</v>
      </c>
      <c r="D54" s="59">
        <v>43039</v>
      </c>
      <c r="E54" s="54">
        <v>34</v>
      </c>
      <c r="F54" s="28">
        <v>1942743.39448953</v>
      </c>
      <c r="G54" s="28">
        <v>287472.51639251999</v>
      </c>
      <c r="H54" s="58">
        <v>17.561046999999999</v>
      </c>
      <c r="I54" s="58">
        <v>-89.002346000000003</v>
      </c>
    </row>
    <row r="55" spans="1:9" x14ac:dyDescent="0.2">
      <c r="A55" s="28" t="s">
        <v>508</v>
      </c>
      <c r="C55" s="52">
        <v>42976</v>
      </c>
      <c r="D55" s="52">
        <v>43039</v>
      </c>
      <c r="E55" s="54">
        <v>0</v>
      </c>
      <c r="F55" s="28">
        <v>1941593.09118832</v>
      </c>
      <c r="G55" s="28">
        <v>291246.96007705003</v>
      </c>
      <c r="H55" s="58">
        <v>17.551012</v>
      </c>
      <c r="I55" s="58">
        <v>-88.966688000000005</v>
      </c>
    </row>
    <row r="56" spans="1:9" x14ac:dyDescent="0.2">
      <c r="A56" s="28" t="s">
        <v>509</v>
      </c>
      <c r="C56" s="59">
        <v>43039</v>
      </c>
      <c r="D56" s="52">
        <v>43070</v>
      </c>
      <c r="E56" s="51">
        <v>2</v>
      </c>
      <c r="F56" s="28">
        <v>1955721.4677184499</v>
      </c>
      <c r="G56" s="28">
        <v>292709.28465331002</v>
      </c>
      <c r="H56" s="58">
        <v>17.67878</v>
      </c>
      <c r="I56" s="58">
        <v>-88.954290999999998</v>
      </c>
    </row>
    <row r="57" spans="1:9" x14ac:dyDescent="0.2">
      <c r="A57" s="28" t="s">
        <v>510</v>
      </c>
      <c r="C57" s="52">
        <v>43039</v>
      </c>
      <c r="D57" s="52">
        <v>43070</v>
      </c>
      <c r="E57" s="54">
        <v>4</v>
      </c>
      <c r="F57" s="28">
        <v>1954868.6511603501</v>
      </c>
      <c r="G57" s="28">
        <v>291994.96730780997</v>
      </c>
      <c r="H57" s="58">
        <v>17.671009000000002</v>
      </c>
      <c r="I57" s="58">
        <v>-88.960938999999996</v>
      </c>
    </row>
    <row r="58" spans="1:9" x14ac:dyDescent="0.2">
      <c r="A58" s="28" t="s">
        <v>511</v>
      </c>
      <c r="C58" s="59">
        <v>43039</v>
      </c>
      <c r="D58" s="52">
        <v>43070</v>
      </c>
      <c r="E58" s="54">
        <v>27</v>
      </c>
      <c r="F58" s="28">
        <v>1956755.6997954601</v>
      </c>
      <c r="G58" s="28">
        <v>289426.65904693998</v>
      </c>
      <c r="H58" s="58">
        <v>17.687812999999998</v>
      </c>
      <c r="I58" s="58">
        <v>-88.985327999999996</v>
      </c>
    </row>
    <row r="59" spans="1:9" x14ac:dyDescent="0.2">
      <c r="A59" s="28" t="s">
        <v>512</v>
      </c>
      <c r="C59" s="52">
        <v>43039</v>
      </c>
      <c r="D59" s="52">
        <v>43070</v>
      </c>
      <c r="E59" s="54">
        <v>21</v>
      </c>
      <c r="F59" s="28">
        <v>1955754.8786317401</v>
      </c>
      <c r="G59" s="28">
        <v>292978.41873177001</v>
      </c>
      <c r="H59" s="58">
        <v>17.679106999999998</v>
      </c>
      <c r="I59" s="58">
        <v>-88.951757999999998</v>
      </c>
    </row>
    <row r="60" spans="1:9" x14ac:dyDescent="0.2">
      <c r="A60" s="28" t="s">
        <v>513</v>
      </c>
      <c r="C60" s="59">
        <v>43039</v>
      </c>
      <c r="D60" s="52">
        <v>43070</v>
      </c>
      <c r="E60" s="54">
        <v>4</v>
      </c>
      <c r="F60" s="28">
        <v>1954811.2288891301</v>
      </c>
      <c r="G60" s="28">
        <v>292290.55112901999</v>
      </c>
      <c r="H60" s="58">
        <v>17.670518000000001</v>
      </c>
      <c r="I60" s="58">
        <v>-88.958147999999994</v>
      </c>
    </row>
    <row r="61" spans="1:9" x14ac:dyDescent="0.2">
      <c r="A61" s="28" t="s">
        <v>514</v>
      </c>
      <c r="C61" s="52">
        <v>43039</v>
      </c>
      <c r="D61" s="52">
        <v>43070</v>
      </c>
      <c r="E61" s="54">
        <v>23</v>
      </c>
      <c r="F61" s="28">
        <v>1941212.2266132699</v>
      </c>
      <c r="G61" s="28">
        <v>290304.06243628002</v>
      </c>
      <c r="H61" s="58">
        <v>17.547483</v>
      </c>
      <c r="I61" s="58">
        <v>-88.975530000000006</v>
      </c>
    </row>
    <row r="62" spans="1:9" x14ac:dyDescent="0.2">
      <c r="A62" s="28" t="s">
        <v>515</v>
      </c>
      <c r="C62" s="59">
        <v>43039</v>
      </c>
      <c r="D62" s="52">
        <v>43070</v>
      </c>
      <c r="E62" s="54">
        <v>0</v>
      </c>
      <c r="F62" s="28">
        <v>1934821.78201702</v>
      </c>
      <c r="G62" s="28">
        <v>283567.72148121003</v>
      </c>
      <c r="H62" s="58">
        <v>17.489113</v>
      </c>
      <c r="I62" s="58">
        <v>-89.038319000000001</v>
      </c>
    </row>
    <row r="63" spans="1:9" x14ac:dyDescent="0.2">
      <c r="A63" s="28" t="s">
        <v>516</v>
      </c>
      <c r="C63" s="52">
        <v>43039</v>
      </c>
      <c r="D63" s="52">
        <v>43070</v>
      </c>
      <c r="E63" s="54">
        <v>32</v>
      </c>
      <c r="F63" s="28">
        <v>1943222.63662215</v>
      </c>
      <c r="G63" s="28">
        <v>287764.05692940002</v>
      </c>
      <c r="H63" s="58">
        <v>17.565404000000001</v>
      </c>
      <c r="I63" s="58">
        <v>-88.999647999999993</v>
      </c>
    </row>
    <row r="64" spans="1:9" x14ac:dyDescent="0.2">
      <c r="A64" s="28" t="s">
        <v>517</v>
      </c>
      <c r="C64" s="59">
        <v>43039</v>
      </c>
      <c r="D64" s="52">
        <v>43070</v>
      </c>
      <c r="E64" s="54">
        <v>32</v>
      </c>
      <c r="F64" s="28">
        <v>1935331.50646314</v>
      </c>
      <c r="G64" s="28">
        <v>284298.17983143998</v>
      </c>
      <c r="H64" s="58">
        <v>17.493787999999999</v>
      </c>
      <c r="I64" s="58">
        <v>-89.031493999999995</v>
      </c>
    </row>
    <row r="65" spans="1:9" x14ac:dyDescent="0.2">
      <c r="A65" s="28" t="s">
        <v>518</v>
      </c>
      <c r="C65" s="52">
        <v>43039</v>
      </c>
      <c r="D65" s="52">
        <v>43070</v>
      </c>
      <c r="E65" s="54">
        <v>32</v>
      </c>
      <c r="F65" s="28">
        <v>1942758.25452379</v>
      </c>
      <c r="G65" s="28">
        <v>287470.01848436001</v>
      </c>
      <c r="H65" s="58">
        <v>17.561181000000001</v>
      </c>
      <c r="I65" s="58">
        <v>-89.002370999999997</v>
      </c>
    </row>
    <row r="66" spans="1:9" x14ac:dyDescent="0.2">
      <c r="A66" s="28" t="s">
        <v>519</v>
      </c>
      <c r="C66" s="59">
        <v>43039</v>
      </c>
      <c r="D66" s="52">
        <v>43070</v>
      </c>
      <c r="E66" s="54">
        <v>32</v>
      </c>
      <c r="F66" s="28">
        <v>1941596.1793665199</v>
      </c>
      <c r="G66" s="28">
        <v>291248.05395710998</v>
      </c>
      <c r="H66" s="58">
        <v>17.55104</v>
      </c>
      <c r="I66" s="58">
        <v>-88.966678000000002</v>
      </c>
    </row>
    <row r="67" spans="1:9" x14ac:dyDescent="0.2">
      <c r="A67" s="28" t="s">
        <v>520</v>
      </c>
      <c r="C67" s="52">
        <v>43070</v>
      </c>
      <c r="D67" s="52">
        <v>43102</v>
      </c>
      <c r="E67" s="54">
        <v>1</v>
      </c>
      <c r="F67" s="28">
        <v>1955720.7028163101</v>
      </c>
      <c r="G67" s="28">
        <v>292708.32169487001</v>
      </c>
      <c r="H67" s="58">
        <v>17.678773</v>
      </c>
      <c r="I67" s="58">
        <v>-88.954300000000003</v>
      </c>
    </row>
    <row r="68" spans="1:9" x14ac:dyDescent="0.2">
      <c r="A68" s="28" t="s">
        <v>521</v>
      </c>
      <c r="C68" s="52">
        <v>43070</v>
      </c>
      <c r="D68" s="52">
        <v>43102</v>
      </c>
      <c r="E68" s="54">
        <v>30</v>
      </c>
      <c r="F68" s="28">
        <v>1954864.1388220401</v>
      </c>
      <c r="G68" s="28">
        <v>292003.09162773</v>
      </c>
      <c r="H68" s="58">
        <v>17.670968999999999</v>
      </c>
      <c r="I68" s="58">
        <v>-88.960862000000006</v>
      </c>
    </row>
    <row r="69" spans="1:9" x14ac:dyDescent="0.2">
      <c r="A69" s="28" t="s">
        <v>522</v>
      </c>
      <c r="C69" s="52">
        <v>43070</v>
      </c>
      <c r="D69" s="52">
        <v>43102</v>
      </c>
      <c r="E69" s="54">
        <v>32</v>
      </c>
      <c r="F69" s="28">
        <v>1956745.36796381</v>
      </c>
      <c r="G69" s="28">
        <v>289440.66305169999</v>
      </c>
      <c r="H69" s="58">
        <v>17.687721</v>
      </c>
      <c r="I69" s="58">
        <v>-88.985195000000004</v>
      </c>
    </row>
    <row r="70" spans="1:9" x14ac:dyDescent="0.2">
      <c r="A70" s="28" t="s">
        <v>523</v>
      </c>
      <c r="C70" s="52">
        <v>43070</v>
      </c>
      <c r="D70" s="52">
        <v>43102</v>
      </c>
      <c r="E70" s="54">
        <v>32</v>
      </c>
      <c r="F70" s="28">
        <v>1956674.4677546101</v>
      </c>
      <c r="G70" s="28">
        <v>288920.71046624001</v>
      </c>
      <c r="H70" s="58">
        <v>17.687031000000001</v>
      </c>
      <c r="I70" s="58">
        <v>-88.990088</v>
      </c>
    </row>
    <row r="71" spans="1:9" x14ac:dyDescent="0.2">
      <c r="A71" s="28" t="s">
        <v>524</v>
      </c>
      <c r="C71" s="52">
        <v>43070</v>
      </c>
      <c r="D71" s="52">
        <v>43102</v>
      </c>
      <c r="E71" s="54">
        <v>14</v>
      </c>
      <c r="F71" s="28">
        <v>1954813.0604232701</v>
      </c>
      <c r="G71" s="28">
        <v>292284.73354863998</v>
      </c>
      <c r="H71" s="58">
        <v>17.670534</v>
      </c>
      <c r="I71" s="58">
        <v>-88.958202999999997</v>
      </c>
    </row>
    <row r="72" spans="1:9" x14ac:dyDescent="0.2">
      <c r="A72" s="28" t="s">
        <v>525</v>
      </c>
      <c r="C72" s="52">
        <v>43070</v>
      </c>
      <c r="D72" s="52">
        <v>43102</v>
      </c>
      <c r="E72" s="54">
        <v>32</v>
      </c>
      <c r="F72" s="28">
        <v>1941212.2266132699</v>
      </c>
      <c r="G72" s="28">
        <v>290304.06243628002</v>
      </c>
      <c r="H72" s="58">
        <v>17.547483</v>
      </c>
      <c r="I72" s="58">
        <v>-88.975530000000006</v>
      </c>
    </row>
    <row r="73" spans="1:9" x14ac:dyDescent="0.2">
      <c r="A73" s="28" t="s">
        <v>526</v>
      </c>
      <c r="C73" s="52">
        <v>43070</v>
      </c>
      <c r="D73" s="52">
        <v>43102</v>
      </c>
      <c r="E73" s="54">
        <v>30</v>
      </c>
      <c r="F73" s="28">
        <v>1935996.359412</v>
      </c>
      <c r="G73" s="28">
        <v>286071.02526483999</v>
      </c>
      <c r="H73" s="58">
        <v>17.499963999999999</v>
      </c>
      <c r="I73" s="58">
        <v>-89.014870999999999</v>
      </c>
    </row>
    <row r="74" spans="1:9" x14ac:dyDescent="0.2">
      <c r="A74" s="28" t="s">
        <v>527</v>
      </c>
      <c r="C74" s="52">
        <v>43070</v>
      </c>
      <c r="D74" s="52">
        <v>43102</v>
      </c>
      <c r="E74" s="54">
        <v>0</v>
      </c>
      <c r="F74" s="28">
        <v>1943222.63662215</v>
      </c>
      <c r="G74" s="28">
        <v>287764.05692940002</v>
      </c>
      <c r="H74" s="58">
        <v>17.565404000000001</v>
      </c>
      <c r="I74" s="58">
        <v>-88.999647999999993</v>
      </c>
    </row>
    <row r="75" spans="1:9" x14ac:dyDescent="0.2">
      <c r="A75" s="28" t="s">
        <v>528</v>
      </c>
      <c r="C75" s="52">
        <v>43070</v>
      </c>
      <c r="D75" s="52">
        <v>43102</v>
      </c>
      <c r="E75" s="54">
        <v>30</v>
      </c>
      <c r="F75" s="28">
        <v>1935324.81679887</v>
      </c>
      <c r="G75" s="28">
        <v>284292.26597577002</v>
      </c>
      <c r="H75" s="58">
        <v>17.493727</v>
      </c>
      <c r="I75" s="58">
        <v>-89.031548999999998</v>
      </c>
    </row>
    <row r="76" spans="1:9" x14ac:dyDescent="0.2">
      <c r="A76" s="28" t="s">
        <v>529</v>
      </c>
      <c r="C76" s="52">
        <v>43070</v>
      </c>
      <c r="D76" s="52">
        <v>43102</v>
      </c>
      <c r="E76" s="54">
        <v>30</v>
      </c>
      <c r="F76" s="28">
        <v>1942758.25452379</v>
      </c>
      <c r="G76" s="28">
        <v>287470.01848436001</v>
      </c>
      <c r="H76" s="58">
        <v>17.561181000000001</v>
      </c>
      <c r="I76" s="58">
        <v>-89.002370999999997</v>
      </c>
    </row>
    <row r="77" spans="1:9" x14ac:dyDescent="0.2">
      <c r="A77" s="28" t="s">
        <v>530</v>
      </c>
      <c r="C77" s="52">
        <v>43070</v>
      </c>
      <c r="D77" s="52">
        <v>43102</v>
      </c>
      <c r="E77" s="54">
        <v>32</v>
      </c>
      <c r="F77" s="28">
        <v>1941596.72509391</v>
      </c>
      <c r="G77" s="28">
        <v>291248.80293932999</v>
      </c>
      <c r="H77" s="58">
        <v>17.551044999999998</v>
      </c>
      <c r="I77" s="58">
        <v>-88.966671000000005</v>
      </c>
    </row>
  </sheetData>
  <sortState xmlns:xlrd2="http://schemas.microsoft.com/office/spreadsheetml/2017/richdata2" ref="K67:O77">
    <sortCondition ref="K67:K77"/>
  </sortState>
  <dataValidations count="1">
    <dataValidation type="custom" showInputMessage="1" showErrorMessage="1" prompt="Double" sqref="F30:I43" xr:uid="{00000000-0002-0000-0600-000000000000}">
      <formula1>ISNUMBER(INDIRECT("R"&amp;ROW()&amp;"C"&amp;COLUMN(),FALSE))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A4C5-3399-4360-889B-B837E944BD61}">
  <dimension ref="A1:S79"/>
  <sheetViews>
    <sheetView workbookViewId="0">
      <selection activeCell="N79" sqref="N79"/>
    </sheetView>
  </sheetViews>
  <sheetFormatPr baseColWidth="10" defaultColWidth="8.83203125" defaultRowHeight="15" x14ac:dyDescent="0.2"/>
  <cols>
    <col min="2" max="2" width="8.83203125" customWidth="1"/>
    <col min="3" max="3" width="10.1640625" customWidth="1"/>
    <col min="4" max="4" width="9.83203125" style="43" customWidth="1"/>
    <col min="5" max="5" width="10" customWidth="1"/>
    <col min="6" max="6" width="8.83203125" style="28" customWidth="1"/>
    <col min="7" max="10" width="17.83203125" customWidth="1"/>
    <col min="11" max="11" width="8.83203125" customWidth="1"/>
    <col min="12" max="15" width="16.33203125" customWidth="1"/>
  </cols>
  <sheetData>
    <row r="1" spans="1:19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35" t="s">
        <v>542</v>
      </c>
      <c r="F1" s="48" t="s">
        <v>62</v>
      </c>
      <c r="G1" s="46" t="s">
        <v>0</v>
      </c>
      <c r="H1" s="48" t="s">
        <v>1</v>
      </c>
      <c r="I1" s="48" t="s">
        <v>432</v>
      </c>
      <c r="J1" s="48" t="s">
        <v>433</v>
      </c>
      <c r="K1" s="46" t="s">
        <v>150</v>
      </c>
      <c r="L1" s="45" t="s">
        <v>611</v>
      </c>
      <c r="M1" s="49" t="s">
        <v>381</v>
      </c>
      <c r="N1" s="49" t="s">
        <v>382</v>
      </c>
      <c r="O1" s="49" t="s">
        <v>383</v>
      </c>
      <c r="P1" s="49" t="s">
        <v>384</v>
      </c>
      <c r="Q1" s="49" t="s">
        <v>385</v>
      </c>
      <c r="R1" s="49" t="s">
        <v>9</v>
      </c>
      <c r="S1" s="46" t="s">
        <v>458</v>
      </c>
    </row>
    <row r="2" spans="1:19" x14ac:dyDescent="0.2">
      <c r="A2" s="28" t="s">
        <v>565</v>
      </c>
      <c r="B2" t="s">
        <v>589</v>
      </c>
      <c r="C2" s="29">
        <v>43242</v>
      </c>
      <c r="D2" s="29">
        <v>43278</v>
      </c>
      <c r="E2" s="29">
        <v>43242</v>
      </c>
      <c r="F2" s="28">
        <v>0</v>
      </c>
      <c r="G2" s="28">
        <v>292710.93469699001</v>
      </c>
      <c r="H2" s="28">
        <v>1955727.0961788399</v>
      </c>
      <c r="I2" s="58">
        <v>17.678830999999999</v>
      </c>
      <c r="J2" s="58">
        <v>-88.954275999999993</v>
      </c>
      <c r="L2" t="s">
        <v>364</v>
      </c>
      <c r="M2" t="s">
        <v>151</v>
      </c>
    </row>
    <row r="3" spans="1:19" x14ac:dyDescent="0.2">
      <c r="A3" s="28" t="s">
        <v>577</v>
      </c>
      <c r="B3" s="43" t="s">
        <v>589</v>
      </c>
      <c r="C3" s="29">
        <v>43278</v>
      </c>
      <c r="D3" s="29">
        <v>43353</v>
      </c>
      <c r="E3" s="29">
        <v>43282</v>
      </c>
      <c r="F3" s="28">
        <v>4</v>
      </c>
      <c r="G3" s="28">
        <v>292709.39649136999</v>
      </c>
      <c r="H3" s="28">
        <v>1955722.02004569</v>
      </c>
      <c r="I3" s="58">
        <v>17.678785000000001</v>
      </c>
      <c r="J3" s="58">
        <v>-88.95429</v>
      </c>
      <c r="L3" s="43" t="s">
        <v>364</v>
      </c>
      <c r="M3" t="s">
        <v>151</v>
      </c>
    </row>
    <row r="4" spans="1:19" x14ac:dyDescent="0.2">
      <c r="A4" s="28" t="s">
        <v>532</v>
      </c>
      <c r="B4" t="s">
        <v>589</v>
      </c>
      <c r="C4" s="52">
        <v>43102</v>
      </c>
      <c r="D4" s="52">
        <v>43164</v>
      </c>
      <c r="E4" s="29">
        <v>43145</v>
      </c>
      <c r="F4" s="28">
        <v>43</v>
      </c>
      <c r="G4" s="28">
        <v>291990.45554375998</v>
      </c>
      <c r="H4" s="28">
        <v>1954863.3845681399</v>
      </c>
      <c r="I4" s="58">
        <v>17.670960999999998</v>
      </c>
      <c r="J4" s="58">
        <v>-88.960981000000004</v>
      </c>
      <c r="L4" s="43" t="s">
        <v>364</v>
      </c>
      <c r="M4" t="s">
        <v>151</v>
      </c>
    </row>
    <row r="5" spans="1:19" x14ac:dyDescent="0.2">
      <c r="A5" s="28" t="s">
        <v>533</v>
      </c>
      <c r="B5" t="s">
        <v>119</v>
      </c>
      <c r="C5" s="52">
        <v>43102</v>
      </c>
      <c r="D5" s="52">
        <v>43164</v>
      </c>
      <c r="E5" s="29">
        <v>43164</v>
      </c>
      <c r="F5" s="28">
        <v>63</v>
      </c>
      <c r="G5" s="28">
        <v>289439.97164469998</v>
      </c>
      <c r="H5" s="28">
        <v>1956750.2460185699</v>
      </c>
      <c r="I5" s="58">
        <v>17.687764999999999</v>
      </c>
      <c r="J5" s="58">
        <v>-88.985202000000001</v>
      </c>
      <c r="L5" s="43" t="s">
        <v>364</v>
      </c>
      <c r="M5" t="s">
        <v>151</v>
      </c>
    </row>
    <row r="6" spans="1:19" x14ac:dyDescent="0.2">
      <c r="A6" s="28" t="s">
        <v>544</v>
      </c>
      <c r="B6" t="s">
        <v>119</v>
      </c>
      <c r="C6" s="52">
        <v>43164</v>
      </c>
      <c r="D6" s="29">
        <v>43210</v>
      </c>
      <c r="E6" s="29">
        <v>43210</v>
      </c>
      <c r="F6" s="28">
        <v>46</v>
      </c>
      <c r="G6" s="28">
        <v>289436.21152863</v>
      </c>
      <c r="H6" s="28">
        <v>1956745.8576426799</v>
      </c>
      <c r="I6" s="58">
        <v>17.687725</v>
      </c>
      <c r="J6" s="58">
        <v>-88.985236999999998</v>
      </c>
      <c r="L6" s="43" t="s">
        <v>364</v>
      </c>
      <c r="M6" t="s">
        <v>151</v>
      </c>
    </row>
    <row r="7" spans="1:19" x14ac:dyDescent="0.2">
      <c r="A7" s="28" t="s">
        <v>567</v>
      </c>
      <c r="B7" t="s">
        <v>119</v>
      </c>
      <c r="C7" s="29">
        <v>43242</v>
      </c>
      <c r="D7" s="29">
        <v>43278</v>
      </c>
      <c r="E7" s="29">
        <v>43278</v>
      </c>
      <c r="F7" s="28">
        <v>36</v>
      </c>
      <c r="G7" s="28">
        <v>293722.58555774001</v>
      </c>
      <c r="H7" s="28">
        <v>1956072.7498442801</v>
      </c>
      <c r="I7" s="58">
        <v>17.682048000000002</v>
      </c>
      <c r="J7" s="58">
        <v>-88.944776000000005</v>
      </c>
      <c r="L7" s="43" t="s">
        <v>364</v>
      </c>
      <c r="M7" t="s">
        <v>151</v>
      </c>
    </row>
    <row r="8" spans="1:19" x14ac:dyDescent="0.2">
      <c r="A8" s="28" t="s">
        <v>534</v>
      </c>
      <c r="B8" s="43" t="s">
        <v>589</v>
      </c>
      <c r="C8" s="52">
        <v>43102</v>
      </c>
      <c r="D8" s="52">
        <v>43164</v>
      </c>
      <c r="E8" s="29">
        <v>43133</v>
      </c>
      <c r="F8" s="28">
        <v>31</v>
      </c>
      <c r="G8" s="28">
        <v>288915.81582845998</v>
      </c>
      <c r="H8" s="28">
        <v>1956673.1910312299</v>
      </c>
      <c r="I8" s="58">
        <v>17.687018999999999</v>
      </c>
      <c r="J8" s="58">
        <v>-88.990133999999998</v>
      </c>
      <c r="L8" s="43" t="s">
        <v>364</v>
      </c>
      <c r="M8" t="s">
        <v>151</v>
      </c>
    </row>
    <row r="9" spans="1:19" x14ac:dyDescent="0.2">
      <c r="A9" s="28" t="s">
        <v>556</v>
      </c>
      <c r="B9" t="s">
        <v>119</v>
      </c>
      <c r="C9" s="29">
        <v>43210</v>
      </c>
      <c r="D9" s="29">
        <v>43242</v>
      </c>
      <c r="E9" s="29">
        <v>43242</v>
      </c>
      <c r="F9" s="28">
        <v>33</v>
      </c>
      <c r="G9" s="28">
        <v>288918.17648994998</v>
      </c>
      <c r="H9" s="28">
        <v>1956756.0801992801</v>
      </c>
      <c r="I9" s="58">
        <v>17.687767999999998</v>
      </c>
      <c r="J9" s="58">
        <v>-88.990120000000005</v>
      </c>
      <c r="L9" s="43" t="s">
        <v>364</v>
      </c>
      <c r="M9" t="s">
        <v>151</v>
      </c>
    </row>
    <row r="10" spans="1:19" x14ac:dyDescent="0.2">
      <c r="A10" s="28" t="s">
        <v>545</v>
      </c>
      <c r="B10" t="s">
        <v>119</v>
      </c>
      <c r="C10" s="52">
        <v>43164</v>
      </c>
      <c r="D10" s="29">
        <v>43210</v>
      </c>
      <c r="E10" s="29">
        <v>43210</v>
      </c>
      <c r="F10" s="28">
        <v>46</v>
      </c>
      <c r="G10" s="28">
        <v>290410.66354217997</v>
      </c>
      <c r="H10" s="28">
        <v>1956668.09257965</v>
      </c>
      <c r="I10" s="58">
        <v>17.687114999999999</v>
      </c>
      <c r="J10" s="58">
        <v>-88.976045999999997</v>
      </c>
      <c r="L10" s="43" t="s">
        <v>364</v>
      </c>
      <c r="M10" t="s">
        <v>151</v>
      </c>
    </row>
    <row r="11" spans="1:19" x14ac:dyDescent="0.2">
      <c r="A11" s="28" t="s">
        <v>535</v>
      </c>
      <c r="B11" t="s">
        <v>119</v>
      </c>
      <c r="C11" s="52">
        <v>43102</v>
      </c>
      <c r="D11" s="52">
        <v>43164</v>
      </c>
      <c r="E11" s="29">
        <v>43164</v>
      </c>
      <c r="F11" s="28">
        <v>63</v>
      </c>
      <c r="G11" s="28">
        <v>292291.20845569001</v>
      </c>
      <c r="H11" s="28">
        <v>1954813.21462039</v>
      </c>
      <c r="I11" s="58">
        <v>17.670535999999998</v>
      </c>
      <c r="J11" s="58">
        <v>-88.958141999999995</v>
      </c>
      <c r="L11" s="43" t="s">
        <v>364</v>
      </c>
      <c r="M11" t="s">
        <v>151</v>
      </c>
    </row>
    <row r="12" spans="1:19" x14ac:dyDescent="0.2">
      <c r="A12" s="28" t="s">
        <v>546</v>
      </c>
      <c r="B12" t="s">
        <v>119</v>
      </c>
      <c r="C12" s="52">
        <v>43164</v>
      </c>
      <c r="D12" s="29">
        <v>43210</v>
      </c>
      <c r="E12" s="29">
        <v>43210</v>
      </c>
      <c r="F12" s="28">
        <v>46</v>
      </c>
      <c r="G12" s="28">
        <v>291484.56398848997</v>
      </c>
      <c r="H12" s="28">
        <v>1956144.55364178</v>
      </c>
      <c r="I12" s="58">
        <v>17.682486999999998</v>
      </c>
      <c r="J12" s="58">
        <v>-88.965873999999999</v>
      </c>
      <c r="L12" s="43" t="s">
        <v>364</v>
      </c>
      <c r="M12" t="s">
        <v>151</v>
      </c>
    </row>
    <row r="13" spans="1:19" x14ac:dyDescent="0.2">
      <c r="A13" s="28" t="s">
        <v>570</v>
      </c>
      <c r="B13" s="43" t="s">
        <v>119</v>
      </c>
      <c r="C13" s="29">
        <v>43242</v>
      </c>
      <c r="D13" s="29">
        <v>43278</v>
      </c>
      <c r="E13" s="29">
        <v>43276</v>
      </c>
      <c r="F13" s="28">
        <v>34</v>
      </c>
      <c r="G13" s="28">
        <v>289276.53050986002</v>
      </c>
      <c r="H13" s="28">
        <v>1956284.26269757</v>
      </c>
      <c r="I13" s="58">
        <v>17.683540000000001</v>
      </c>
      <c r="J13" s="58">
        <v>-88.986695999999995</v>
      </c>
      <c r="K13" s="43"/>
      <c r="L13" s="43" t="s">
        <v>364</v>
      </c>
      <c r="M13" t="s">
        <v>151</v>
      </c>
    </row>
    <row r="14" spans="1:19" x14ac:dyDescent="0.2">
      <c r="A14" s="28" t="s">
        <v>582</v>
      </c>
      <c r="B14" s="43" t="s">
        <v>119</v>
      </c>
      <c r="C14" s="29">
        <v>43278</v>
      </c>
      <c r="D14" s="29">
        <v>43353</v>
      </c>
      <c r="E14" s="29">
        <v>43282</v>
      </c>
      <c r="F14" s="28">
        <v>4</v>
      </c>
      <c r="G14" s="28">
        <v>289279.29266598</v>
      </c>
      <c r="H14" s="28">
        <v>1956284.56569135</v>
      </c>
      <c r="I14" s="58">
        <v>17.683543</v>
      </c>
      <c r="J14" s="58">
        <v>-88.986670000000004</v>
      </c>
      <c r="K14" s="43"/>
      <c r="L14" s="43" t="s">
        <v>364</v>
      </c>
      <c r="M14" t="s">
        <v>151</v>
      </c>
    </row>
    <row r="15" spans="1:19" s="43" customFormat="1" x14ac:dyDescent="0.2">
      <c r="A15" s="28" t="s">
        <v>597</v>
      </c>
      <c r="B15" s="43" t="s">
        <v>119</v>
      </c>
      <c r="C15" s="29">
        <v>43353</v>
      </c>
      <c r="D15" s="29">
        <v>43421</v>
      </c>
      <c r="E15" s="29">
        <v>43383</v>
      </c>
      <c r="F15" s="28">
        <v>23</v>
      </c>
      <c r="G15" s="28">
        <v>290101.53793331003</v>
      </c>
      <c r="H15" s="28">
        <v>1941261.82295284</v>
      </c>
      <c r="I15" s="58">
        <v>17.547912</v>
      </c>
      <c r="J15" s="58">
        <v>-88.977441999999996</v>
      </c>
      <c r="L15" s="43" t="s">
        <v>363</v>
      </c>
      <c r="M15" s="43" t="s">
        <v>151</v>
      </c>
    </row>
    <row r="16" spans="1:19" x14ac:dyDescent="0.2">
      <c r="A16" s="43" t="s">
        <v>604</v>
      </c>
      <c r="B16" s="43" t="s">
        <v>119</v>
      </c>
      <c r="C16" s="29">
        <v>43421</v>
      </c>
      <c r="D16" s="29">
        <v>43462</v>
      </c>
      <c r="E16" s="29">
        <v>43462</v>
      </c>
      <c r="F16" s="28">
        <v>34</v>
      </c>
      <c r="G16" s="28">
        <v>286006.92253400001</v>
      </c>
      <c r="H16" s="28">
        <v>1941915.99716</v>
      </c>
      <c r="I16" s="43">
        <v>17.555271999999999</v>
      </c>
      <c r="J16" s="43">
        <v>-89.016028000000006</v>
      </c>
      <c r="K16" s="43"/>
      <c r="L16" s="43" t="s">
        <v>363</v>
      </c>
      <c r="M16" t="s">
        <v>151</v>
      </c>
    </row>
    <row r="17" spans="1:13" x14ac:dyDescent="0.2">
      <c r="A17" s="28" t="s">
        <v>537</v>
      </c>
      <c r="B17" s="43" t="s">
        <v>119</v>
      </c>
      <c r="C17" s="52">
        <v>43102</v>
      </c>
      <c r="D17" s="52">
        <v>43164</v>
      </c>
      <c r="E17" s="29">
        <v>43102</v>
      </c>
      <c r="F17" s="28">
        <v>0</v>
      </c>
      <c r="G17" s="28">
        <v>286074.08431046002</v>
      </c>
      <c r="H17" s="28">
        <v>1935994.3344628999</v>
      </c>
      <c r="I17" s="58">
        <v>17.499946000000001</v>
      </c>
      <c r="J17" s="58">
        <v>-89.014842000000002</v>
      </c>
      <c r="K17" s="43"/>
      <c r="L17" s="43" t="s">
        <v>363</v>
      </c>
      <c r="M17" t="s">
        <v>151</v>
      </c>
    </row>
    <row r="18" spans="1:13" x14ac:dyDescent="0.2">
      <c r="A18" s="28" t="s">
        <v>548</v>
      </c>
      <c r="B18" s="43" t="s">
        <v>119</v>
      </c>
      <c r="C18" s="52">
        <v>43164</v>
      </c>
      <c r="D18" s="29">
        <v>43210</v>
      </c>
      <c r="E18" s="29">
        <v>43210</v>
      </c>
      <c r="F18" s="28">
        <v>46</v>
      </c>
      <c r="G18" s="28">
        <v>286075.26551330998</v>
      </c>
      <c r="H18" s="28">
        <v>1935995.53965942</v>
      </c>
      <c r="I18" s="58">
        <v>17.499956999999998</v>
      </c>
      <c r="J18" s="58">
        <v>-89.014831000000001</v>
      </c>
      <c r="K18" s="43"/>
      <c r="L18" s="43" t="s">
        <v>363</v>
      </c>
      <c r="M18" t="s">
        <v>151</v>
      </c>
    </row>
    <row r="19" spans="1:13" x14ac:dyDescent="0.2">
      <c r="A19" s="28" t="s">
        <v>560</v>
      </c>
      <c r="B19" s="43" t="s">
        <v>119</v>
      </c>
      <c r="C19" s="29">
        <v>43210</v>
      </c>
      <c r="D19" s="29">
        <v>43242</v>
      </c>
      <c r="E19" s="29">
        <v>43242</v>
      </c>
      <c r="F19" s="28">
        <v>33</v>
      </c>
      <c r="G19" s="28">
        <v>286074.24989495002</v>
      </c>
      <c r="H19" s="28">
        <v>1935989.90473905</v>
      </c>
      <c r="I19" s="58">
        <v>17.499905999999999</v>
      </c>
      <c r="J19" s="58">
        <v>-89.014840000000007</v>
      </c>
      <c r="K19" s="43"/>
      <c r="L19" s="43" t="s">
        <v>363</v>
      </c>
      <c r="M19" t="s">
        <v>151</v>
      </c>
    </row>
    <row r="20" spans="1:13" x14ac:dyDescent="0.2">
      <c r="A20" s="28" t="s">
        <v>572</v>
      </c>
      <c r="B20" s="43" t="s">
        <v>119</v>
      </c>
      <c r="C20" s="29">
        <v>43242</v>
      </c>
      <c r="D20" s="29">
        <v>43278</v>
      </c>
      <c r="E20" s="29">
        <v>43278</v>
      </c>
      <c r="F20" s="28">
        <v>36</v>
      </c>
      <c r="G20" s="28">
        <v>285371.38070276001</v>
      </c>
      <c r="H20" s="28">
        <v>1935930.8219753499</v>
      </c>
      <c r="I20" s="58">
        <v>17.499305</v>
      </c>
      <c r="J20" s="58">
        <v>-89.021450999999999</v>
      </c>
      <c r="K20" s="43"/>
      <c r="L20" s="43" t="s">
        <v>363</v>
      </c>
      <c r="M20" t="s">
        <v>151</v>
      </c>
    </row>
    <row r="21" spans="1:13" x14ac:dyDescent="0.2">
      <c r="A21" s="28" t="s">
        <v>584</v>
      </c>
      <c r="B21" s="43" t="s">
        <v>119</v>
      </c>
      <c r="C21" s="29">
        <v>43278</v>
      </c>
      <c r="D21" s="29">
        <v>43353</v>
      </c>
      <c r="E21" s="29">
        <v>43353</v>
      </c>
      <c r="F21" s="28">
        <v>75</v>
      </c>
      <c r="G21" s="28">
        <v>285377.53159313003</v>
      </c>
      <c r="H21" s="28">
        <v>1935929.8710973</v>
      </c>
      <c r="I21" s="58">
        <v>17.499296999999999</v>
      </c>
      <c r="J21" s="58">
        <v>-89.021393000000003</v>
      </c>
      <c r="K21" s="43"/>
      <c r="L21" s="43" t="s">
        <v>363</v>
      </c>
      <c r="M21" t="s">
        <v>151</v>
      </c>
    </row>
    <row r="22" spans="1:13" x14ac:dyDescent="0.2">
      <c r="A22" s="28" t="s">
        <v>596</v>
      </c>
      <c r="B22" s="43" t="s">
        <v>119</v>
      </c>
      <c r="C22" s="29">
        <v>43353</v>
      </c>
      <c r="D22" s="29">
        <v>43421</v>
      </c>
      <c r="E22" s="29">
        <v>43421</v>
      </c>
      <c r="F22" s="28">
        <v>68</v>
      </c>
      <c r="G22" s="28">
        <v>285385.28672526003</v>
      </c>
      <c r="H22" s="28">
        <v>1935919.9365171101</v>
      </c>
      <c r="I22" s="58">
        <v>17.499207999999999</v>
      </c>
      <c r="J22" s="58">
        <v>-89.021319000000005</v>
      </c>
      <c r="K22" s="43"/>
      <c r="L22" s="43" t="s">
        <v>363</v>
      </c>
      <c r="M22" t="s">
        <v>151</v>
      </c>
    </row>
    <row r="23" spans="1:13" x14ac:dyDescent="0.2">
      <c r="A23" s="43" t="s">
        <v>605</v>
      </c>
      <c r="B23" s="43" t="s">
        <v>119</v>
      </c>
      <c r="C23" s="29">
        <v>43421</v>
      </c>
      <c r="D23" s="29">
        <v>43462</v>
      </c>
      <c r="E23" s="29">
        <v>43462</v>
      </c>
      <c r="F23" s="28">
        <v>34</v>
      </c>
      <c r="G23" s="28">
        <v>285375.00896299997</v>
      </c>
      <c r="H23" s="28">
        <v>1935724.2990999999</v>
      </c>
      <c r="I23" s="43">
        <v>17.499279000000001</v>
      </c>
      <c r="J23" s="43">
        <v>-89.021359000000004</v>
      </c>
      <c r="K23" s="43"/>
      <c r="L23" s="43" t="s">
        <v>363</v>
      </c>
      <c r="M23" t="s">
        <v>151</v>
      </c>
    </row>
    <row r="24" spans="1:13" x14ac:dyDescent="0.2">
      <c r="A24" s="43" t="s">
        <v>606</v>
      </c>
      <c r="B24" s="43" t="s">
        <v>119</v>
      </c>
      <c r="C24" s="29">
        <v>43421</v>
      </c>
      <c r="D24" s="29">
        <v>43462</v>
      </c>
      <c r="E24" s="29">
        <v>43444</v>
      </c>
      <c r="F24" s="28">
        <v>23</v>
      </c>
      <c r="G24" s="28">
        <v>287914.01271099999</v>
      </c>
      <c r="H24" s="28">
        <v>1943199.3160399999</v>
      </c>
      <c r="I24" s="43">
        <v>17.567046999999999</v>
      </c>
      <c r="J24" s="43">
        <v>-88.998195999999993</v>
      </c>
      <c r="K24" s="43"/>
      <c r="L24" s="43" t="s">
        <v>363</v>
      </c>
      <c r="M24" t="s">
        <v>151</v>
      </c>
    </row>
    <row r="25" spans="1:13" x14ac:dyDescent="0.2">
      <c r="A25" s="28" t="s">
        <v>539</v>
      </c>
      <c r="B25" s="43" t="s">
        <v>119</v>
      </c>
      <c r="C25" s="52">
        <v>43102</v>
      </c>
      <c r="D25" s="52">
        <v>43164</v>
      </c>
      <c r="E25" s="29">
        <v>43164</v>
      </c>
      <c r="F25" s="28">
        <v>63</v>
      </c>
      <c r="G25" s="28">
        <v>286542.54878294998</v>
      </c>
      <c r="H25" s="28">
        <v>1935392.4951982</v>
      </c>
      <c r="I25" s="58">
        <v>17.494554000000001</v>
      </c>
      <c r="J25" s="58">
        <v>-89.010372000000004</v>
      </c>
      <c r="K25" s="43"/>
      <c r="L25" s="43" t="s">
        <v>363</v>
      </c>
      <c r="M25" t="s">
        <v>151</v>
      </c>
    </row>
    <row r="26" spans="1:13" x14ac:dyDescent="0.2">
      <c r="A26" s="28" t="s">
        <v>550</v>
      </c>
      <c r="B26" s="43" t="s">
        <v>119</v>
      </c>
      <c r="C26" s="52">
        <v>43164</v>
      </c>
      <c r="D26" s="29">
        <v>43210</v>
      </c>
      <c r="E26" s="29">
        <v>43210</v>
      </c>
      <c r="F26" s="28">
        <v>46</v>
      </c>
      <c r="G26" s="28">
        <v>286539.95183262002</v>
      </c>
      <c r="H26" s="28">
        <v>1935398.0575491199</v>
      </c>
      <c r="I26" s="58">
        <v>17.494603999999999</v>
      </c>
      <c r="J26" s="58">
        <v>-89.010396999999998</v>
      </c>
      <c r="K26" s="43"/>
      <c r="L26" s="43" t="s">
        <v>363</v>
      </c>
      <c r="M26" t="s">
        <v>151</v>
      </c>
    </row>
    <row r="27" spans="1:13" x14ac:dyDescent="0.2">
      <c r="A27" s="28" t="s">
        <v>562</v>
      </c>
      <c r="B27" s="43" t="s">
        <v>119</v>
      </c>
      <c r="C27" s="29">
        <v>43210</v>
      </c>
      <c r="D27" s="29">
        <v>43242</v>
      </c>
      <c r="E27" s="29">
        <v>43220</v>
      </c>
      <c r="F27" s="28">
        <v>10</v>
      </c>
      <c r="G27" s="28">
        <v>286537.37816786999</v>
      </c>
      <c r="H27" s="28">
        <v>1935395.7600299099</v>
      </c>
      <c r="I27" s="58">
        <v>17.494582999999999</v>
      </c>
      <c r="J27" s="58">
        <v>-89.010420999999994</v>
      </c>
      <c r="K27" s="43"/>
      <c r="L27" s="43" t="s">
        <v>363</v>
      </c>
      <c r="M27" t="s">
        <v>151</v>
      </c>
    </row>
    <row r="28" spans="1:13" x14ac:dyDescent="0.2">
      <c r="A28" s="28" t="s">
        <v>574</v>
      </c>
      <c r="B28" s="43" t="s">
        <v>119</v>
      </c>
      <c r="C28" s="29">
        <v>43242</v>
      </c>
      <c r="D28" s="29">
        <v>43278</v>
      </c>
      <c r="E28" s="29">
        <v>43278</v>
      </c>
      <c r="F28" s="28">
        <v>36</v>
      </c>
      <c r="G28" s="28">
        <v>286086.70306411001</v>
      </c>
      <c r="H28" s="28">
        <v>1935580.51778905</v>
      </c>
      <c r="I28" s="58">
        <v>17.496209</v>
      </c>
      <c r="J28" s="58">
        <v>-89.014681999999993</v>
      </c>
      <c r="K28" s="43"/>
      <c r="L28" s="43" t="s">
        <v>363</v>
      </c>
      <c r="M28" t="s">
        <v>151</v>
      </c>
    </row>
    <row r="29" spans="1:13" x14ac:dyDescent="0.2">
      <c r="A29" s="28" t="s">
        <v>586</v>
      </c>
      <c r="B29" s="43" t="s">
        <v>119</v>
      </c>
      <c r="C29" s="29">
        <v>43278</v>
      </c>
      <c r="D29" s="29">
        <v>43421</v>
      </c>
      <c r="E29" s="29">
        <v>43421</v>
      </c>
      <c r="F29" s="28">
        <v>140</v>
      </c>
      <c r="G29" s="28">
        <v>287808.96702816</v>
      </c>
      <c r="H29" s="28">
        <v>1935979.5980922801</v>
      </c>
      <c r="I29" s="58">
        <v>17.499977999999999</v>
      </c>
      <c r="J29" s="58">
        <v>-88.998508000000001</v>
      </c>
      <c r="K29" s="43"/>
      <c r="L29" s="43" t="s">
        <v>363</v>
      </c>
      <c r="M29" t="s">
        <v>151</v>
      </c>
    </row>
    <row r="30" spans="1:13" x14ac:dyDescent="0.2">
      <c r="A30" s="43" t="s">
        <v>607</v>
      </c>
      <c r="B30" s="43" t="s">
        <v>119</v>
      </c>
      <c r="C30" s="29">
        <v>43421</v>
      </c>
      <c r="D30" s="29">
        <v>43462</v>
      </c>
      <c r="E30" s="29">
        <v>43421</v>
      </c>
      <c r="F30" s="28">
        <v>0</v>
      </c>
      <c r="G30" s="28">
        <v>286083.53267799999</v>
      </c>
      <c r="H30" s="28">
        <v>1935374.06819</v>
      </c>
      <c r="I30" s="43">
        <v>17.496182999999998</v>
      </c>
      <c r="J30" s="43">
        <v>-89.014653999999993</v>
      </c>
      <c r="K30" s="43"/>
      <c r="L30" s="43" t="s">
        <v>363</v>
      </c>
      <c r="M30" t="s">
        <v>151</v>
      </c>
    </row>
    <row r="31" spans="1:13" x14ac:dyDescent="0.2">
      <c r="A31" s="28" t="s">
        <v>540</v>
      </c>
      <c r="B31" s="43" t="s">
        <v>119</v>
      </c>
      <c r="C31" s="52">
        <v>43102</v>
      </c>
      <c r="D31" s="52">
        <v>43164</v>
      </c>
      <c r="E31" s="29">
        <v>43164</v>
      </c>
      <c r="F31" s="28">
        <v>63</v>
      </c>
      <c r="G31" s="28">
        <v>287745.56198021001</v>
      </c>
      <c r="H31" s="28">
        <v>1943220.8389316599</v>
      </c>
      <c r="I31" s="58">
        <v>17.565386</v>
      </c>
      <c r="J31" s="58">
        <v>-88.999821999999995</v>
      </c>
      <c r="K31" s="43"/>
      <c r="L31" s="43" t="s">
        <v>363</v>
      </c>
      <c r="M31" t="s">
        <v>151</v>
      </c>
    </row>
    <row r="32" spans="1:13" x14ac:dyDescent="0.2">
      <c r="A32" s="28" t="s">
        <v>551</v>
      </c>
      <c r="B32" s="43" t="s">
        <v>119</v>
      </c>
      <c r="C32" s="52">
        <v>43164</v>
      </c>
      <c r="D32" s="29">
        <v>43210</v>
      </c>
      <c r="E32" s="29">
        <v>43210</v>
      </c>
      <c r="F32" s="28">
        <v>46</v>
      </c>
      <c r="G32" s="28">
        <v>288931.78898722999</v>
      </c>
      <c r="H32" s="28">
        <v>1943570.1353651399</v>
      </c>
      <c r="I32" s="58">
        <v>17.568653999999999</v>
      </c>
      <c r="J32" s="58">
        <v>-88.988685000000004</v>
      </c>
      <c r="K32" s="43"/>
      <c r="L32" s="43" t="s">
        <v>363</v>
      </c>
      <c r="M32" t="s">
        <v>151</v>
      </c>
    </row>
    <row r="33" spans="1:15" x14ac:dyDescent="0.2">
      <c r="A33" s="43" t="s">
        <v>608</v>
      </c>
      <c r="B33" s="43" t="s">
        <v>119</v>
      </c>
      <c r="C33" s="29">
        <v>43421</v>
      </c>
      <c r="D33" s="29">
        <v>43462</v>
      </c>
      <c r="E33" s="29">
        <v>43462</v>
      </c>
      <c r="F33" s="28">
        <v>34</v>
      </c>
      <c r="G33" s="28">
        <v>287451.47701199999</v>
      </c>
      <c r="H33" s="28">
        <v>1942514.6480099999</v>
      </c>
      <c r="I33" s="43">
        <v>17.560818000000001</v>
      </c>
      <c r="J33" s="43">
        <v>-89.002483999999995</v>
      </c>
      <c r="K33" s="43"/>
      <c r="L33" s="43" t="s">
        <v>363</v>
      </c>
      <c r="M33" t="s">
        <v>151</v>
      </c>
    </row>
    <row r="34" spans="1:15" x14ac:dyDescent="0.2">
      <c r="A34" s="28" t="s">
        <v>541</v>
      </c>
      <c r="B34" s="43" t="s">
        <v>119</v>
      </c>
      <c r="C34" s="52">
        <v>43102</v>
      </c>
      <c r="D34" s="52">
        <v>43164</v>
      </c>
      <c r="E34" s="29">
        <v>43164</v>
      </c>
      <c r="F34" s="28">
        <v>63</v>
      </c>
      <c r="G34" s="28">
        <v>289440.99144854001</v>
      </c>
      <c r="H34" s="28">
        <v>1941086.39089587</v>
      </c>
      <c r="I34" s="58">
        <v>17.546264999999998</v>
      </c>
      <c r="J34" s="58">
        <v>-88.983644999999996</v>
      </c>
      <c r="K34" s="43"/>
      <c r="L34" s="43" t="s">
        <v>363</v>
      </c>
      <c r="M34" t="s">
        <v>151</v>
      </c>
    </row>
    <row r="35" spans="1:15" x14ac:dyDescent="0.2">
      <c r="A35" s="43" t="s">
        <v>609</v>
      </c>
      <c r="B35" s="43" t="s">
        <v>119</v>
      </c>
      <c r="C35" s="29">
        <v>43421</v>
      </c>
      <c r="D35" s="29">
        <v>43462</v>
      </c>
      <c r="E35" s="29">
        <v>43462</v>
      </c>
      <c r="F35" s="28">
        <v>34</v>
      </c>
      <c r="G35" s="28">
        <v>287795.00145099999</v>
      </c>
      <c r="H35" s="28">
        <v>1943100.3871800001</v>
      </c>
      <c r="I35" s="43">
        <v>17.566141999999999</v>
      </c>
      <c r="J35" s="43">
        <v>-88.999307000000002</v>
      </c>
      <c r="K35" s="43"/>
      <c r="L35" s="43" t="s">
        <v>363</v>
      </c>
      <c r="M35" t="s">
        <v>151</v>
      </c>
      <c r="N35" s="28">
        <f>SUM(F2:F35)</f>
        <v>1356</v>
      </c>
    </row>
    <row r="36" spans="1:15" x14ac:dyDescent="0.2">
      <c r="A36" s="28" t="s">
        <v>531</v>
      </c>
      <c r="B36" s="43" t="s">
        <v>589</v>
      </c>
      <c r="C36" s="52">
        <v>43102</v>
      </c>
      <c r="D36" s="52">
        <v>43164</v>
      </c>
      <c r="E36" s="29">
        <v>43164</v>
      </c>
      <c r="F36" s="28">
        <v>63</v>
      </c>
      <c r="G36" s="28">
        <v>292706.74161482998</v>
      </c>
      <c r="H36" s="28">
        <v>1955721.8261619201</v>
      </c>
      <c r="I36" s="58">
        <v>17.678782999999999</v>
      </c>
      <c r="J36" s="58">
        <v>-88.954314999999994</v>
      </c>
      <c r="K36" s="43"/>
      <c r="L36" s="43" t="s">
        <v>364</v>
      </c>
      <c r="M36" t="s">
        <v>610</v>
      </c>
      <c r="N36" s="43"/>
    </row>
    <row r="37" spans="1:15" x14ac:dyDescent="0.2">
      <c r="A37" s="28" t="s">
        <v>543</v>
      </c>
      <c r="B37" s="43" t="s">
        <v>589</v>
      </c>
      <c r="C37" s="52">
        <v>43164</v>
      </c>
      <c r="D37" s="29">
        <v>43210</v>
      </c>
      <c r="E37" s="29">
        <v>43164</v>
      </c>
      <c r="F37" s="28">
        <v>0</v>
      </c>
      <c r="G37" s="28">
        <v>292711.56672887999</v>
      </c>
      <c r="H37" s="28">
        <v>1955726.64684071</v>
      </c>
      <c r="I37" s="58">
        <v>17.678826999999998</v>
      </c>
      <c r="J37" s="58">
        <v>-88.954269999999994</v>
      </c>
      <c r="K37" s="43"/>
      <c r="L37" s="43" t="s">
        <v>364</v>
      </c>
      <c r="M37" t="s">
        <v>610</v>
      </c>
      <c r="N37" s="43"/>
      <c r="O37" s="43"/>
    </row>
    <row r="38" spans="1:15" x14ac:dyDescent="0.2">
      <c r="A38" s="43" t="s">
        <v>553</v>
      </c>
      <c r="B38" s="43" t="s">
        <v>589</v>
      </c>
      <c r="C38" s="29">
        <v>43210</v>
      </c>
      <c r="D38" s="29">
        <v>43242</v>
      </c>
      <c r="E38" s="29">
        <v>43242</v>
      </c>
      <c r="F38" s="28">
        <v>33</v>
      </c>
      <c r="G38" s="28">
        <v>292710.33707359998</v>
      </c>
      <c r="H38" s="28">
        <v>1955730.8660772401</v>
      </c>
      <c r="I38" s="58">
        <v>17.678864999999998</v>
      </c>
      <c r="J38" s="58">
        <v>-88.954282000000006</v>
      </c>
      <c r="K38" s="43"/>
      <c r="L38" s="43" t="s">
        <v>364</v>
      </c>
      <c r="M38" t="s">
        <v>610</v>
      </c>
      <c r="N38" s="43"/>
      <c r="O38" s="43"/>
    </row>
    <row r="39" spans="1:15" x14ac:dyDescent="0.2">
      <c r="A39" s="28" t="s">
        <v>590</v>
      </c>
      <c r="B39" s="43" t="s">
        <v>589</v>
      </c>
      <c r="C39" s="29">
        <v>43353</v>
      </c>
      <c r="D39" s="29">
        <v>43421</v>
      </c>
      <c r="E39" s="29">
        <v>43375</v>
      </c>
      <c r="F39" s="28">
        <v>23</v>
      </c>
      <c r="G39" s="28">
        <v>286030.44542353001</v>
      </c>
      <c r="H39" s="28">
        <v>1953552.1921285901</v>
      </c>
      <c r="I39" s="58">
        <v>17.658549000000001</v>
      </c>
      <c r="J39" s="58">
        <v>-89.017010999999997</v>
      </c>
      <c r="K39" s="43"/>
      <c r="L39" s="43" t="s">
        <v>364</v>
      </c>
      <c r="M39" t="s">
        <v>610</v>
      </c>
      <c r="N39" s="43"/>
      <c r="O39" s="43"/>
    </row>
    <row r="40" spans="1:15" x14ac:dyDescent="0.2">
      <c r="A40" s="43" t="s">
        <v>598</v>
      </c>
      <c r="B40" s="43" t="s">
        <v>589</v>
      </c>
      <c r="C40" s="29">
        <v>43421</v>
      </c>
      <c r="D40" s="29">
        <v>43462</v>
      </c>
      <c r="E40" s="29">
        <v>43421</v>
      </c>
      <c r="F40" s="28">
        <v>0</v>
      </c>
      <c r="G40" s="28">
        <v>286021.41125499998</v>
      </c>
      <c r="H40" s="28">
        <v>1953354.1827</v>
      </c>
      <c r="I40" s="43">
        <v>17.658598999999999</v>
      </c>
      <c r="J40" s="43">
        <v>-89.017038999999997</v>
      </c>
      <c r="K40" s="43"/>
      <c r="L40" s="43" t="s">
        <v>364</v>
      </c>
      <c r="M40" t="s">
        <v>610</v>
      </c>
      <c r="N40" s="43"/>
      <c r="O40" s="43"/>
    </row>
    <row r="41" spans="1:15" x14ac:dyDescent="0.2">
      <c r="A41" s="28" t="s">
        <v>554</v>
      </c>
      <c r="B41" s="43" t="s">
        <v>119</v>
      </c>
      <c r="C41" s="29">
        <v>43210</v>
      </c>
      <c r="D41" s="29">
        <v>43242</v>
      </c>
      <c r="E41" s="29">
        <v>43242</v>
      </c>
      <c r="F41" s="28">
        <v>33</v>
      </c>
      <c r="G41" s="28">
        <v>288646.26934469998</v>
      </c>
      <c r="H41" s="28">
        <v>1957213.1545098301</v>
      </c>
      <c r="I41" s="58">
        <v>17.691870999999999</v>
      </c>
      <c r="J41" s="58">
        <v>-88.992728</v>
      </c>
      <c r="K41" s="43"/>
      <c r="L41" s="43" t="s">
        <v>364</v>
      </c>
      <c r="M41" t="s">
        <v>610</v>
      </c>
      <c r="N41" s="43"/>
      <c r="O41" s="43"/>
    </row>
    <row r="42" spans="1:15" x14ac:dyDescent="0.2">
      <c r="A42" s="28" t="s">
        <v>566</v>
      </c>
      <c r="B42" s="43" t="s">
        <v>119</v>
      </c>
      <c r="C42" s="29">
        <v>43242</v>
      </c>
      <c r="D42" s="29">
        <v>43278</v>
      </c>
      <c r="E42" s="29">
        <v>43242</v>
      </c>
      <c r="F42" s="28">
        <v>0</v>
      </c>
      <c r="G42" s="28">
        <v>288647.57645722001</v>
      </c>
      <c r="H42" s="28">
        <v>1957216.3509871401</v>
      </c>
      <c r="I42" s="58">
        <v>17.6919</v>
      </c>
      <c r="J42" s="58">
        <v>-88.992716000000001</v>
      </c>
      <c r="K42" s="43"/>
      <c r="L42" s="43" t="s">
        <v>364</v>
      </c>
      <c r="M42" t="s">
        <v>610</v>
      </c>
      <c r="N42" s="43"/>
      <c r="O42" s="43"/>
    </row>
    <row r="43" spans="1:15" x14ac:dyDescent="0.2">
      <c r="A43" s="28" t="s">
        <v>578</v>
      </c>
      <c r="B43" s="43" t="s">
        <v>119</v>
      </c>
      <c r="C43" s="29">
        <v>43278</v>
      </c>
      <c r="D43" s="29">
        <v>43353</v>
      </c>
      <c r="E43" s="29">
        <v>43311</v>
      </c>
      <c r="F43" s="28">
        <v>33</v>
      </c>
      <c r="G43" s="28">
        <v>288640.47804094001</v>
      </c>
      <c r="H43" s="28">
        <v>1957207.3486494301</v>
      </c>
      <c r="I43" s="58">
        <v>17.691818000000001</v>
      </c>
      <c r="J43" s="58">
        <v>-88.992782000000005</v>
      </c>
      <c r="K43" s="43"/>
      <c r="L43" s="43" t="s">
        <v>364</v>
      </c>
      <c r="M43" t="s">
        <v>610</v>
      </c>
      <c r="N43" s="43"/>
      <c r="O43" s="43"/>
    </row>
    <row r="44" spans="1:15" x14ac:dyDescent="0.2">
      <c r="A44" s="28" t="s">
        <v>591</v>
      </c>
      <c r="B44" s="43" t="s">
        <v>119</v>
      </c>
      <c r="C44" s="29">
        <v>43353</v>
      </c>
      <c r="D44" s="29">
        <v>43421</v>
      </c>
      <c r="E44" s="29">
        <v>43421</v>
      </c>
      <c r="F44" s="28">
        <v>68</v>
      </c>
      <c r="G44" s="28">
        <v>288641.79293803999</v>
      </c>
      <c r="H44" s="28">
        <v>1957201.24624853</v>
      </c>
      <c r="I44" s="58">
        <v>17.691763000000002</v>
      </c>
      <c r="J44" s="58">
        <v>-88.992768999999996</v>
      </c>
      <c r="K44" s="43"/>
      <c r="L44" s="43" t="s">
        <v>364</v>
      </c>
      <c r="M44" t="s">
        <v>610</v>
      </c>
      <c r="N44" s="43"/>
      <c r="O44" s="43"/>
    </row>
    <row r="45" spans="1:15" x14ac:dyDescent="0.2">
      <c r="A45" s="43" t="s">
        <v>599</v>
      </c>
      <c r="B45" s="43" t="s">
        <v>119</v>
      </c>
      <c r="C45" s="29">
        <v>43421</v>
      </c>
      <c r="D45" s="29">
        <v>43462</v>
      </c>
      <c r="E45" s="29">
        <v>43462</v>
      </c>
      <c r="F45" s="28">
        <v>34</v>
      </c>
      <c r="G45" s="28">
        <v>288636.35781399999</v>
      </c>
      <c r="H45" s="28">
        <v>1956993.0080299999</v>
      </c>
      <c r="I45" s="43">
        <v>17.691721000000001</v>
      </c>
      <c r="J45" s="43">
        <v>-88.992761999999999</v>
      </c>
      <c r="K45" s="43"/>
      <c r="L45" s="43" t="s">
        <v>364</v>
      </c>
      <c r="M45" t="s">
        <v>610</v>
      </c>
      <c r="N45" s="43"/>
      <c r="O45" s="43"/>
    </row>
    <row r="46" spans="1:15" x14ac:dyDescent="0.2">
      <c r="A46" s="28" t="s">
        <v>555</v>
      </c>
      <c r="B46" s="43" t="s">
        <v>119</v>
      </c>
      <c r="C46" s="29">
        <v>43210</v>
      </c>
      <c r="D46" s="29">
        <v>43242</v>
      </c>
      <c r="E46" s="29">
        <v>43242</v>
      </c>
      <c r="F46" s="28">
        <v>33</v>
      </c>
      <c r="G46" s="28">
        <v>293726.31170864002</v>
      </c>
      <c r="H46" s="28">
        <v>1956084.2238642699</v>
      </c>
      <c r="I46" s="58">
        <v>17.682151999999999</v>
      </c>
      <c r="J46" s="58">
        <v>-88.944742000000005</v>
      </c>
      <c r="K46" s="43"/>
      <c r="L46" s="43" t="s">
        <v>364</v>
      </c>
      <c r="M46" t="s">
        <v>610</v>
      </c>
      <c r="N46" s="43"/>
      <c r="O46" s="43"/>
    </row>
    <row r="47" spans="1:15" x14ac:dyDescent="0.2">
      <c r="A47" s="28" t="s">
        <v>579</v>
      </c>
      <c r="B47" s="43" t="s">
        <v>119</v>
      </c>
      <c r="C47" s="29">
        <v>43278</v>
      </c>
      <c r="D47" s="29">
        <v>43353</v>
      </c>
      <c r="E47" s="29">
        <v>43343</v>
      </c>
      <c r="F47" s="28">
        <v>65</v>
      </c>
      <c r="G47" s="28">
        <v>293977.61181312997</v>
      </c>
      <c r="H47" s="28">
        <v>1956570.91220489</v>
      </c>
      <c r="I47" s="58">
        <v>17.686572000000002</v>
      </c>
      <c r="J47" s="58">
        <v>-88.942420999999996</v>
      </c>
      <c r="K47" s="43"/>
      <c r="L47" s="43" t="s">
        <v>364</v>
      </c>
      <c r="M47" t="s">
        <v>610</v>
      </c>
      <c r="N47" s="43"/>
      <c r="O47" s="43"/>
    </row>
    <row r="48" spans="1:15" x14ac:dyDescent="0.2">
      <c r="A48" s="28" t="s">
        <v>592</v>
      </c>
      <c r="B48" s="43" t="s">
        <v>119</v>
      </c>
      <c r="C48" s="29">
        <v>43353</v>
      </c>
      <c r="D48" s="29">
        <v>43421</v>
      </c>
      <c r="E48" s="29">
        <v>43421</v>
      </c>
      <c r="F48" s="28">
        <v>68</v>
      </c>
      <c r="G48" s="28">
        <v>287367.44765470998</v>
      </c>
      <c r="H48" s="28">
        <v>1957733.17356431</v>
      </c>
      <c r="I48" s="58">
        <v>17.696446000000002</v>
      </c>
      <c r="J48" s="58">
        <v>-89.004831999999993</v>
      </c>
      <c r="K48" s="43"/>
      <c r="L48" s="43" t="s">
        <v>364</v>
      </c>
      <c r="M48" t="s">
        <v>610</v>
      </c>
      <c r="N48" s="43"/>
      <c r="O48" s="43"/>
    </row>
    <row r="49" spans="1:15" x14ac:dyDescent="0.2">
      <c r="A49" s="43" t="s">
        <v>600</v>
      </c>
      <c r="B49" s="43" t="s">
        <v>119</v>
      </c>
      <c r="C49" s="29">
        <v>43421</v>
      </c>
      <c r="D49" s="29">
        <v>43462</v>
      </c>
      <c r="E49" s="29">
        <v>43462</v>
      </c>
      <c r="F49" s="28">
        <v>34</v>
      </c>
      <c r="G49" s="28">
        <v>287359.03785899997</v>
      </c>
      <c r="H49" s="28">
        <v>1957524.41184</v>
      </c>
      <c r="I49" s="43">
        <v>17.696399</v>
      </c>
      <c r="J49" s="43">
        <v>-89.004852999999997</v>
      </c>
      <c r="K49" s="43"/>
      <c r="L49" s="43" t="s">
        <v>364</v>
      </c>
      <c r="M49" t="s">
        <v>610</v>
      </c>
      <c r="N49" s="43"/>
      <c r="O49" s="43"/>
    </row>
    <row r="50" spans="1:15" x14ac:dyDescent="0.2">
      <c r="A50" s="28" t="s">
        <v>568</v>
      </c>
      <c r="B50" s="43" t="s">
        <v>119</v>
      </c>
      <c r="C50" s="29">
        <v>43242</v>
      </c>
      <c r="D50" s="29">
        <v>43278</v>
      </c>
      <c r="E50" s="29">
        <v>43278</v>
      </c>
      <c r="F50" s="28">
        <v>36</v>
      </c>
      <c r="G50" s="28">
        <v>286001.53601654002</v>
      </c>
      <c r="H50" s="28">
        <v>1954719.9569647401</v>
      </c>
      <c r="I50" s="58">
        <v>17.669094999999999</v>
      </c>
      <c r="J50" s="58">
        <v>-89.017401000000007</v>
      </c>
      <c r="K50" s="43"/>
      <c r="L50" s="43" t="s">
        <v>364</v>
      </c>
      <c r="M50" t="s">
        <v>610</v>
      </c>
      <c r="N50" s="43"/>
      <c r="O50" s="43"/>
    </row>
    <row r="51" spans="1:15" x14ac:dyDescent="0.2">
      <c r="A51" s="28" t="s">
        <v>580</v>
      </c>
      <c r="B51" s="43" t="s">
        <v>119</v>
      </c>
      <c r="C51" s="29">
        <v>43278</v>
      </c>
      <c r="D51" s="29">
        <v>43353</v>
      </c>
      <c r="E51" s="29">
        <v>43297</v>
      </c>
      <c r="F51" s="28">
        <v>19</v>
      </c>
      <c r="G51" s="28">
        <v>285999.53526703001</v>
      </c>
      <c r="H51" s="28">
        <v>1954721.4174736501</v>
      </c>
      <c r="I51" s="58">
        <v>17.669108000000001</v>
      </c>
      <c r="J51" s="58">
        <v>-89.017420000000001</v>
      </c>
      <c r="K51" s="43"/>
      <c r="L51" s="43" t="s">
        <v>364</v>
      </c>
      <c r="M51" t="s">
        <v>610</v>
      </c>
      <c r="N51" s="43"/>
      <c r="O51" s="43"/>
    </row>
    <row r="52" spans="1:15" x14ac:dyDescent="0.2">
      <c r="A52" s="28" t="s">
        <v>593</v>
      </c>
      <c r="B52" s="43" t="s">
        <v>119</v>
      </c>
      <c r="C52" s="29">
        <v>43353</v>
      </c>
      <c r="D52" s="29">
        <v>43421</v>
      </c>
      <c r="E52" s="29">
        <v>43361</v>
      </c>
      <c r="F52" s="28">
        <v>8</v>
      </c>
      <c r="G52" s="28">
        <v>286000.72025404999</v>
      </c>
      <c r="H52" s="28">
        <v>1954723.0653248201</v>
      </c>
      <c r="I52" s="58">
        <v>17.669122999999999</v>
      </c>
      <c r="J52" s="58">
        <v>-89.017409000000001</v>
      </c>
      <c r="K52" s="43"/>
      <c r="L52" s="43" t="s">
        <v>364</v>
      </c>
      <c r="M52" t="s">
        <v>610</v>
      </c>
      <c r="N52" s="43"/>
      <c r="O52" s="43"/>
    </row>
    <row r="53" spans="1:15" x14ac:dyDescent="0.2">
      <c r="A53" s="43" t="s">
        <v>601</v>
      </c>
      <c r="B53" s="43" t="s">
        <v>119</v>
      </c>
      <c r="C53" s="29">
        <v>43421</v>
      </c>
      <c r="D53" s="29">
        <v>43462</v>
      </c>
      <c r="E53" s="29">
        <v>43462</v>
      </c>
      <c r="F53" s="28">
        <v>34</v>
      </c>
      <c r="G53" s="28">
        <v>285989.34150500002</v>
      </c>
      <c r="H53" s="28">
        <v>1954514.2299899999</v>
      </c>
      <c r="I53" s="43">
        <v>17.669074999999999</v>
      </c>
      <c r="J53" s="43">
        <v>-89.017458000000005</v>
      </c>
      <c r="K53" s="43"/>
      <c r="L53" s="43" t="s">
        <v>364</v>
      </c>
      <c r="M53" t="s">
        <v>610</v>
      </c>
      <c r="N53" s="43"/>
      <c r="O53" s="43"/>
    </row>
    <row r="54" spans="1:15" x14ac:dyDescent="0.2">
      <c r="A54" s="28" t="s">
        <v>557</v>
      </c>
      <c r="B54" s="43" t="s">
        <v>119</v>
      </c>
      <c r="C54" s="29">
        <v>43210</v>
      </c>
      <c r="D54" s="29">
        <v>43242</v>
      </c>
      <c r="E54" s="29">
        <v>43242</v>
      </c>
      <c r="F54" s="28">
        <v>33</v>
      </c>
      <c r="G54" s="28">
        <v>293772.18851054</v>
      </c>
      <c r="H54" s="28">
        <v>1956550.77984558</v>
      </c>
      <c r="I54" s="58">
        <v>17.686371000000001</v>
      </c>
      <c r="J54" s="58">
        <v>-88.944355000000002</v>
      </c>
      <c r="K54" s="43"/>
      <c r="L54" s="43" t="s">
        <v>364</v>
      </c>
      <c r="M54" t="s">
        <v>610</v>
      </c>
      <c r="N54" s="43"/>
      <c r="O54" s="43"/>
    </row>
    <row r="55" spans="1:15" x14ac:dyDescent="0.2">
      <c r="A55" s="28" t="s">
        <v>569</v>
      </c>
      <c r="B55" s="43" t="s">
        <v>119</v>
      </c>
      <c r="C55" s="29">
        <v>43242</v>
      </c>
      <c r="D55" s="29">
        <v>43278</v>
      </c>
      <c r="E55" s="29">
        <v>43278</v>
      </c>
      <c r="F55" s="28">
        <v>36</v>
      </c>
      <c r="G55" s="28">
        <v>286384.24970992003</v>
      </c>
      <c r="H55" s="28">
        <v>1955478.26775841</v>
      </c>
      <c r="I55" s="58">
        <v>17.675982000000001</v>
      </c>
      <c r="J55" s="58">
        <v>-89.013870999999995</v>
      </c>
      <c r="K55" s="43"/>
      <c r="L55" s="43" t="s">
        <v>364</v>
      </c>
      <c r="M55" t="s">
        <v>610</v>
      </c>
      <c r="N55" s="43"/>
      <c r="O55" s="43"/>
    </row>
    <row r="56" spans="1:15" x14ac:dyDescent="0.2">
      <c r="A56" s="28" t="s">
        <v>581</v>
      </c>
      <c r="B56" s="43" t="s">
        <v>119</v>
      </c>
      <c r="C56" s="29">
        <v>43278</v>
      </c>
      <c r="D56" s="29">
        <v>43353</v>
      </c>
      <c r="E56" s="29">
        <v>43352</v>
      </c>
      <c r="F56" s="28">
        <v>74</v>
      </c>
      <c r="G56" s="28">
        <v>286387.18055583001</v>
      </c>
      <c r="H56" s="28">
        <v>1955474.4726257001</v>
      </c>
      <c r="I56" s="58">
        <v>17.675948000000002</v>
      </c>
      <c r="J56" s="58">
        <v>-89.013842999999994</v>
      </c>
      <c r="K56" s="43"/>
      <c r="L56" s="43" t="s">
        <v>364</v>
      </c>
      <c r="M56" t="s">
        <v>610</v>
      </c>
      <c r="N56" s="43"/>
      <c r="O56" s="43"/>
    </row>
    <row r="57" spans="1:15" x14ac:dyDescent="0.2">
      <c r="A57" s="28" t="s">
        <v>594</v>
      </c>
      <c r="B57" s="43" t="s">
        <v>119</v>
      </c>
      <c r="C57" s="29">
        <v>43353</v>
      </c>
      <c r="D57" s="29">
        <v>43421</v>
      </c>
      <c r="E57" s="29">
        <v>43353</v>
      </c>
      <c r="F57" s="28">
        <v>0</v>
      </c>
      <c r="G57" s="28">
        <v>286385.92143998999</v>
      </c>
      <c r="H57" s="28">
        <v>1955475.8144832801</v>
      </c>
      <c r="I57" s="58">
        <v>17.67596</v>
      </c>
      <c r="J57" s="58">
        <v>-89.013855000000007</v>
      </c>
      <c r="K57" s="43"/>
      <c r="L57" s="43" t="s">
        <v>364</v>
      </c>
      <c r="M57" t="s">
        <v>610</v>
      </c>
      <c r="N57" s="43"/>
      <c r="O57" s="43"/>
    </row>
    <row r="58" spans="1:15" x14ac:dyDescent="0.2">
      <c r="A58" s="43" t="s">
        <v>602</v>
      </c>
      <c r="B58" s="43" t="s">
        <v>119</v>
      </c>
      <c r="C58" s="29">
        <v>43421</v>
      </c>
      <c r="D58" s="29">
        <v>43462</v>
      </c>
      <c r="E58" s="29">
        <v>43462</v>
      </c>
      <c r="F58" s="28">
        <v>34</v>
      </c>
      <c r="G58" s="28">
        <v>286387.48966899997</v>
      </c>
      <c r="H58" s="28">
        <v>1955277.02404</v>
      </c>
      <c r="I58" s="43">
        <v>17.676003999999999</v>
      </c>
      <c r="J58" s="43">
        <v>-89.013783000000004</v>
      </c>
      <c r="K58" s="43"/>
      <c r="L58" s="43" t="s">
        <v>364</v>
      </c>
      <c r="M58" t="s">
        <v>610</v>
      </c>
      <c r="N58" s="43"/>
      <c r="O58" s="43"/>
    </row>
    <row r="59" spans="1:15" x14ac:dyDescent="0.2">
      <c r="A59" s="28" t="s">
        <v>558</v>
      </c>
      <c r="B59" s="43" t="s">
        <v>119</v>
      </c>
      <c r="C59" s="29">
        <v>43210</v>
      </c>
      <c r="D59" s="29">
        <v>43242</v>
      </c>
      <c r="E59" s="29">
        <v>43242</v>
      </c>
      <c r="F59" s="28">
        <v>33</v>
      </c>
      <c r="G59" s="28">
        <v>293761.3176903</v>
      </c>
      <c r="H59" s="28">
        <v>1956731.3275417299</v>
      </c>
      <c r="I59" s="58">
        <v>17.688001</v>
      </c>
      <c r="J59" s="58">
        <v>-88.944474999999997</v>
      </c>
      <c r="L59" s="43" t="s">
        <v>364</v>
      </c>
      <c r="M59" t="s">
        <v>610</v>
      </c>
      <c r="N59" s="43"/>
      <c r="O59" s="43"/>
    </row>
    <row r="60" spans="1:15" x14ac:dyDescent="0.2">
      <c r="A60" s="28" t="s">
        <v>595</v>
      </c>
      <c r="B60" s="43" t="s">
        <v>119</v>
      </c>
      <c r="C60" s="29">
        <v>43353</v>
      </c>
      <c r="D60" s="29">
        <v>43421</v>
      </c>
      <c r="E60" s="29">
        <v>43372</v>
      </c>
      <c r="F60" s="28">
        <v>9</v>
      </c>
      <c r="G60" s="28">
        <v>288220.61068093003</v>
      </c>
      <c r="H60" s="28">
        <v>1957508.5800884401</v>
      </c>
      <c r="I60" s="58">
        <v>17.694499</v>
      </c>
      <c r="J60" s="58">
        <v>-88.996769</v>
      </c>
      <c r="L60" s="43" t="s">
        <v>364</v>
      </c>
      <c r="M60" t="s">
        <v>610</v>
      </c>
      <c r="N60" s="43"/>
      <c r="O60" s="43"/>
    </row>
    <row r="61" spans="1:15" x14ac:dyDescent="0.2">
      <c r="A61" s="43" t="s">
        <v>603</v>
      </c>
      <c r="B61" s="43" t="s">
        <v>119</v>
      </c>
      <c r="C61" s="29">
        <v>43421</v>
      </c>
      <c r="D61" s="29">
        <v>43462</v>
      </c>
      <c r="E61" s="29">
        <v>43462</v>
      </c>
      <c r="F61" s="28">
        <v>34</v>
      </c>
      <c r="G61" s="28">
        <v>288218.07472199999</v>
      </c>
      <c r="H61" s="28">
        <v>1957303.5206500001</v>
      </c>
      <c r="I61" s="43">
        <v>17.694486000000001</v>
      </c>
      <c r="J61" s="43">
        <v>-88.996735000000001</v>
      </c>
      <c r="L61" s="43" t="s">
        <v>364</v>
      </c>
      <c r="M61" t="s">
        <v>610</v>
      </c>
      <c r="N61" s="43"/>
      <c r="O61" s="43"/>
    </row>
    <row r="62" spans="1:15" x14ac:dyDescent="0.2">
      <c r="A62" s="28" t="s">
        <v>536</v>
      </c>
      <c r="B62" s="43" t="s">
        <v>119</v>
      </c>
      <c r="C62" s="52">
        <v>43102</v>
      </c>
      <c r="D62" s="52">
        <v>43164</v>
      </c>
      <c r="E62" s="29">
        <v>43105</v>
      </c>
      <c r="F62" s="28">
        <v>3</v>
      </c>
      <c r="G62" s="28">
        <v>290301.67810093</v>
      </c>
      <c r="H62" s="28">
        <v>1941207.6021282999</v>
      </c>
      <c r="I62" s="58">
        <v>17.547440999999999</v>
      </c>
      <c r="J62" s="58">
        <v>-88.975551999999993</v>
      </c>
      <c r="L62" s="43" t="s">
        <v>363</v>
      </c>
      <c r="M62" t="s">
        <v>610</v>
      </c>
      <c r="N62" s="43"/>
      <c r="O62" s="43"/>
    </row>
    <row r="63" spans="1:15" x14ac:dyDescent="0.2">
      <c r="A63" s="28" t="s">
        <v>547</v>
      </c>
      <c r="B63" s="43" t="s">
        <v>119</v>
      </c>
      <c r="C63" s="52">
        <v>43164</v>
      </c>
      <c r="D63" s="29">
        <v>43210</v>
      </c>
      <c r="E63" s="29">
        <v>43194</v>
      </c>
      <c r="F63" s="28">
        <v>32</v>
      </c>
      <c r="G63" s="28">
        <v>290308.07402224001</v>
      </c>
      <c r="H63" s="28">
        <v>1941220.15509096</v>
      </c>
      <c r="I63" s="58">
        <v>17.547554999999999</v>
      </c>
      <c r="J63" s="58">
        <v>-88.975493</v>
      </c>
      <c r="L63" s="43" t="s">
        <v>363</v>
      </c>
      <c r="M63" t="s">
        <v>610</v>
      </c>
      <c r="N63" s="43"/>
      <c r="O63" s="43"/>
    </row>
    <row r="64" spans="1:15" x14ac:dyDescent="0.2">
      <c r="A64" s="28" t="s">
        <v>559</v>
      </c>
      <c r="B64" s="43" t="s">
        <v>119</v>
      </c>
      <c r="C64" s="29">
        <v>43210</v>
      </c>
      <c r="D64" s="29">
        <v>43242</v>
      </c>
      <c r="E64" s="29">
        <v>43242</v>
      </c>
      <c r="F64" s="28">
        <v>33</v>
      </c>
      <c r="G64" s="28">
        <v>290470.35022104002</v>
      </c>
      <c r="H64" s="28">
        <v>1941088.62050419</v>
      </c>
      <c r="I64" s="58">
        <v>17.546382000000001</v>
      </c>
      <c r="J64" s="58">
        <v>-88.973951999999997</v>
      </c>
      <c r="L64" s="43" t="s">
        <v>363</v>
      </c>
      <c r="M64" t="s">
        <v>610</v>
      </c>
      <c r="N64" s="43"/>
      <c r="O64" s="43"/>
    </row>
    <row r="65" spans="1:15" s="43" customFormat="1" x14ac:dyDescent="0.2">
      <c r="A65" s="28" t="s">
        <v>571</v>
      </c>
      <c r="B65" s="43" t="s">
        <v>119</v>
      </c>
      <c r="C65" s="29">
        <v>43242</v>
      </c>
      <c r="D65" s="29">
        <v>43278</v>
      </c>
      <c r="E65" s="29">
        <v>43278</v>
      </c>
      <c r="F65" s="28">
        <v>36</v>
      </c>
      <c r="G65" s="28">
        <v>290096.24500574003</v>
      </c>
      <c r="H65" s="28">
        <v>1941263.42781495</v>
      </c>
      <c r="I65" s="58">
        <v>17.547926</v>
      </c>
      <c r="J65" s="58">
        <v>-88.977491999999998</v>
      </c>
      <c r="L65" s="43" t="s">
        <v>363</v>
      </c>
      <c r="M65" s="43" t="s">
        <v>610</v>
      </c>
    </row>
    <row r="66" spans="1:15" x14ac:dyDescent="0.2">
      <c r="A66" s="28" t="s">
        <v>583</v>
      </c>
      <c r="B66" s="43" t="s">
        <v>119</v>
      </c>
      <c r="C66" s="29">
        <v>43278</v>
      </c>
      <c r="D66" s="29">
        <v>43294</v>
      </c>
      <c r="E66" s="29">
        <v>43353</v>
      </c>
      <c r="F66" s="28">
        <v>16</v>
      </c>
      <c r="G66" s="28">
        <v>290101.53793331003</v>
      </c>
      <c r="H66" s="28">
        <v>1941261.82295284</v>
      </c>
      <c r="I66" s="58">
        <v>17.547912</v>
      </c>
      <c r="J66" s="58">
        <v>-88.977441999999996</v>
      </c>
      <c r="L66" s="43" t="s">
        <v>363</v>
      </c>
      <c r="M66" t="s">
        <v>610</v>
      </c>
      <c r="N66" s="43"/>
      <c r="O66" s="43"/>
    </row>
    <row r="67" spans="1:15" x14ac:dyDescent="0.2">
      <c r="A67" s="28" t="s">
        <v>538</v>
      </c>
      <c r="B67" s="43" t="s">
        <v>119</v>
      </c>
      <c r="C67" s="52">
        <v>43102</v>
      </c>
      <c r="D67" s="52">
        <v>43164</v>
      </c>
      <c r="E67" s="29">
        <v>43158</v>
      </c>
      <c r="F67" s="28">
        <v>54</v>
      </c>
      <c r="G67" s="28">
        <v>292244.82219422999</v>
      </c>
      <c r="H67" s="28">
        <v>1941778.16142594</v>
      </c>
      <c r="I67" s="58">
        <v>17.552776999999999</v>
      </c>
      <c r="J67" s="58">
        <v>-88.957308999999995</v>
      </c>
      <c r="L67" s="43" t="s">
        <v>363</v>
      </c>
      <c r="M67" t="s">
        <v>610</v>
      </c>
      <c r="N67" s="43"/>
      <c r="O67" s="43"/>
    </row>
    <row r="68" spans="1:15" x14ac:dyDescent="0.2">
      <c r="A68" s="28" t="s">
        <v>549</v>
      </c>
      <c r="B68" s="43" t="s">
        <v>119</v>
      </c>
      <c r="C68" s="52">
        <v>43164</v>
      </c>
      <c r="D68" s="29">
        <v>43210</v>
      </c>
      <c r="E68" s="29">
        <v>43210</v>
      </c>
      <c r="F68" s="28">
        <v>46</v>
      </c>
      <c r="G68" s="28">
        <v>292248.53953999002</v>
      </c>
      <c r="H68" s="28">
        <v>1941778.2338089501</v>
      </c>
      <c r="I68" s="58">
        <v>17.552778</v>
      </c>
      <c r="J68" s="58">
        <v>-88.957273999999998</v>
      </c>
      <c r="L68" s="43" t="s">
        <v>363</v>
      </c>
      <c r="M68" t="s">
        <v>610</v>
      </c>
      <c r="N68" s="43"/>
      <c r="O68" s="43"/>
    </row>
    <row r="69" spans="1:15" x14ac:dyDescent="0.2">
      <c r="A69" s="28" t="s">
        <v>561</v>
      </c>
      <c r="B69" s="43" t="s">
        <v>119</v>
      </c>
      <c r="C69" s="29">
        <v>43210</v>
      </c>
      <c r="D69" s="29">
        <v>43242</v>
      </c>
      <c r="E69" s="29">
        <v>43210</v>
      </c>
      <c r="F69" s="28">
        <v>0</v>
      </c>
      <c r="G69" s="28">
        <v>292248.36254912999</v>
      </c>
      <c r="H69" s="28">
        <v>1941781.66720954</v>
      </c>
      <c r="I69" s="58">
        <v>17.552809</v>
      </c>
      <c r="J69" s="58">
        <v>-88.957275999999993</v>
      </c>
      <c r="L69" s="43" t="s">
        <v>363</v>
      </c>
      <c r="M69" t="s">
        <v>610</v>
      </c>
      <c r="N69" s="43"/>
      <c r="O69" s="43"/>
    </row>
    <row r="70" spans="1:15" x14ac:dyDescent="0.2">
      <c r="A70" s="28" t="s">
        <v>573</v>
      </c>
      <c r="B70" s="43" t="s">
        <v>119</v>
      </c>
      <c r="C70" s="29">
        <v>43242</v>
      </c>
      <c r="D70" s="29">
        <v>43278</v>
      </c>
      <c r="E70" s="29">
        <v>43245</v>
      </c>
      <c r="F70" s="28">
        <v>3</v>
      </c>
      <c r="G70" s="28">
        <v>290808.60114367999</v>
      </c>
      <c r="H70" s="28">
        <v>1941357.20155767</v>
      </c>
      <c r="I70" s="58">
        <v>17.548839999999998</v>
      </c>
      <c r="J70" s="58">
        <v>-88.970793</v>
      </c>
      <c r="L70" s="43" t="s">
        <v>363</v>
      </c>
      <c r="M70" t="s">
        <v>610</v>
      </c>
      <c r="N70" s="43"/>
      <c r="O70" s="43"/>
    </row>
    <row r="71" spans="1:15" x14ac:dyDescent="0.2">
      <c r="A71" s="28" t="s">
        <v>585</v>
      </c>
      <c r="B71" s="43" t="s">
        <v>119</v>
      </c>
      <c r="C71" s="29">
        <v>43278</v>
      </c>
      <c r="D71" s="29">
        <v>43421</v>
      </c>
      <c r="E71" s="29">
        <v>43278</v>
      </c>
      <c r="F71" s="28">
        <v>0</v>
      </c>
      <c r="G71" s="28">
        <v>291349.34073018999</v>
      </c>
      <c r="H71" s="28">
        <v>1941666.1979862901</v>
      </c>
      <c r="I71" s="58">
        <v>17.551682</v>
      </c>
      <c r="J71" s="58">
        <v>-88.965731000000005</v>
      </c>
      <c r="L71" s="43" t="s">
        <v>363</v>
      </c>
      <c r="M71" t="s">
        <v>610</v>
      </c>
      <c r="N71" s="43"/>
      <c r="O71" s="43"/>
    </row>
    <row r="72" spans="1:15" x14ac:dyDescent="0.2">
      <c r="A72" s="28" t="s">
        <v>563</v>
      </c>
      <c r="B72" s="43" t="s">
        <v>119</v>
      </c>
      <c r="C72" s="29">
        <v>43210</v>
      </c>
      <c r="D72" s="29">
        <v>43242</v>
      </c>
      <c r="E72" s="29">
        <v>43242</v>
      </c>
      <c r="F72" s="28">
        <v>33</v>
      </c>
      <c r="G72" s="28">
        <v>293930.00873765</v>
      </c>
      <c r="H72" s="28">
        <v>1941444.0543424101</v>
      </c>
      <c r="I72" s="58">
        <v>17.549914999999999</v>
      </c>
      <c r="J72" s="58">
        <v>-88.941406999999998</v>
      </c>
      <c r="L72" s="43" t="s">
        <v>363</v>
      </c>
      <c r="M72" t="s">
        <v>610</v>
      </c>
      <c r="N72" s="43"/>
      <c r="O72" s="43"/>
    </row>
    <row r="73" spans="1:15" x14ac:dyDescent="0.2">
      <c r="A73" s="28" t="s">
        <v>575</v>
      </c>
      <c r="B73" s="43" t="s">
        <v>119</v>
      </c>
      <c r="C73" s="29">
        <v>43242</v>
      </c>
      <c r="D73" s="29">
        <v>43278</v>
      </c>
      <c r="E73" s="29">
        <v>43278</v>
      </c>
      <c r="F73" s="28">
        <v>36</v>
      </c>
      <c r="G73" s="28">
        <v>290556.86353703</v>
      </c>
      <c r="H73" s="28">
        <v>1941422.6909344599</v>
      </c>
      <c r="I73" s="58">
        <v>17.549408</v>
      </c>
      <c r="J73" s="58">
        <v>-88.973169999999996</v>
      </c>
      <c r="L73" s="43" t="s">
        <v>363</v>
      </c>
      <c r="M73" t="s">
        <v>610</v>
      </c>
      <c r="N73" s="43"/>
      <c r="O73" s="43"/>
    </row>
    <row r="74" spans="1:15" x14ac:dyDescent="0.2">
      <c r="A74" s="28" t="s">
        <v>587</v>
      </c>
      <c r="B74" s="43" t="s">
        <v>119</v>
      </c>
      <c r="C74" s="29">
        <v>43278</v>
      </c>
      <c r="D74" s="29">
        <v>43421</v>
      </c>
      <c r="E74" s="29">
        <v>43299</v>
      </c>
      <c r="F74" s="28">
        <v>21</v>
      </c>
      <c r="G74" s="28">
        <v>290558.86985761998</v>
      </c>
      <c r="H74" s="28">
        <v>1941411.3789948199</v>
      </c>
      <c r="I74" s="58">
        <v>17.549306000000001</v>
      </c>
      <c r="J74" s="58">
        <v>-88.973150000000004</v>
      </c>
      <c r="L74" s="43" t="s">
        <v>363</v>
      </c>
      <c r="M74" t="s">
        <v>610</v>
      </c>
      <c r="N74" s="43"/>
      <c r="O74" s="43"/>
    </row>
    <row r="75" spans="1:15" x14ac:dyDescent="0.2">
      <c r="A75" s="28" t="s">
        <v>552</v>
      </c>
      <c r="B75" s="43" t="s">
        <v>119</v>
      </c>
      <c r="C75" s="52">
        <v>43164</v>
      </c>
      <c r="D75" s="29">
        <v>43210</v>
      </c>
      <c r="E75" s="29">
        <v>43208</v>
      </c>
      <c r="F75" s="28">
        <v>44</v>
      </c>
      <c r="G75" s="28">
        <v>289937.63294435001</v>
      </c>
      <c r="H75" s="28">
        <v>1941185.70958555</v>
      </c>
      <c r="I75" s="58">
        <v>17.547208999999999</v>
      </c>
      <c r="J75" s="58">
        <v>-88.978977999999998</v>
      </c>
      <c r="L75" s="43" t="s">
        <v>363</v>
      </c>
      <c r="M75" t="s">
        <v>610</v>
      </c>
      <c r="N75" s="43"/>
      <c r="O75" s="43"/>
    </row>
    <row r="76" spans="1:15" x14ac:dyDescent="0.2">
      <c r="A76" s="28" t="s">
        <v>564</v>
      </c>
      <c r="B76" s="43" t="s">
        <v>119</v>
      </c>
      <c r="C76" s="29">
        <v>43210</v>
      </c>
      <c r="D76" s="29">
        <v>43242</v>
      </c>
      <c r="E76" s="29">
        <v>43242</v>
      </c>
      <c r="F76" s="28">
        <v>33</v>
      </c>
      <c r="G76" s="28">
        <v>295491.44751755003</v>
      </c>
      <c r="H76" s="28">
        <v>1940683.6276567101</v>
      </c>
      <c r="I76" s="58">
        <v>17.543189000000002</v>
      </c>
      <c r="J76" s="58">
        <v>-88.926630000000003</v>
      </c>
      <c r="L76" s="43" t="s">
        <v>363</v>
      </c>
      <c r="M76" t="s">
        <v>610</v>
      </c>
      <c r="N76" s="43"/>
      <c r="O76" s="43"/>
    </row>
    <row r="77" spans="1:15" x14ac:dyDescent="0.2">
      <c r="A77" s="28" t="s">
        <v>576</v>
      </c>
      <c r="B77" s="43" t="s">
        <v>119</v>
      </c>
      <c r="C77" s="29">
        <v>43242</v>
      </c>
      <c r="D77" s="29">
        <v>43278</v>
      </c>
      <c r="E77" s="29">
        <v>43278</v>
      </c>
      <c r="F77" s="28">
        <v>36</v>
      </c>
      <c r="G77" s="28">
        <v>291294.20349858998</v>
      </c>
      <c r="H77" s="28">
        <v>1941520.2064672301</v>
      </c>
      <c r="I77" s="58">
        <v>17.550357999999999</v>
      </c>
      <c r="J77" s="58">
        <v>-88.966235999999995</v>
      </c>
      <c r="L77" s="43" t="s">
        <v>363</v>
      </c>
      <c r="M77" t="s">
        <v>610</v>
      </c>
      <c r="N77" s="43"/>
      <c r="O77" s="43"/>
    </row>
    <row r="78" spans="1:15" x14ac:dyDescent="0.2">
      <c r="A78" s="28" t="s">
        <v>588</v>
      </c>
      <c r="B78" s="43" t="s">
        <v>119</v>
      </c>
      <c r="C78" s="29">
        <v>43278</v>
      </c>
      <c r="D78" s="29">
        <v>43421</v>
      </c>
      <c r="E78" s="29">
        <v>43421</v>
      </c>
      <c r="F78" s="28">
        <v>140</v>
      </c>
      <c r="G78" s="28">
        <v>291290.77138947998</v>
      </c>
      <c r="H78" s="28">
        <v>1941516.9211001999</v>
      </c>
      <c r="I78" s="58">
        <v>17.550328</v>
      </c>
      <c r="J78" s="58">
        <v>-88.966267999999999</v>
      </c>
      <c r="L78" s="43" t="s">
        <v>363</v>
      </c>
      <c r="M78" t="s">
        <v>610</v>
      </c>
      <c r="N78" s="28">
        <f>SUM(F36:F78)</f>
        <v>1403</v>
      </c>
    </row>
    <row r="79" spans="1:15" x14ac:dyDescent="0.2">
      <c r="F79" s="28">
        <f>SUM(F2:F78)</f>
        <v>2759</v>
      </c>
    </row>
  </sheetData>
  <sortState xmlns:xlrd2="http://schemas.microsoft.com/office/spreadsheetml/2017/richdata2" ref="A2:S79">
    <sortCondition ref="M2:M79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88C6-1356-437C-B03C-E4676A4A8A3B}">
  <dimension ref="A1:L88"/>
  <sheetViews>
    <sheetView workbookViewId="0">
      <selection sqref="A1:XFD1"/>
    </sheetView>
  </sheetViews>
  <sheetFormatPr baseColWidth="10" defaultColWidth="12.83203125" defaultRowHeight="15" x14ac:dyDescent="0.2"/>
  <cols>
    <col min="1" max="3" width="12.83203125" style="43"/>
    <col min="9" max="9" width="10" customWidth="1"/>
    <col min="10" max="10" width="10.1640625" style="28" customWidth="1"/>
    <col min="11" max="11" width="15.1640625" customWidth="1"/>
    <col min="12" max="12" width="16.1640625" customWidth="1"/>
  </cols>
  <sheetData>
    <row r="1" spans="1:12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2" x14ac:dyDescent="0.2">
      <c r="A2" s="60" t="s">
        <v>631</v>
      </c>
      <c r="B2" s="28" t="s">
        <v>632</v>
      </c>
      <c r="C2" s="28" t="s">
        <v>363</v>
      </c>
      <c r="D2" t="s">
        <v>119</v>
      </c>
      <c r="E2">
        <v>20190421</v>
      </c>
      <c r="F2" s="43">
        <v>20190621</v>
      </c>
      <c r="G2" s="43">
        <v>20190621</v>
      </c>
      <c r="H2">
        <v>61</v>
      </c>
      <c r="I2" s="28">
        <v>285889.19939058</v>
      </c>
      <c r="J2" s="28">
        <v>1950244.3481582201</v>
      </c>
      <c r="K2" s="58">
        <v>17.629719000000001</v>
      </c>
      <c r="L2" s="58">
        <v>-89.017992000000007</v>
      </c>
    </row>
    <row r="3" spans="1:12" x14ac:dyDescent="0.2">
      <c r="A3" s="60" t="s">
        <v>637</v>
      </c>
      <c r="B3" s="28" t="s">
        <v>632</v>
      </c>
      <c r="C3" s="28" t="s">
        <v>363</v>
      </c>
      <c r="D3" s="43" t="s">
        <v>119</v>
      </c>
      <c r="E3" s="43">
        <v>20190421</v>
      </c>
      <c r="F3" s="43">
        <v>20190621</v>
      </c>
      <c r="G3">
        <v>20190621</v>
      </c>
      <c r="H3">
        <v>61</v>
      </c>
      <c r="I3" s="28">
        <v>286517.98574136</v>
      </c>
      <c r="J3" s="28">
        <v>1952294.4668137999</v>
      </c>
      <c r="K3" s="58">
        <v>17.648299999999999</v>
      </c>
      <c r="L3" s="58">
        <v>-89.012274000000005</v>
      </c>
    </row>
    <row r="4" spans="1:12" x14ac:dyDescent="0.2">
      <c r="A4" s="60" t="s">
        <v>641</v>
      </c>
      <c r="B4" s="28" t="s">
        <v>632</v>
      </c>
      <c r="C4" s="28" t="s">
        <v>363</v>
      </c>
      <c r="D4" s="43" t="s">
        <v>119</v>
      </c>
      <c r="E4" s="43">
        <v>20190421</v>
      </c>
      <c r="F4" s="43">
        <v>20190621</v>
      </c>
      <c r="G4">
        <v>20190621</v>
      </c>
      <c r="H4">
        <v>61</v>
      </c>
      <c r="I4" s="28">
        <v>285914.29521964001</v>
      </c>
      <c r="J4" s="28">
        <v>1952574.76656823</v>
      </c>
      <c r="K4" s="58">
        <v>17.650773999999998</v>
      </c>
      <c r="L4" s="58">
        <v>-89.017989999999998</v>
      </c>
    </row>
    <row r="5" spans="1:12" x14ac:dyDescent="0.2">
      <c r="A5" s="60" t="s">
        <v>642</v>
      </c>
      <c r="B5" s="28" t="s">
        <v>632</v>
      </c>
      <c r="C5" s="28" t="s">
        <v>363</v>
      </c>
      <c r="D5" s="43" t="s">
        <v>119</v>
      </c>
      <c r="E5" s="43">
        <v>20190621</v>
      </c>
      <c r="F5" s="43">
        <v>20190727</v>
      </c>
      <c r="G5">
        <v>20190727</v>
      </c>
      <c r="H5">
        <v>36</v>
      </c>
      <c r="I5" s="28">
        <v>285918.11452419998</v>
      </c>
      <c r="J5" s="28">
        <v>1952574.61506834</v>
      </c>
      <c r="K5" s="58">
        <v>17.650773000000001</v>
      </c>
      <c r="L5" s="58">
        <v>-89.017954000000003</v>
      </c>
    </row>
    <row r="6" spans="1:12" x14ac:dyDescent="0.2">
      <c r="A6" s="60" t="s">
        <v>643</v>
      </c>
      <c r="B6" s="28" t="s">
        <v>632</v>
      </c>
      <c r="C6" s="28" t="s">
        <v>363</v>
      </c>
      <c r="D6" s="43" t="s">
        <v>119</v>
      </c>
      <c r="E6" s="43">
        <v>20190727</v>
      </c>
      <c r="F6" s="43">
        <v>20190823</v>
      </c>
      <c r="G6">
        <v>20190728</v>
      </c>
      <c r="H6">
        <v>1</v>
      </c>
      <c r="I6" s="28">
        <v>286129.62464682001</v>
      </c>
      <c r="J6" s="28">
        <v>1952672.38738855</v>
      </c>
      <c r="K6" s="58">
        <v>17.650611000000001</v>
      </c>
      <c r="L6" s="58">
        <v>-89.015987999999993</v>
      </c>
    </row>
    <row r="7" spans="1:12" x14ac:dyDescent="0.2">
      <c r="A7" s="61" t="s">
        <v>644</v>
      </c>
      <c r="B7" s="28" t="s">
        <v>632</v>
      </c>
      <c r="C7" s="28" t="s">
        <v>363</v>
      </c>
      <c r="D7" s="43" t="s">
        <v>119</v>
      </c>
      <c r="E7" s="43">
        <v>20190823</v>
      </c>
      <c r="F7" s="43">
        <v>20191012</v>
      </c>
      <c r="G7">
        <v>20191012</v>
      </c>
      <c r="H7">
        <v>50</v>
      </c>
      <c r="I7" s="28">
        <v>286089.25526201999</v>
      </c>
      <c r="J7" s="28">
        <v>1952718.53785027</v>
      </c>
      <c r="K7" s="58">
        <v>17.651024</v>
      </c>
      <c r="L7" s="58">
        <v>-89.016373000000002</v>
      </c>
    </row>
    <row r="8" spans="1:12" x14ac:dyDescent="0.2">
      <c r="A8" s="61" t="s">
        <v>644</v>
      </c>
      <c r="B8" s="28" t="s">
        <v>632</v>
      </c>
      <c r="C8" s="28" t="s">
        <v>363</v>
      </c>
      <c r="D8" s="43" t="s">
        <v>119</v>
      </c>
      <c r="E8" s="43">
        <v>20190823</v>
      </c>
      <c r="F8" s="43">
        <v>20191012</v>
      </c>
      <c r="G8">
        <v>20191012</v>
      </c>
      <c r="H8">
        <v>50</v>
      </c>
      <c r="I8" s="28">
        <v>290794.25352556998</v>
      </c>
      <c r="J8" s="28">
        <v>1952423.55554967</v>
      </c>
      <c r="K8" s="58">
        <v>17.648807999999999</v>
      </c>
      <c r="L8" s="58">
        <v>-88.972013000000004</v>
      </c>
    </row>
    <row r="9" spans="1:12" x14ac:dyDescent="0.2">
      <c r="A9" s="60" t="s">
        <v>645</v>
      </c>
      <c r="B9" s="28" t="s">
        <v>632</v>
      </c>
      <c r="C9" s="28" t="s">
        <v>363</v>
      </c>
      <c r="D9" s="43" t="s">
        <v>119</v>
      </c>
      <c r="E9" s="43">
        <v>20191012</v>
      </c>
      <c r="F9" s="43">
        <v>20191208</v>
      </c>
      <c r="G9" s="43">
        <v>20191208</v>
      </c>
      <c r="H9">
        <v>57</v>
      </c>
      <c r="I9" s="28">
        <v>286084.515182</v>
      </c>
      <c r="J9" s="28">
        <v>1952721.90949</v>
      </c>
      <c r="K9" s="58">
        <v>17.651053999999998</v>
      </c>
      <c r="L9" s="58">
        <v>-89.016418000000002</v>
      </c>
    </row>
    <row r="10" spans="1:12" x14ac:dyDescent="0.2">
      <c r="A10" s="60" t="s">
        <v>648</v>
      </c>
      <c r="B10" s="28" t="s">
        <v>632</v>
      </c>
      <c r="C10" s="28" t="s">
        <v>363</v>
      </c>
      <c r="D10" s="43" t="s">
        <v>119</v>
      </c>
      <c r="E10" s="43">
        <v>20190421</v>
      </c>
      <c r="F10" s="43">
        <v>20190621</v>
      </c>
      <c r="G10">
        <v>20190514</v>
      </c>
      <c r="H10">
        <v>23</v>
      </c>
      <c r="I10" s="28">
        <v>285450.72996487003</v>
      </c>
      <c r="J10" s="28">
        <v>1950445.9590823001</v>
      </c>
      <c r="K10" s="58">
        <v>17.631498000000001</v>
      </c>
      <c r="L10" s="58">
        <v>-89.022143</v>
      </c>
    </row>
    <row r="11" spans="1:12" x14ac:dyDescent="0.2">
      <c r="A11" s="60" t="s">
        <v>649</v>
      </c>
      <c r="B11" s="28" t="s">
        <v>632</v>
      </c>
      <c r="C11" s="28" t="s">
        <v>363</v>
      </c>
      <c r="D11" s="43" t="s">
        <v>119</v>
      </c>
      <c r="E11" s="43">
        <v>20190621</v>
      </c>
      <c r="F11" s="43">
        <v>20190727</v>
      </c>
      <c r="G11">
        <v>20190727</v>
      </c>
      <c r="H11">
        <v>36</v>
      </c>
      <c r="I11" s="28">
        <v>285442.62810301001</v>
      </c>
      <c r="J11" s="28">
        <v>1950442.7248696201</v>
      </c>
      <c r="K11" s="58">
        <v>17.631468000000002</v>
      </c>
      <c r="L11" s="58">
        <v>-89.022219000000007</v>
      </c>
    </row>
    <row r="12" spans="1:12" x14ac:dyDescent="0.2">
      <c r="A12" s="60" t="s">
        <v>650</v>
      </c>
      <c r="B12" s="28" t="s">
        <v>632</v>
      </c>
      <c r="C12" s="28" t="s">
        <v>363</v>
      </c>
      <c r="D12" s="43" t="s">
        <v>119</v>
      </c>
      <c r="E12" s="43">
        <v>20190727</v>
      </c>
      <c r="F12" s="43">
        <v>20190823</v>
      </c>
      <c r="G12">
        <v>20190824</v>
      </c>
      <c r="H12">
        <v>27</v>
      </c>
      <c r="I12" s="28">
        <v>286166.43330517999</v>
      </c>
      <c r="J12" s="28">
        <v>1950431.1865347</v>
      </c>
      <c r="K12" s="58">
        <v>17.630369000000002</v>
      </c>
      <c r="L12" s="58">
        <v>-89.015416000000002</v>
      </c>
    </row>
    <row r="13" spans="1:12" x14ac:dyDescent="0.2">
      <c r="A13" s="60" t="s">
        <v>651</v>
      </c>
      <c r="B13" s="28" t="s">
        <v>632</v>
      </c>
      <c r="C13" s="28" t="s">
        <v>363</v>
      </c>
      <c r="D13" s="43" t="s">
        <v>119</v>
      </c>
      <c r="E13" s="43">
        <v>20190823</v>
      </c>
      <c r="F13" s="43">
        <v>20191012</v>
      </c>
      <c r="G13">
        <v>20191006</v>
      </c>
      <c r="H13">
        <v>44</v>
      </c>
      <c r="I13" s="28">
        <v>286322.37697276002</v>
      </c>
      <c r="J13" s="28">
        <v>1950233.1420269599</v>
      </c>
      <c r="K13" s="58">
        <v>17.628595000000001</v>
      </c>
      <c r="L13" s="58">
        <v>-89.013926999999995</v>
      </c>
    </row>
    <row r="14" spans="1:12" x14ac:dyDescent="0.2">
      <c r="A14" s="60" t="s">
        <v>652</v>
      </c>
      <c r="B14" s="28" t="s">
        <v>632</v>
      </c>
      <c r="C14" s="28" t="s">
        <v>363</v>
      </c>
      <c r="D14" s="43" t="s">
        <v>119</v>
      </c>
      <c r="E14" s="43">
        <v>20191012</v>
      </c>
      <c r="F14" s="43">
        <v>20191208</v>
      </c>
      <c r="G14">
        <v>20191205</v>
      </c>
      <c r="H14">
        <v>54</v>
      </c>
      <c r="I14" s="28">
        <v>286003.93234300002</v>
      </c>
      <c r="J14" s="28">
        <v>1950332.6241599999</v>
      </c>
      <c r="K14" s="58">
        <v>17.629463000000001</v>
      </c>
      <c r="L14" s="58">
        <v>-89.016936999999999</v>
      </c>
    </row>
    <row r="15" spans="1:12" x14ac:dyDescent="0.2">
      <c r="A15" s="60" t="s">
        <v>655</v>
      </c>
      <c r="B15" s="28" t="s">
        <v>632</v>
      </c>
      <c r="C15" s="28" t="s">
        <v>363</v>
      </c>
      <c r="D15" s="43" t="s">
        <v>119</v>
      </c>
      <c r="E15" s="43">
        <v>20190421</v>
      </c>
      <c r="F15" s="43">
        <v>20190621</v>
      </c>
      <c r="G15">
        <v>20190531</v>
      </c>
      <c r="H15">
        <v>40</v>
      </c>
      <c r="I15" s="28">
        <v>285900.24439065001</v>
      </c>
      <c r="J15" s="28">
        <v>1956311.77477975</v>
      </c>
      <c r="K15" s="58">
        <v>17.684532000000001</v>
      </c>
      <c r="L15" s="58">
        <v>-89.018499000000006</v>
      </c>
    </row>
    <row r="16" spans="1:12" x14ac:dyDescent="0.2">
      <c r="A16" s="60" t="s">
        <v>656</v>
      </c>
      <c r="B16" s="28" t="s">
        <v>632</v>
      </c>
      <c r="C16" s="28" t="s">
        <v>363</v>
      </c>
      <c r="D16" s="43" t="s">
        <v>119</v>
      </c>
      <c r="E16" s="43">
        <v>20190621</v>
      </c>
      <c r="F16" s="43">
        <v>20190727</v>
      </c>
      <c r="G16">
        <v>20190706</v>
      </c>
      <c r="H16">
        <v>15</v>
      </c>
      <c r="I16" s="28">
        <v>285724.56334852998</v>
      </c>
      <c r="J16" s="28">
        <v>1956355.9422532101</v>
      </c>
      <c r="K16" s="58">
        <v>17.684913999999999</v>
      </c>
      <c r="L16" s="58">
        <v>-89.020159000000007</v>
      </c>
    </row>
    <row r="17" spans="1:12" x14ac:dyDescent="0.2">
      <c r="A17" s="60" t="s">
        <v>657</v>
      </c>
      <c r="B17" s="28" t="s">
        <v>632</v>
      </c>
      <c r="C17" s="28" t="s">
        <v>363</v>
      </c>
      <c r="D17" s="43" t="s">
        <v>119</v>
      </c>
      <c r="E17" s="43">
        <v>20190727</v>
      </c>
      <c r="F17" s="43">
        <v>20190823</v>
      </c>
      <c r="G17" s="43">
        <v>20190824</v>
      </c>
      <c r="H17">
        <v>27</v>
      </c>
      <c r="I17" s="28">
        <v>285544.77147780999</v>
      </c>
      <c r="J17" s="28">
        <v>1956709.2856225099</v>
      </c>
      <c r="K17" s="58">
        <v>17.687021000000001</v>
      </c>
      <c r="L17" s="58">
        <v>-89.021906000000001</v>
      </c>
    </row>
    <row r="18" spans="1:12" x14ac:dyDescent="0.2">
      <c r="A18" s="28" t="s">
        <v>622</v>
      </c>
      <c r="B18" s="28" t="s">
        <v>632</v>
      </c>
      <c r="C18" s="28" t="s">
        <v>363</v>
      </c>
      <c r="D18" s="43" t="s">
        <v>119</v>
      </c>
      <c r="E18" s="43">
        <v>20190823</v>
      </c>
      <c r="F18" s="43">
        <v>20191012</v>
      </c>
      <c r="G18" s="43">
        <v>20191012</v>
      </c>
      <c r="H18">
        <v>50</v>
      </c>
      <c r="I18" s="28">
        <v>285540.13029571</v>
      </c>
      <c r="J18" s="28">
        <v>1956711.8815472301</v>
      </c>
      <c r="K18" s="58">
        <v>17.687044</v>
      </c>
      <c r="L18" s="58">
        <v>-89.021950000000004</v>
      </c>
    </row>
    <row r="19" spans="1:12" x14ac:dyDescent="0.2">
      <c r="A19" s="60" t="s">
        <v>658</v>
      </c>
      <c r="B19" s="28" t="s">
        <v>632</v>
      </c>
      <c r="C19" s="28" t="s">
        <v>363</v>
      </c>
      <c r="D19" s="43" t="s">
        <v>119</v>
      </c>
      <c r="E19" s="43">
        <v>20191012</v>
      </c>
      <c r="F19" s="43">
        <v>20191208</v>
      </c>
      <c r="G19">
        <v>20191015</v>
      </c>
      <c r="H19">
        <v>3</v>
      </c>
      <c r="I19" s="28">
        <v>285481.90989100002</v>
      </c>
      <c r="J19" s="28">
        <v>1956922.9504800001</v>
      </c>
      <c r="K19" s="58">
        <v>17.688945</v>
      </c>
      <c r="L19" s="58">
        <v>-89.02252</v>
      </c>
    </row>
    <row r="20" spans="1:12" x14ac:dyDescent="0.2">
      <c r="A20" s="60" t="s">
        <v>660</v>
      </c>
      <c r="B20" s="28" t="s">
        <v>632</v>
      </c>
      <c r="C20" s="28" t="s">
        <v>363</v>
      </c>
      <c r="D20" s="43" t="s">
        <v>119</v>
      </c>
      <c r="E20" s="43">
        <v>20190421</v>
      </c>
      <c r="F20" s="43">
        <v>20190621</v>
      </c>
      <c r="G20">
        <v>20190621</v>
      </c>
      <c r="H20">
        <v>61</v>
      </c>
      <c r="I20" s="28">
        <v>291550.47589190002</v>
      </c>
      <c r="J20" s="28">
        <v>1953023.0861996899</v>
      </c>
      <c r="K20" s="58">
        <v>17.655360999999999</v>
      </c>
      <c r="L20" s="58">
        <v>-88.964929999999995</v>
      </c>
    </row>
    <row r="21" spans="1:12" x14ac:dyDescent="0.2">
      <c r="A21" s="60" t="s">
        <v>661</v>
      </c>
      <c r="B21" s="28" t="s">
        <v>632</v>
      </c>
      <c r="C21" s="28" t="s">
        <v>363</v>
      </c>
      <c r="D21" s="43" t="s">
        <v>119</v>
      </c>
      <c r="E21" s="43">
        <v>20191012</v>
      </c>
      <c r="F21" s="43">
        <v>20191208</v>
      </c>
      <c r="G21">
        <v>20191208</v>
      </c>
      <c r="H21">
        <v>57</v>
      </c>
      <c r="I21" s="28">
        <v>291550.06891099998</v>
      </c>
      <c r="J21" s="28">
        <v>1953151.8190200001</v>
      </c>
      <c r="K21" s="58">
        <v>17.655457999999999</v>
      </c>
      <c r="L21" s="58">
        <v>-88.964962999999997</v>
      </c>
    </row>
    <row r="22" spans="1:12" x14ac:dyDescent="0.2">
      <c r="A22" s="60" t="s">
        <v>664</v>
      </c>
      <c r="B22" s="28" t="s">
        <v>632</v>
      </c>
      <c r="C22" s="28" t="s">
        <v>363</v>
      </c>
      <c r="D22" s="43" t="s">
        <v>119</v>
      </c>
      <c r="E22" s="43">
        <v>20190421</v>
      </c>
      <c r="F22" s="43">
        <v>20190621</v>
      </c>
      <c r="G22" s="43">
        <v>20190621</v>
      </c>
      <c r="H22">
        <v>61</v>
      </c>
      <c r="I22" s="28">
        <v>286488.75177690003</v>
      </c>
      <c r="J22" s="28">
        <v>1956707.74949749</v>
      </c>
      <c r="K22" s="58">
        <v>17.688165999999999</v>
      </c>
      <c r="L22" s="58">
        <v>-89.012992999999994</v>
      </c>
    </row>
    <row r="23" spans="1:12" x14ac:dyDescent="0.2">
      <c r="A23" s="60" t="s">
        <v>674</v>
      </c>
      <c r="B23" s="28" t="s">
        <v>632</v>
      </c>
      <c r="C23" s="28" t="s">
        <v>363</v>
      </c>
      <c r="D23" s="43" t="s">
        <v>119</v>
      </c>
      <c r="E23" s="43">
        <v>20190309</v>
      </c>
      <c r="F23" s="43">
        <v>20190421</v>
      </c>
      <c r="G23">
        <v>20190408</v>
      </c>
      <c r="H23">
        <v>30</v>
      </c>
      <c r="I23" s="28">
        <v>291066.48735399998</v>
      </c>
      <c r="J23" s="28">
        <v>1952327.8905100001</v>
      </c>
      <c r="K23" s="58">
        <v>17.649035000000001</v>
      </c>
      <c r="L23" s="58">
        <v>-88.969421999999994</v>
      </c>
    </row>
    <row r="24" spans="1:12" x14ac:dyDescent="0.2">
      <c r="A24" s="60" t="s">
        <v>675</v>
      </c>
      <c r="B24" s="28" t="s">
        <v>632</v>
      </c>
      <c r="C24" s="28" t="s">
        <v>363</v>
      </c>
      <c r="D24" s="43" t="s">
        <v>119</v>
      </c>
      <c r="E24">
        <v>20190421</v>
      </c>
      <c r="F24" s="43">
        <v>20190621</v>
      </c>
      <c r="G24">
        <v>20190611</v>
      </c>
      <c r="H24">
        <v>52</v>
      </c>
      <c r="I24" s="28">
        <v>290828.39952648</v>
      </c>
      <c r="J24" s="28">
        <v>1952294.7312614401</v>
      </c>
      <c r="K24" s="58">
        <v>17.648713000000001</v>
      </c>
      <c r="L24" s="58">
        <v>-88.971661999999995</v>
      </c>
    </row>
    <row r="25" spans="1:12" x14ac:dyDescent="0.2">
      <c r="A25" s="60" t="s">
        <v>682</v>
      </c>
      <c r="B25" s="28" t="s">
        <v>632</v>
      </c>
      <c r="C25" s="28" t="s">
        <v>363</v>
      </c>
      <c r="D25" s="43" t="s">
        <v>119</v>
      </c>
      <c r="E25" s="43">
        <v>20190421</v>
      </c>
      <c r="F25" s="43">
        <v>20190621</v>
      </c>
      <c r="G25">
        <v>20190621</v>
      </c>
      <c r="H25">
        <v>61</v>
      </c>
      <c r="I25" s="28">
        <v>291719.45460485999</v>
      </c>
      <c r="J25" s="28">
        <v>1952657.37461436</v>
      </c>
      <c r="K25" s="58">
        <v>17.652073000000001</v>
      </c>
      <c r="L25" s="58">
        <v>-88.963301999999999</v>
      </c>
    </row>
    <row r="26" spans="1:12" x14ac:dyDescent="0.2">
      <c r="A26" s="60" t="s">
        <v>683</v>
      </c>
      <c r="B26" s="28" t="s">
        <v>632</v>
      </c>
      <c r="C26" s="28" t="s">
        <v>363</v>
      </c>
      <c r="D26" s="43" t="s">
        <v>119</v>
      </c>
      <c r="E26" s="43">
        <v>20190823</v>
      </c>
      <c r="F26" s="43">
        <v>20191012</v>
      </c>
      <c r="G26" s="43">
        <v>20191012</v>
      </c>
      <c r="H26">
        <v>50</v>
      </c>
      <c r="I26" s="28">
        <v>291736.27753239003</v>
      </c>
      <c r="J26" s="28">
        <v>1952789.89388008</v>
      </c>
      <c r="K26" s="58">
        <v>17.652206</v>
      </c>
      <c r="L26" s="58">
        <v>-88.963172999999998</v>
      </c>
    </row>
    <row r="27" spans="1:12" x14ac:dyDescent="0.2">
      <c r="A27" s="28" t="s">
        <v>629</v>
      </c>
      <c r="B27" s="28" t="s">
        <v>630</v>
      </c>
      <c r="C27" s="28" t="s">
        <v>363</v>
      </c>
      <c r="D27" s="43" t="s">
        <v>119</v>
      </c>
      <c r="E27" s="43">
        <v>20190309</v>
      </c>
      <c r="F27" s="43">
        <v>20190421</v>
      </c>
      <c r="G27">
        <v>20190421</v>
      </c>
      <c r="H27">
        <v>43</v>
      </c>
      <c r="I27" s="28">
        <v>283779.57863100001</v>
      </c>
      <c r="J27" s="28">
        <v>1951002.6605799999</v>
      </c>
      <c r="K27" s="58">
        <v>17.636365000000001</v>
      </c>
      <c r="L27" s="58">
        <v>-89.037942999999999</v>
      </c>
    </row>
    <row r="28" spans="1:12" x14ac:dyDescent="0.2">
      <c r="A28" s="60" t="s">
        <v>646</v>
      </c>
      <c r="B28" s="28" t="s">
        <v>630</v>
      </c>
      <c r="C28" s="28" t="s">
        <v>363</v>
      </c>
      <c r="D28" s="43" t="s">
        <v>119</v>
      </c>
      <c r="E28" s="43">
        <v>20190202</v>
      </c>
      <c r="F28" s="43">
        <v>20190309</v>
      </c>
      <c r="G28">
        <v>20190223</v>
      </c>
      <c r="H28">
        <v>21</v>
      </c>
      <c r="I28" s="28">
        <v>284445.12583093997</v>
      </c>
      <c r="J28" s="28">
        <v>1951280.0958799601</v>
      </c>
      <c r="K28" s="58">
        <v>17.638936000000001</v>
      </c>
      <c r="L28" s="58">
        <v>-89.031700999999998</v>
      </c>
    </row>
    <row r="29" spans="1:12" x14ac:dyDescent="0.2">
      <c r="A29" s="60" t="s">
        <v>647</v>
      </c>
      <c r="B29" s="28" t="s">
        <v>630</v>
      </c>
      <c r="C29" s="28" t="s">
        <v>363</v>
      </c>
      <c r="D29" s="43" t="s">
        <v>119</v>
      </c>
      <c r="E29" s="43">
        <v>20190309</v>
      </c>
      <c r="F29" s="43">
        <v>20190421</v>
      </c>
      <c r="G29">
        <v>20190421</v>
      </c>
      <c r="H29">
        <v>43</v>
      </c>
      <c r="I29" s="28">
        <v>284445.12583099998</v>
      </c>
      <c r="J29" s="28">
        <v>1951280.0958799999</v>
      </c>
      <c r="K29" s="58">
        <v>17.638936000000001</v>
      </c>
      <c r="L29" s="58">
        <v>-89.031700999999998</v>
      </c>
    </row>
    <row r="30" spans="1:12" x14ac:dyDescent="0.2">
      <c r="A30" s="60" t="s">
        <v>653</v>
      </c>
      <c r="B30" s="28" t="s">
        <v>630</v>
      </c>
      <c r="C30" s="28" t="s">
        <v>363</v>
      </c>
      <c r="D30" s="43" t="s">
        <v>119</v>
      </c>
      <c r="E30" s="43">
        <v>20190202</v>
      </c>
      <c r="F30" s="43">
        <v>20190309</v>
      </c>
      <c r="G30">
        <v>20190309</v>
      </c>
      <c r="H30">
        <v>35</v>
      </c>
      <c r="I30" s="28">
        <v>286373.02028761001</v>
      </c>
      <c r="J30" s="28">
        <v>1953440.9299776</v>
      </c>
      <c r="K30" s="58">
        <v>17.658643000000001</v>
      </c>
      <c r="L30" s="58">
        <v>-89.013755000000003</v>
      </c>
    </row>
    <row r="31" spans="1:12" x14ac:dyDescent="0.2">
      <c r="A31" s="60" t="s">
        <v>654</v>
      </c>
      <c r="B31" s="28" t="s">
        <v>630</v>
      </c>
      <c r="C31" s="28" t="s">
        <v>363</v>
      </c>
      <c r="D31" s="43" t="s">
        <v>119</v>
      </c>
      <c r="E31" s="43">
        <v>20190309</v>
      </c>
      <c r="F31" s="43">
        <v>20190421</v>
      </c>
      <c r="G31">
        <v>20190414</v>
      </c>
      <c r="H31">
        <v>36</v>
      </c>
      <c r="I31" s="28">
        <v>286380.29191700002</v>
      </c>
      <c r="J31" s="28">
        <v>1953446.0550899999</v>
      </c>
      <c r="K31" s="58">
        <v>17.65869</v>
      </c>
      <c r="L31" s="58">
        <v>-89.013687000000004</v>
      </c>
    </row>
    <row r="32" spans="1:12" x14ac:dyDescent="0.2">
      <c r="A32" s="60" t="s">
        <v>659</v>
      </c>
      <c r="B32" s="28" t="s">
        <v>630</v>
      </c>
      <c r="C32" s="28" t="s">
        <v>363</v>
      </c>
      <c r="D32" s="43" t="s">
        <v>119</v>
      </c>
      <c r="E32" s="43">
        <v>20190202</v>
      </c>
      <c r="F32" s="43">
        <v>20190309</v>
      </c>
      <c r="G32">
        <v>20190309</v>
      </c>
      <c r="H32">
        <v>35</v>
      </c>
      <c r="I32" s="28">
        <v>284130.63153458998</v>
      </c>
      <c r="J32" s="28">
        <v>1950827.6318361899</v>
      </c>
      <c r="K32" s="58">
        <v>17.634817999999999</v>
      </c>
      <c r="L32" s="58">
        <v>-89.034617999999995</v>
      </c>
    </row>
    <row r="33" spans="1:12" x14ac:dyDescent="0.2">
      <c r="A33" s="60" t="s">
        <v>662</v>
      </c>
      <c r="B33" s="28" t="s">
        <v>630</v>
      </c>
      <c r="C33" s="28" t="s">
        <v>363</v>
      </c>
      <c r="D33" s="43" t="s">
        <v>119</v>
      </c>
      <c r="E33" s="43">
        <v>20190202</v>
      </c>
      <c r="F33" s="43">
        <v>20190309</v>
      </c>
      <c r="G33">
        <v>20190309</v>
      </c>
      <c r="H33">
        <v>35</v>
      </c>
      <c r="I33" s="28">
        <v>286018.21864193003</v>
      </c>
      <c r="J33" s="28">
        <v>1953430.7698431499</v>
      </c>
      <c r="K33" s="58">
        <v>17.658517</v>
      </c>
      <c r="L33" s="58">
        <v>-89.017097000000007</v>
      </c>
    </row>
    <row r="34" spans="1:12" x14ac:dyDescent="0.2">
      <c r="A34" s="60" t="s">
        <v>663</v>
      </c>
      <c r="B34" s="28" t="s">
        <v>630</v>
      </c>
      <c r="C34" s="28" t="s">
        <v>363</v>
      </c>
      <c r="D34" s="43" t="s">
        <v>119</v>
      </c>
      <c r="E34" s="43">
        <v>20190309</v>
      </c>
      <c r="F34" s="43">
        <v>20190421</v>
      </c>
      <c r="G34">
        <v>20190421</v>
      </c>
      <c r="H34">
        <v>43</v>
      </c>
      <c r="I34" s="28">
        <v>286020.06880000001</v>
      </c>
      <c r="J34" s="28">
        <v>1953435.0671900001</v>
      </c>
      <c r="K34" s="58">
        <v>17.658556000000001</v>
      </c>
      <c r="L34" s="58">
        <v>-89.017080000000007</v>
      </c>
    </row>
    <row r="35" spans="1:12" x14ac:dyDescent="0.2">
      <c r="A35" s="60" t="s">
        <v>669</v>
      </c>
      <c r="B35" s="28" t="s">
        <v>630</v>
      </c>
      <c r="C35" s="28" t="s">
        <v>363</v>
      </c>
      <c r="D35" s="43" t="s">
        <v>119</v>
      </c>
      <c r="E35" s="43">
        <v>20190202</v>
      </c>
      <c r="F35" s="43">
        <v>20190309</v>
      </c>
      <c r="G35">
        <v>20190309</v>
      </c>
      <c r="H35">
        <v>35</v>
      </c>
      <c r="I35" s="28">
        <v>286480.84654795</v>
      </c>
      <c r="J35" s="28">
        <v>1954535.3291871001</v>
      </c>
      <c r="K35" s="58">
        <v>17.66854</v>
      </c>
      <c r="L35" s="58">
        <v>-89.012849000000003</v>
      </c>
    </row>
    <row r="36" spans="1:12" x14ac:dyDescent="0.2">
      <c r="A36" s="60" t="s">
        <v>670</v>
      </c>
      <c r="B36" s="28" t="s">
        <v>630</v>
      </c>
      <c r="C36" s="28" t="s">
        <v>363</v>
      </c>
      <c r="D36" s="43" t="s">
        <v>119</v>
      </c>
      <c r="E36">
        <v>20190309</v>
      </c>
      <c r="F36" s="43">
        <v>20190421</v>
      </c>
      <c r="G36" s="43">
        <v>20190421</v>
      </c>
      <c r="H36">
        <v>43</v>
      </c>
      <c r="I36" s="28">
        <v>286482.53374500002</v>
      </c>
      <c r="J36" s="28">
        <v>1954534.3149300001</v>
      </c>
      <c r="K36" s="58">
        <v>17.668531000000002</v>
      </c>
      <c r="L36" s="58">
        <v>-89.012833000000001</v>
      </c>
    </row>
    <row r="37" spans="1:12" x14ac:dyDescent="0.2">
      <c r="A37" s="60" t="s">
        <v>671</v>
      </c>
      <c r="B37" s="28" t="s">
        <v>630</v>
      </c>
      <c r="C37" s="28" t="s">
        <v>363</v>
      </c>
      <c r="D37" s="43" t="s">
        <v>119</v>
      </c>
      <c r="E37" s="43">
        <v>20190621</v>
      </c>
      <c r="F37" s="43">
        <v>20190727</v>
      </c>
      <c r="G37" s="43">
        <v>20190727</v>
      </c>
      <c r="H37">
        <v>36</v>
      </c>
      <c r="I37" s="28">
        <v>286487.73805028998</v>
      </c>
      <c r="J37" s="28">
        <v>1954534.7022009001</v>
      </c>
      <c r="K37" s="58">
        <v>17.668534999999999</v>
      </c>
      <c r="L37" s="58">
        <v>-89.012783999999996</v>
      </c>
    </row>
    <row r="38" spans="1:12" x14ac:dyDescent="0.2">
      <c r="A38" s="60" t="s">
        <v>672</v>
      </c>
      <c r="B38" s="28" t="s">
        <v>630</v>
      </c>
      <c r="C38" s="28" t="s">
        <v>363</v>
      </c>
      <c r="D38" s="43" t="s">
        <v>119</v>
      </c>
      <c r="E38" s="43">
        <v>20190823</v>
      </c>
      <c r="F38" s="43">
        <v>20191012</v>
      </c>
      <c r="G38" s="43">
        <v>20191012</v>
      </c>
      <c r="H38">
        <v>50</v>
      </c>
      <c r="I38" s="28"/>
      <c r="K38" s="58"/>
      <c r="L38" s="58"/>
    </row>
    <row r="39" spans="1:12" x14ac:dyDescent="0.2">
      <c r="A39" s="60" t="s">
        <v>673</v>
      </c>
      <c r="B39" s="28" t="s">
        <v>630</v>
      </c>
      <c r="C39" s="28" t="s">
        <v>363</v>
      </c>
      <c r="D39" s="43" t="s">
        <v>119</v>
      </c>
      <c r="E39" s="43">
        <v>20190202</v>
      </c>
      <c r="F39" s="43">
        <v>20190309</v>
      </c>
      <c r="G39">
        <v>20190309</v>
      </c>
      <c r="H39">
        <v>35</v>
      </c>
      <c r="I39" s="28">
        <v>284110.52078296</v>
      </c>
      <c r="J39" s="28">
        <v>1950941.42264234</v>
      </c>
      <c r="K39" s="58">
        <v>17.635843999999999</v>
      </c>
      <c r="L39" s="58">
        <v>-89.034818999999999</v>
      </c>
    </row>
    <row r="40" spans="1:12" x14ac:dyDescent="0.2">
      <c r="A40" s="60" t="s">
        <v>676</v>
      </c>
      <c r="B40" s="28" t="s">
        <v>630</v>
      </c>
      <c r="C40" s="28" t="s">
        <v>363</v>
      </c>
      <c r="D40" s="43" t="s">
        <v>119</v>
      </c>
      <c r="E40" s="43">
        <v>20190202</v>
      </c>
      <c r="F40" s="43">
        <v>20190309</v>
      </c>
      <c r="G40" s="43">
        <v>20190309</v>
      </c>
      <c r="H40">
        <v>35</v>
      </c>
      <c r="I40" s="28">
        <v>286344.00566248997</v>
      </c>
      <c r="J40" s="28">
        <v>1954431.7395939601</v>
      </c>
      <c r="K40" s="58">
        <v>17.667591000000002</v>
      </c>
      <c r="L40" s="58">
        <v>-89.014127999999999</v>
      </c>
    </row>
    <row r="41" spans="1:12" x14ac:dyDescent="0.2">
      <c r="A41" s="60" t="s">
        <v>677</v>
      </c>
      <c r="B41" s="28" t="s">
        <v>630</v>
      </c>
      <c r="C41" s="28" t="s">
        <v>363</v>
      </c>
      <c r="D41" s="43" t="s">
        <v>119</v>
      </c>
      <c r="E41" s="43">
        <v>20190309</v>
      </c>
      <c r="F41" s="43">
        <v>20190421</v>
      </c>
      <c r="G41" s="43">
        <v>20190421</v>
      </c>
      <c r="H41">
        <v>43</v>
      </c>
      <c r="I41" s="28">
        <v>286353.354375</v>
      </c>
      <c r="J41" s="28">
        <v>1954432.63607</v>
      </c>
      <c r="K41" s="58">
        <v>17.6676</v>
      </c>
      <c r="L41" s="58">
        <v>-89.014039999999994</v>
      </c>
    </row>
    <row r="42" spans="1:12" x14ac:dyDescent="0.2">
      <c r="A42" s="60" t="s">
        <v>678</v>
      </c>
      <c r="B42" s="28" t="s">
        <v>630</v>
      </c>
      <c r="C42" s="28" t="s">
        <v>363</v>
      </c>
      <c r="D42" s="43" t="s">
        <v>119</v>
      </c>
      <c r="E42" s="43">
        <v>20190421</v>
      </c>
      <c r="F42" s="43">
        <v>20190621</v>
      </c>
      <c r="G42" s="43">
        <v>20190621</v>
      </c>
      <c r="H42">
        <v>61</v>
      </c>
      <c r="I42" s="28">
        <v>286354.32240002003</v>
      </c>
      <c r="J42" s="28">
        <v>1954433.8433872701</v>
      </c>
      <c r="K42" s="58">
        <v>17.667611000000001</v>
      </c>
      <c r="L42" s="58">
        <v>-89.014031000000003</v>
      </c>
    </row>
    <row r="43" spans="1:12" x14ac:dyDescent="0.2">
      <c r="A43" s="60" t="s">
        <v>679</v>
      </c>
      <c r="B43" s="28" t="s">
        <v>630</v>
      </c>
      <c r="C43" s="28" t="s">
        <v>363</v>
      </c>
      <c r="D43" s="43" t="s">
        <v>119</v>
      </c>
      <c r="E43" s="43">
        <v>20190621</v>
      </c>
      <c r="F43" s="43">
        <v>20190727</v>
      </c>
      <c r="G43" s="43">
        <v>20190727</v>
      </c>
      <c r="H43">
        <v>36</v>
      </c>
      <c r="I43" s="28">
        <v>286344.87938706001</v>
      </c>
      <c r="J43" s="28">
        <v>1954434.0548675901</v>
      </c>
      <c r="K43" s="58">
        <v>17.667611999999998</v>
      </c>
      <c r="L43" s="58">
        <v>-89.014120000000005</v>
      </c>
    </row>
    <row r="44" spans="1:12" x14ac:dyDescent="0.2">
      <c r="A44" s="60" t="s">
        <v>680</v>
      </c>
      <c r="B44" s="28" t="s">
        <v>630</v>
      </c>
      <c r="C44" s="28" t="s">
        <v>363</v>
      </c>
      <c r="D44" s="43" t="s">
        <v>119</v>
      </c>
      <c r="E44" s="43">
        <v>20190727</v>
      </c>
      <c r="F44" s="43">
        <v>20190823</v>
      </c>
      <c r="G44" s="43">
        <v>20190823</v>
      </c>
      <c r="H44">
        <v>27</v>
      </c>
      <c r="I44" s="28">
        <v>286354.50182986999</v>
      </c>
      <c r="J44" s="28">
        <v>1954550.5774539299</v>
      </c>
      <c r="K44" s="58">
        <v>17.667598999999999</v>
      </c>
      <c r="L44" s="58">
        <v>-89.014058000000006</v>
      </c>
    </row>
    <row r="45" spans="1:12" x14ac:dyDescent="0.2">
      <c r="A45" s="60" t="s">
        <v>681</v>
      </c>
      <c r="B45" s="28" t="s">
        <v>630</v>
      </c>
      <c r="C45" s="28" t="s">
        <v>363</v>
      </c>
      <c r="D45" s="43" t="s">
        <v>119</v>
      </c>
      <c r="E45" s="43">
        <v>20191012</v>
      </c>
      <c r="F45" s="43">
        <v>20191208</v>
      </c>
      <c r="G45" s="43">
        <v>20191026</v>
      </c>
      <c r="H45">
        <v>14</v>
      </c>
      <c r="I45" s="28">
        <v>285945.56078499998</v>
      </c>
      <c r="J45" s="28">
        <v>1954725.4263599999</v>
      </c>
      <c r="K45" s="58">
        <v>17.669139000000001</v>
      </c>
      <c r="L45" s="58">
        <v>-89.017928999999995</v>
      </c>
    </row>
    <row r="46" spans="1:12" x14ac:dyDescent="0.2">
      <c r="A46" s="60" t="s">
        <v>684</v>
      </c>
      <c r="B46" s="28" t="s">
        <v>630</v>
      </c>
      <c r="C46" s="28" t="s">
        <v>363</v>
      </c>
      <c r="D46" s="43" t="s">
        <v>119</v>
      </c>
      <c r="E46">
        <v>20190202</v>
      </c>
      <c r="F46" s="43">
        <v>20190309</v>
      </c>
      <c r="G46" s="43">
        <v>20190309</v>
      </c>
      <c r="H46">
        <v>35</v>
      </c>
      <c r="I46" s="28">
        <v>287762.50012252002</v>
      </c>
      <c r="J46" s="28">
        <v>1943114.0514957299</v>
      </c>
      <c r="K46" s="58">
        <v>17.565484000000001</v>
      </c>
      <c r="L46" s="58">
        <v>-88.999634999999998</v>
      </c>
    </row>
    <row r="47" spans="1:12" x14ac:dyDescent="0.2">
      <c r="A47" s="60" t="s">
        <v>685</v>
      </c>
      <c r="B47" s="28" t="s">
        <v>630</v>
      </c>
      <c r="C47" s="28" t="s">
        <v>363</v>
      </c>
      <c r="D47" s="43" t="s">
        <v>119</v>
      </c>
      <c r="E47" s="43">
        <v>20190309</v>
      </c>
      <c r="F47" s="43">
        <v>20190421</v>
      </c>
      <c r="G47" s="43">
        <v>20190421</v>
      </c>
      <c r="H47">
        <v>43</v>
      </c>
      <c r="I47" s="28">
        <v>287771.37205800001</v>
      </c>
      <c r="J47" s="28">
        <v>1943109.5302899999</v>
      </c>
      <c r="K47" s="58">
        <v>17.565443999999999</v>
      </c>
      <c r="L47" s="58">
        <v>-88.999550999999997</v>
      </c>
    </row>
    <row r="48" spans="1:12" s="43" customFormat="1" x14ac:dyDescent="0.2">
      <c r="A48" s="60" t="s">
        <v>633</v>
      </c>
      <c r="B48" s="28" t="s">
        <v>632</v>
      </c>
      <c r="C48" s="28" t="s">
        <v>364</v>
      </c>
      <c r="D48" s="43" t="s">
        <v>119</v>
      </c>
      <c r="E48" s="43">
        <v>20190621</v>
      </c>
      <c r="F48" s="43">
        <v>20190727</v>
      </c>
      <c r="G48" s="43">
        <v>20190727</v>
      </c>
      <c r="H48" s="43">
        <v>36</v>
      </c>
      <c r="I48" s="28">
        <v>284483.26308647997</v>
      </c>
      <c r="J48" s="28">
        <v>1939170.8278065801</v>
      </c>
      <c r="K48" s="58">
        <v>17.529547000000001</v>
      </c>
      <c r="L48" s="58">
        <v>-89.030119999999997</v>
      </c>
    </row>
    <row r="49" spans="1:12" s="43" customFormat="1" x14ac:dyDescent="0.2">
      <c r="A49" s="60" t="s">
        <v>634</v>
      </c>
      <c r="B49" s="28" t="s">
        <v>632</v>
      </c>
      <c r="C49" s="28" t="s">
        <v>364</v>
      </c>
      <c r="D49" s="43" t="s">
        <v>119</v>
      </c>
      <c r="E49" s="43">
        <v>20190727</v>
      </c>
      <c r="F49" s="43">
        <v>20190823</v>
      </c>
      <c r="G49" s="43">
        <v>20190823</v>
      </c>
      <c r="H49" s="43">
        <v>27</v>
      </c>
      <c r="I49" s="28">
        <v>284632.26394600997</v>
      </c>
      <c r="J49" s="28">
        <v>1939596.4433309501</v>
      </c>
      <c r="K49" s="58">
        <v>17.532347000000001</v>
      </c>
      <c r="L49" s="58">
        <v>-89.028777000000005</v>
      </c>
    </row>
    <row r="50" spans="1:12" s="43" customFormat="1" x14ac:dyDescent="0.2">
      <c r="A50" s="60" t="s">
        <v>635</v>
      </c>
      <c r="B50" s="28" t="s">
        <v>632</v>
      </c>
      <c r="C50" s="28" t="s">
        <v>364</v>
      </c>
      <c r="D50" s="43" t="s">
        <v>119</v>
      </c>
      <c r="E50" s="43">
        <v>20190823</v>
      </c>
      <c r="F50" s="43">
        <v>20191012</v>
      </c>
      <c r="G50" s="43">
        <v>20191009</v>
      </c>
      <c r="H50" s="43">
        <v>47</v>
      </c>
      <c r="I50" s="28">
        <v>284658.99407553999</v>
      </c>
      <c r="J50" s="28">
        <v>1939613.205998</v>
      </c>
      <c r="K50" s="58">
        <v>17.532501</v>
      </c>
      <c r="L50" s="58">
        <v>-89.028526999999997</v>
      </c>
    </row>
    <row r="51" spans="1:12" s="43" customFormat="1" x14ac:dyDescent="0.2">
      <c r="A51" s="60" t="s">
        <v>636</v>
      </c>
      <c r="B51" s="28" t="s">
        <v>632</v>
      </c>
      <c r="C51" s="28" t="s">
        <v>364</v>
      </c>
      <c r="D51" s="43" t="s">
        <v>119</v>
      </c>
      <c r="E51" s="43">
        <v>20191012</v>
      </c>
      <c r="F51" s="43">
        <v>20191208</v>
      </c>
      <c r="G51" s="43">
        <v>20191208</v>
      </c>
      <c r="H51" s="43">
        <v>57</v>
      </c>
      <c r="I51" s="28">
        <v>284491.47176099999</v>
      </c>
      <c r="J51" s="28">
        <v>1939311.3421499999</v>
      </c>
      <c r="K51" s="58">
        <v>17.529758000000001</v>
      </c>
      <c r="L51" s="58">
        <v>-89.030073999999999</v>
      </c>
    </row>
    <row r="52" spans="1:12" s="43" customFormat="1" x14ac:dyDescent="0.2">
      <c r="A52" s="60" t="s">
        <v>638</v>
      </c>
      <c r="B52" s="28" t="s">
        <v>632</v>
      </c>
      <c r="C52" s="28" t="s">
        <v>364</v>
      </c>
      <c r="D52" s="43" t="s">
        <v>119</v>
      </c>
      <c r="E52" s="43">
        <v>20190621</v>
      </c>
      <c r="F52" s="43">
        <v>20190727</v>
      </c>
      <c r="G52" s="43">
        <v>20190710</v>
      </c>
      <c r="H52" s="43">
        <v>19</v>
      </c>
      <c r="I52" s="28">
        <v>285735.59153472999</v>
      </c>
      <c r="J52" s="28">
        <v>1937972.62893369</v>
      </c>
      <c r="K52" s="58">
        <v>17.518843</v>
      </c>
      <c r="L52" s="58">
        <v>-89.018208999999999</v>
      </c>
    </row>
    <row r="53" spans="1:12" s="43" customFormat="1" x14ac:dyDescent="0.2">
      <c r="A53" s="60" t="s">
        <v>639</v>
      </c>
      <c r="B53" s="28" t="s">
        <v>632</v>
      </c>
      <c r="C53" s="28" t="s">
        <v>364</v>
      </c>
      <c r="D53" s="43" t="s">
        <v>119</v>
      </c>
      <c r="E53" s="43">
        <v>20190727</v>
      </c>
      <c r="F53" s="43">
        <v>20190823</v>
      </c>
      <c r="G53" s="43">
        <v>20190816</v>
      </c>
      <c r="H53" s="43">
        <v>20</v>
      </c>
      <c r="I53" s="28">
        <v>284544.39822401002</v>
      </c>
      <c r="J53" s="28">
        <v>1938189.9337094901</v>
      </c>
      <c r="K53" s="58">
        <v>17.519632999999999</v>
      </c>
      <c r="L53" s="58">
        <v>-89.029463000000007</v>
      </c>
    </row>
    <row r="54" spans="1:12" s="43" customFormat="1" x14ac:dyDescent="0.2">
      <c r="A54" s="60" t="s">
        <v>640</v>
      </c>
      <c r="B54" s="28" t="s">
        <v>632</v>
      </c>
      <c r="C54" s="28" t="s">
        <v>364</v>
      </c>
      <c r="D54" s="43" t="s">
        <v>119</v>
      </c>
      <c r="E54" s="43">
        <v>20190823</v>
      </c>
      <c r="F54" s="43">
        <v>20191012</v>
      </c>
      <c r="G54" s="43">
        <v>20190907</v>
      </c>
      <c r="H54" s="43">
        <v>15</v>
      </c>
      <c r="I54" s="28">
        <v>285274.88374861999</v>
      </c>
      <c r="J54" s="28">
        <v>1939843.54231624</v>
      </c>
      <c r="K54" s="58">
        <v>17.534641000000001</v>
      </c>
      <c r="L54" s="58">
        <v>-89.022751</v>
      </c>
    </row>
    <row r="55" spans="1:12" s="43" customFormat="1" x14ac:dyDescent="0.2">
      <c r="A55" s="60" t="s">
        <v>665</v>
      </c>
      <c r="B55" s="28" t="s">
        <v>632</v>
      </c>
      <c r="C55" s="28" t="s">
        <v>364</v>
      </c>
      <c r="D55" s="43" t="s">
        <v>119</v>
      </c>
      <c r="E55" s="43">
        <v>20190621</v>
      </c>
      <c r="F55" s="43">
        <v>20190727</v>
      </c>
      <c r="G55" s="43">
        <v>20190727</v>
      </c>
      <c r="H55" s="43">
        <v>36</v>
      </c>
      <c r="I55" s="28">
        <v>285288.4221507</v>
      </c>
      <c r="J55" s="28">
        <v>1938021.7656473899</v>
      </c>
      <c r="K55" s="58">
        <v>17.519244</v>
      </c>
      <c r="L55" s="58">
        <v>-89.022424000000001</v>
      </c>
    </row>
    <row r="56" spans="1:12" s="43" customFormat="1" x14ac:dyDescent="0.2">
      <c r="A56" s="60" t="s">
        <v>666</v>
      </c>
      <c r="B56" s="28" t="s">
        <v>632</v>
      </c>
      <c r="C56" s="28" t="s">
        <v>364</v>
      </c>
      <c r="D56" s="43" t="s">
        <v>119</v>
      </c>
      <c r="E56" s="43">
        <v>20190727</v>
      </c>
      <c r="F56" s="43">
        <v>20190823</v>
      </c>
      <c r="G56" s="43">
        <v>20190823</v>
      </c>
      <c r="H56" s="43">
        <v>27</v>
      </c>
      <c r="I56" s="28">
        <v>285289.68113518</v>
      </c>
      <c r="J56" s="28">
        <v>1938139.1563534201</v>
      </c>
      <c r="K56" s="58">
        <v>17.519245999999999</v>
      </c>
      <c r="L56" s="58">
        <v>-89.022441000000001</v>
      </c>
    </row>
    <row r="57" spans="1:12" x14ac:dyDescent="0.2">
      <c r="A57" s="60" t="s">
        <v>667</v>
      </c>
      <c r="B57" s="28" t="s">
        <v>632</v>
      </c>
      <c r="C57" s="28" t="s">
        <v>364</v>
      </c>
      <c r="D57" s="43" t="s">
        <v>119</v>
      </c>
      <c r="E57">
        <v>20190823</v>
      </c>
      <c r="F57">
        <v>20191012</v>
      </c>
      <c r="G57" s="43">
        <v>20191012</v>
      </c>
      <c r="H57" s="43">
        <v>50</v>
      </c>
      <c r="I57" s="28">
        <v>285296.52885502001</v>
      </c>
      <c r="J57" s="28">
        <v>1938133.8806604201</v>
      </c>
      <c r="K57" s="58">
        <v>17.519199</v>
      </c>
      <c r="L57" s="58">
        <v>-89.022375999999994</v>
      </c>
    </row>
    <row r="58" spans="1:12" x14ac:dyDescent="0.2">
      <c r="A58" s="60" t="s">
        <v>668</v>
      </c>
      <c r="B58" s="28" t="s">
        <v>632</v>
      </c>
      <c r="C58" s="28" t="s">
        <v>364</v>
      </c>
      <c r="D58" s="43" t="s">
        <v>119</v>
      </c>
      <c r="E58" s="43">
        <v>20191012</v>
      </c>
      <c r="F58" s="43">
        <v>20191208</v>
      </c>
      <c r="G58" s="43">
        <v>20191208</v>
      </c>
      <c r="H58" s="43">
        <v>57</v>
      </c>
      <c r="I58" s="28">
        <v>285293.09632299998</v>
      </c>
      <c r="J58" s="28">
        <v>1938130.70685</v>
      </c>
      <c r="K58" s="58">
        <v>17.519169999999999</v>
      </c>
      <c r="L58" s="58">
        <v>-89.022407999999999</v>
      </c>
    </row>
    <row r="59" spans="1:12" x14ac:dyDescent="0.2">
      <c r="A59" s="28" t="s">
        <v>612</v>
      </c>
      <c r="B59" s="28"/>
      <c r="C59" s="28"/>
      <c r="D59" s="43" t="s">
        <v>119</v>
      </c>
      <c r="E59" s="43">
        <v>20190202</v>
      </c>
      <c r="F59" s="43">
        <v>20190309</v>
      </c>
      <c r="G59" s="43">
        <v>20190202</v>
      </c>
      <c r="H59" s="43">
        <v>0</v>
      </c>
      <c r="I59" s="28">
        <v>283781.9934646</v>
      </c>
      <c r="J59" s="28">
        <v>1951000.1992184101</v>
      </c>
      <c r="K59" s="58">
        <v>17.636343</v>
      </c>
      <c r="L59" s="58">
        <v>-89.03792</v>
      </c>
    </row>
    <row r="60" spans="1:12" x14ac:dyDescent="0.2">
      <c r="A60" s="28" t="s">
        <v>616</v>
      </c>
      <c r="B60" s="28"/>
      <c r="C60" s="28"/>
      <c r="D60" s="43" t="s">
        <v>119</v>
      </c>
      <c r="E60" s="43">
        <v>20190309</v>
      </c>
      <c r="F60" s="43">
        <v>20190421</v>
      </c>
      <c r="G60" s="43">
        <v>20190309</v>
      </c>
      <c r="H60" s="43">
        <v>0</v>
      </c>
      <c r="I60" s="28">
        <v>291546.81831900001</v>
      </c>
      <c r="J60" s="28">
        <v>1953018.36451</v>
      </c>
      <c r="K60" s="58">
        <v>17.655318000000001</v>
      </c>
      <c r="L60" s="58">
        <v>-88.964963999999995</v>
      </c>
    </row>
    <row r="61" spans="1:12" x14ac:dyDescent="0.2">
      <c r="A61" s="28" t="s">
        <v>620</v>
      </c>
      <c r="B61" s="28"/>
      <c r="C61" s="28"/>
      <c r="D61" s="43" t="s">
        <v>119</v>
      </c>
      <c r="E61" s="43">
        <v>20190621</v>
      </c>
      <c r="F61" s="43">
        <v>20190727</v>
      </c>
      <c r="G61" s="43">
        <v>20190621</v>
      </c>
      <c r="H61" s="43">
        <v>0</v>
      </c>
      <c r="I61" s="28">
        <v>291596.80600023002</v>
      </c>
      <c r="J61" s="28">
        <v>1953813.93949575</v>
      </c>
      <c r="K61" s="58">
        <v>17.662510000000001</v>
      </c>
      <c r="L61" s="58">
        <v>-88.964571000000007</v>
      </c>
    </row>
    <row r="62" spans="1:12" x14ac:dyDescent="0.2">
      <c r="A62" s="28" t="s">
        <v>625</v>
      </c>
      <c r="B62" s="28"/>
      <c r="C62" s="28"/>
      <c r="D62" s="43" t="s">
        <v>119</v>
      </c>
      <c r="E62" s="43">
        <v>20190727</v>
      </c>
      <c r="F62" s="43">
        <v>20190823</v>
      </c>
      <c r="G62" s="43">
        <v>20190727</v>
      </c>
      <c r="H62" s="43">
        <v>0</v>
      </c>
      <c r="I62" s="28">
        <v>291601.68082002999</v>
      </c>
      <c r="J62" s="28">
        <v>1953919.96674036</v>
      </c>
      <c r="K62" s="58">
        <v>17.662402</v>
      </c>
      <c r="L62" s="58">
        <v>-88.964551999999998</v>
      </c>
    </row>
    <row r="63" spans="1:12" x14ac:dyDescent="0.2">
      <c r="A63" s="28" t="s">
        <v>623</v>
      </c>
      <c r="B63" s="28"/>
      <c r="C63" s="28"/>
      <c r="D63" s="43" t="s">
        <v>119</v>
      </c>
      <c r="E63" s="43">
        <v>20190823</v>
      </c>
      <c r="F63" s="43">
        <v>20191012</v>
      </c>
      <c r="G63">
        <v>20190823</v>
      </c>
      <c r="H63" s="43">
        <v>0</v>
      </c>
      <c r="I63" s="28">
        <v>291544.3686626</v>
      </c>
      <c r="J63" s="28">
        <v>1953144.5722841001</v>
      </c>
      <c r="K63" s="58">
        <v>17.655391999999999</v>
      </c>
      <c r="L63" s="58">
        <v>-88.965016000000006</v>
      </c>
    </row>
    <row r="64" spans="1:12" x14ac:dyDescent="0.2">
      <c r="A64" s="28" t="s">
        <v>618</v>
      </c>
      <c r="B64" s="28"/>
      <c r="C64" s="28"/>
      <c r="D64" s="43" t="s">
        <v>119</v>
      </c>
      <c r="E64" s="43">
        <v>20190421</v>
      </c>
      <c r="F64" s="43">
        <v>20190621</v>
      </c>
      <c r="G64" s="43">
        <v>20190421</v>
      </c>
      <c r="H64" s="43">
        <v>0</v>
      </c>
      <c r="I64" s="28">
        <v>286485.60042352998</v>
      </c>
      <c r="J64" s="28">
        <v>1954533.2859658899</v>
      </c>
      <c r="K64" s="58">
        <v>17.668521999999999</v>
      </c>
      <c r="L64" s="58">
        <v>-89.012804000000003</v>
      </c>
    </row>
    <row r="65" spans="1:12" x14ac:dyDescent="0.2">
      <c r="A65" s="28" t="s">
        <v>626</v>
      </c>
      <c r="B65" s="28"/>
      <c r="C65" s="28"/>
      <c r="D65" s="43" t="s">
        <v>119</v>
      </c>
      <c r="E65" s="43">
        <v>20190727</v>
      </c>
      <c r="F65" s="43">
        <v>20190823</v>
      </c>
      <c r="G65" s="43">
        <v>20190721</v>
      </c>
      <c r="H65" s="43">
        <v>0</v>
      </c>
      <c r="I65" s="28">
        <v>286485.88772226998</v>
      </c>
      <c r="J65" s="28">
        <v>1954650.3563734901</v>
      </c>
      <c r="K65" s="58">
        <v>17.668513000000001</v>
      </c>
      <c r="L65" s="58">
        <v>-89.012829999999994</v>
      </c>
    </row>
    <row r="66" spans="1:12" x14ac:dyDescent="0.2">
      <c r="A66" s="28" t="s">
        <v>628</v>
      </c>
      <c r="B66" s="28"/>
      <c r="C66" s="28"/>
      <c r="D66" s="43" t="s">
        <v>119</v>
      </c>
      <c r="E66" s="43">
        <v>20191012</v>
      </c>
      <c r="F66" s="43">
        <v>20191208</v>
      </c>
      <c r="G66" s="43">
        <v>20191012</v>
      </c>
      <c r="H66" s="43">
        <v>0</v>
      </c>
      <c r="I66" s="28">
        <v>290787.32209600002</v>
      </c>
      <c r="J66" s="28">
        <v>1952420.41766</v>
      </c>
      <c r="K66" s="58">
        <v>17.648779000000001</v>
      </c>
      <c r="L66" s="58">
        <v>-88.972077999999996</v>
      </c>
    </row>
    <row r="67" spans="1:12" x14ac:dyDescent="0.2">
      <c r="A67" s="28" t="s">
        <v>624</v>
      </c>
      <c r="B67" s="28"/>
      <c r="C67" s="28"/>
      <c r="D67" s="43" t="s">
        <v>119</v>
      </c>
      <c r="E67" s="43">
        <v>20190823</v>
      </c>
      <c r="F67">
        <v>20191012</v>
      </c>
      <c r="G67" s="43">
        <v>20190823</v>
      </c>
      <c r="H67">
        <v>0</v>
      </c>
      <c r="I67" s="28">
        <v>285945.56078512</v>
      </c>
      <c r="J67" s="28">
        <v>1954725.4263635101</v>
      </c>
      <c r="K67" s="58">
        <v>17.669139000000001</v>
      </c>
      <c r="L67" s="58">
        <v>-89.017928999999995</v>
      </c>
    </row>
    <row r="68" spans="1:12" x14ac:dyDescent="0.2">
      <c r="A68" s="28" t="s">
        <v>613</v>
      </c>
      <c r="B68" s="28"/>
      <c r="C68" s="28"/>
      <c r="D68" s="43" t="s">
        <v>119</v>
      </c>
      <c r="E68" s="43">
        <v>20190202</v>
      </c>
      <c r="F68">
        <v>20190309</v>
      </c>
      <c r="G68" s="43">
        <v>20190202</v>
      </c>
      <c r="H68">
        <v>0</v>
      </c>
      <c r="I68" s="28">
        <v>286129.81981946999</v>
      </c>
      <c r="J68" s="28">
        <v>1955184.43074301</v>
      </c>
      <c r="K68" s="58">
        <v>17.67437</v>
      </c>
      <c r="L68" s="58">
        <v>-89.016221999999999</v>
      </c>
    </row>
    <row r="69" spans="1:12" x14ac:dyDescent="0.2">
      <c r="A69" s="28" t="s">
        <v>617</v>
      </c>
      <c r="B69" s="28"/>
      <c r="C69" s="28"/>
      <c r="D69" s="43" t="s">
        <v>119</v>
      </c>
      <c r="E69" s="43">
        <v>20190309</v>
      </c>
      <c r="F69">
        <v>20190421</v>
      </c>
      <c r="G69" s="43">
        <v>20190309</v>
      </c>
      <c r="H69">
        <v>0</v>
      </c>
      <c r="I69" s="28">
        <v>286129.81981900003</v>
      </c>
      <c r="J69" s="28">
        <v>1955184.43074</v>
      </c>
      <c r="K69" s="58">
        <v>17.67437</v>
      </c>
      <c r="L69" s="58">
        <v>-89.016221999999999</v>
      </c>
    </row>
    <row r="70" spans="1:12" x14ac:dyDescent="0.2">
      <c r="A70" s="28" t="s">
        <v>621</v>
      </c>
      <c r="B70" s="28"/>
      <c r="C70" s="28"/>
      <c r="D70" s="43" t="s">
        <v>119</v>
      </c>
      <c r="E70" s="43">
        <v>20190621</v>
      </c>
      <c r="F70">
        <v>20190727</v>
      </c>
      <c r="G70" s="43">
        <v>20190621</v>
      </c>
      <c r="H70">
        <v>0</v>
      </c>
      <c r="I70" s="28">
        <v>291539.98957501003</v>
      </c>
      <c r="J70" s="28">
        <v>1952688.46354066</v>
      </c>
      <c r="K70" s="58">
        <v>17.652336999999999</v>
      </c>
      <c r="L70" s="58">
        <v>-88.964995999999999</v>
      </c>
    </row>
    <row r="71" spans="1:12" x14ac:dyDescent="0.2">
      <c r="A71" s="28" t="s">
        <v>627</v>
      </c>
      <c r="B71" s="28"/>
      <c r="C71" s="28"/>
      <c r="D71" s="43" t="s">
        <v>119</v>
      </c>
      <c r="E71" s="43">
        <v>20190727</v>
      </c>
      <c r="F71">
        <v>20190823</v>
      </c>
      <c r="G71" s="43">
        <v>20190727</v>
      </c>
      <c r="H71">
        <v>0</v>
      </c>
      <c r="I71" s="28">
        <v>291551.44725208002</v>
      </c>
      <c r="J71" s="28">
        <v>1952804.87822452</v>
      </c>
      <c r="K71" s="58">
        <v>17.652324</v>
      </c>
      <c r="L71" s="58">
        <v>-88.964916000000002</v>
      </c>
    </row>
    <row r="72" spans="1:12" x14ac:dyDescent="0.2">
      <c r="A72" s="28" t="s">
        <v>614</v>
      </c>
      <c r="D72" s="43" t="s">
        <v>119</v>
      </c>
      <c r="E72" s="43">
        <v>20190202</v>
      </c>
      <c r="F72">
        <v>20190309</v>
      </c>
      <c r="G72" s="43">
        <v>20190202</v>
      </c>
      <c r="H72">
        <v>0</v>
      </c>
      <c r="I72" s="28">
        <v>287780.33119813999</v>
      </c>
      <c r="J72" s="28">
        <v>1943163.6754862401</v>
      </c>
      <c r="K72" s="58">
        <v>17.565933999999999</v>
      </c>
      <c r="L72" s="58">
        <v>-88.999471999999997</v>
      </c>
    </row>
    <row r="73" spans="1:12" x14ac:dyDescent="0.2">
      <c r="A73" s="28" t="s">
        <v>615</v>
      </c>
      <c r="D73" s="43" t="s">
        <v>119</v>
      </c>
      <c r="E73" s="43">
        <v>20190309</v>
      </c>
      <c r="F73">
        <v>20190421</v>
      </c>
      <c r="G73" s="43">
        <v>20190309</v>
      </c>
      <c r="H73">
        <v>0</v>
      </c>
      <c r="I73" s="28">
        <v>287794.40082899999</v>
      </c>
      <c r="J73" s="28">
        <v>1943178.8028899999</v>
      </c>
      <c r="K73" s="58">
        <v>17.566071999999998</v>
      </c>
      <c r="L73" s="58">
        <v>-88.999341000000001</v>
      </c>
    </row>
    <row r="74" spans="1:12" x14ac:dyDescent="0.2">
      <c r="A74" s="28" t="s">
        <v>619</v>
      </c>
      <c r="B74" s="28"/>
      <c r="C74" s="28"/>
      <c r="D74" s="43" t="s">
        <v>119</v>
      </c>
      <c r="E74" s="43">
        <v>20190421</v>
      </c>
      <c r="F74">
        <v>20190621</v>
      </c>
      <c r="G74" s="43">
        <v>20190421</v>
      </c>
      <c r="H74">
        <v>0</v>
      </c>
      <c r="I74" s="28">
        <v>287761.26569201</v>
      </c>
      <c r="J74" s="28">
        <v>1943117.8280669099</v>
      </c>
      <c r="K74" s="58">
        <v>17.565518000000001</v>
      </c>
      <c r="L74" s="58">
        <v>-88.999646999999996</v>
      </c>
    </row>
    <row r="75" spans="1:12" x14ac:dyDescent="0.2">
      <c r="A75" s="28"/>
      <c r="B75" s="28"/>
      <c r="C75" s="28"/>
      <c r="H75">
        <f>SUM(H2:H74)</f>
        <v>2243</v>
      </c>
      <c r="I75" t="s">
        <v>687</v>
      </c>
    </row>
    <row r="76" spans="1:12" x14ac:dyDescent="0.2">
      <c r="A76" s="28"/>
      <c r="B76" s="28"/>
      <c r="C76" s="28"/>
    </row>
    <row r="77" spans="1:12" x14ac:dyDescent="0.2">
      <c r="A77" s="28"/>
      <c r="B77" s="28"/>
      <c r="C77" s="28"/>
      <c r="H77">
        <f>SUM(H38:H58)</f>
        <v>770</v>
      </c>
      <c r="I77" t="s">
        <v>630</v>
      </c>
    </row>
    <row r="78" spans="1:12" x14ac:dyDescent="0.2">
      <c r="A78" s="28"/>
      <c r="B78" s="28"/>
      <c r="C78" s="28"/>
    </row>
    <row r="79" spans="1:12" x14ac:dyDescent="0.2">
      <c r="A79" s="28"/>
      <c r="B79" s="28"/>
      <c r="C79" s="28"/>
      <c r="H79">
        <f>SUM(H2:H37)</f>
        <v>1473</v>
      </c>
      <c r="I79" t="s">
        <v>632</v>
      </c>
    </row>
    <row r="80" spans="1:12" x14ac:dyDescent="0.2">
      <c r="A80" s="28"/>
      <c r="B80" s="28"/>
      <c r="C80" s="28"/>
    </row>
    <row r="81" spans="1:9" x14ac:dyDescent="0.2">
      <c r="A81" s="28"/>
      <c r="B81" s="28"/>
      <c r="C81" s="28"/>
      <c r="H81">
        <f>SUM(H2:H47)</f>
        <v>1852</v>
      </c>
      <c r="I81" t="s">
        <v>363</v>
      </c>
    </row>
    <row r="82" spans="1:9" x14ac:dyDescent="0.2">
      <c r="A82" s="28"/>
      <c r="B82" s="28"/>
      <c r="C82" s="28"/>
    </row>
    <row r="83" spans="1:9" x14ac:dyDescent="0.2">
      <c r="A83" s="28"/>
      <c r="B83" s="28"/>
      <c r="C83" s="28"/>
      <c r="H83">
        <f>SUM(H48:H58)</f>
        <v>391</v>
      </c>
      <c r="I83" t="s">
        <v>364</v>
      </c>
    </row>
    <row r="84" spans="1:9" x14ac:dyDescent="0.2">
      <c r="A84" s="28"/>
      <c r="B84" s="28"/>
      <c r="C84" s="28"/>
    </row>
    <row r="85" spans="1:9" x14ac:dyDescent="0.2">
      <c r="A85" s="28"/>
      <c r="B85" s="28"/>
      <c r="C85" s="28"/>
    </row>
    <row r="86" spans="1:9" x14ac:dyDescent="0.2">
      <c r="A86" s="28"/>
      <c r="B86" s="28"/>
      <c r="C86" s="28"/>
    </row>
    <row r="87" spans="1:9" x14ac:dyDescent="0.2">
      <c r="A87" s="28"/>
      <c r="B87" s="28"/>
      <c r="C87" s="28"/>
    </row>
    <row r="88" spans="1:9" x14ac:dyDescent="0.2">
      <c r="A88" s="28"/>
      <c r="B88" s="28"/>
      <c r="C88" s="28"/>
    </row>
  </sheetData>
  <sortState xmlns:xlrd2="http://schemas.microsoft.com/office/spreadsheetml/2017/richdata2" ref="A2:N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 season</vt:lpstr>
      <vt:lpstr>2013 total days per brand</vt:lpstr>
      <vt:lpstr>2014 season</vt:lpstr>
      <vt:lpstr>2014 Camera days</vt:lpstr>
      <vt:lpstr>2015 season</vt:lpstr>
      <vt:lpstr>2016 Season</vt:lpstr>
      <vt:lpstr>2017 Season</vt:lpstr>
      <vt:lpstr>2018 Season</vt:lpstr>
      <vt:lpstr>2019 Season</vt:lpstr>
      <vt:lpstr>2020 Season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meerman</dc:creator>
  <cp:lastModifiedBy>Boos, Elise C.</cp:lastModifiedBy>
  <dcterms:created xsi:type="dcterms:W3CDTF">2013-03-31T20:02:40Z</dcterms:created>
  <dcterms:modified xsi:type="dcterms:W3CDTF">2022-08-16T17:54:29Z</dcterms:modified>
</cp:coreProperties>
</file>