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dbere\Documents\GitHub\multiresistance_networks\results_samples_regio_prop\"/>
    </mc:Choice>
  </mc:AlternateContent>
  <xr:revisionPtr revIDLastSave="0" documentId="13_ncr:1_{8304366A-9543-48BE-86F8-22A4BA410D3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etrop" sheetId="2" r:id="rId1"/>
    <sheet name="Br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H4" i="2"/>
  <c r="G2" i="2" a="1"/>
  <c r="G2" i="2" s="1"/>
  <c r="H2" i="2" s="1"/>
  <c r="C15" i="2"/>
  <c r="D15" i="2"/>
  <c r="B15" i="2"/>
  <c r="F4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I5" i="2" l="1"/>
  <c r="I4" i="2"/>
  <c r="H6" i="2"/>
  <c r="H12" i="2"/>
  <c r="H14" i="2"/>
  <c r="H8" i="2"/>
  <c r="H3" i="2"/>
  <c r="H13" i="2"/>
  <c r="H11" i="2"/>
  <c r="H7" i="2"/>
  <c r="H5" i="2"/>
  <c r="H9" i="2"/>
  <c r="H10" i="2"/>
  <c r="F2" i="2"/>
  <c r="F3" i="2"/>
  <c r="F9" i="2"/>
  <c r="F14" i="2"/>
  <c r="F13" i="2"/>
  <c r="F12" i="2"/>
  <c r="F11" i="2"/>
  <c r="F10" i="2"/>
  <c r="F8" i="2"/>
  <c r="F7" i="2"/>
  <c r="F6" i="2"/>
  <c r="F5" i="2"/>
  <c r="I7" i="2" l="1"/>
  <c r="I9" i="2"/>
  <c r="I11" i="2"/>
  <c r="I13" i="2"/>
  <c r="I3" i="2"/>
  <c r="I8" i="2"/>
  <c r="I10" i="2"/>
  <c r="I12" i="2"/>
  <c r="I14" i="2"/>
  <c r="I6" i="2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<sst xmlns="http://schemas.openxmlformats.org/spreadsheetml/2006/main" count="60" uniqueCount="35">
  <si>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Population municipale 2019</t>
  </si>
  <si>
    <t>Population municipale 2020</t>
  </si>
  <si>
    <t>Population municipale 2021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</si>
  <si>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</si>
  <si>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</si>
  <si>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</si>
  <si>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</si>
  <si>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</si>
  <si>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</si>
  <si>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</si>
  <si>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</si>
  <si>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</si>
  <si>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</si>
  <si>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</si>
  <si>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</si>
  <si>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</si>
  <si>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</si>
  <si>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</si>
  <si>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</si>
  <si>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</si>
  <si>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Region</t>
  </si>
  <si>
    <t>Moy</t>
  </si>
  <si>
    <t>Ecart-type</t>
  </si>
  <si>
    <t>Total</t>
  </si>
  <si>
    <t>Proportion 2019</t>
  </si>
  <si>
    <t>Nombre d'isolats 2019</t>
  </si>
  <si>
    <t>Ratio nb isolats / pop</t>
  </si>
  <si>
    <t>Auvergne-Rhone-Alpes</t>
  </si>
  <si>
    <t>Bourgogne-Franche-Comte</t>
  </si>
  <si>
    <t>Grand-Est</t>
  </si>
  <si>
    <t>Ile-de-France</t>
  </si>
  <si>
    <t>Provence-Alpes-Cote d'Azur</t>
  </si>
  <si>
    <t>Nb isolats</t>
  </si>
  <si>
    <t>Nombre d'isolats dans la base construite</t>
  </si>
  <si>
    <t>Nombre d'isolats total dans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</si>
</sst>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Population municipale par région de France métropolitaine 2019-2021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Metrop!$B$1</c:f>
              <c:strCache>
                <c:ptCount val="1"/>
                <c:pt idx="0">
                  <c:v>Population municipale 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Metrop!$A$2:$A$14</c:f>
              <c:strCache>
                <c:ptCount val="13"/>
                <c:pt idx="0">
                  <c:v>Auvergne-Rhône-Alpes</c:v>
                </c:pt>
                <c:pt idx="1">
                  <c:v>Bourgogne-Franche-Comté</c:v>
                </c:pt>
                <c:pt idx="2">
                  <c:v>Bretagne</c:v>
                </c:pt>
                <c:pt idx="3">
                  <c:v>Centre-Val de Loire</c:v>
                </c:pt>
                <c:pt idx="4">
                  <c:v>Corse</c:v>
                </c:pt>
                <c:pt idx="5">
                  <c:v>Grand Est</c:v>
                </c:pt>
                <c:pt idx="6">
                  <c:v>Hauts-de-France</c:v>
                </c:pt>
                <c:pt idx="7">
                  <c:v>Île-de-France</c:v>
                </c:pt>
                <c:pt idx="8">
                  <c:v>Normandie</c:v>
                </c:pt>
                <c:pt idx="9">
                  <c:v>Nouvelle-Aquitaine</c:v>
                </c:pt>
                <c:pt idx="10">
                  <c:v>Occitanie</c:v>
                </c:pt>
                <c:pt idx="11">
                  <c:v>Pays de la Loire</c:v>
                </c:pt>
                <c:pt idx="12">
                  <c:v>Provence-Alpes-Côte d'Azur</c:v>
                </c:pt>
              </c:strCache>
            </c:strRef>
          </c:cat>
          <c:val>
            <c:numRef>
              <c:f>Metrop!$B$2:$B$14</c:f>
              <c:numCache>
                <c:formatCode>#,##0</c:formatCode>
                <c:ptCount val="13"/>
                <c:pt idx="0">
                  <c:v>8042936</c:v>
                </c:pt>
                <c:pt idx="1">
                  <c:v>2805580</c:v>
                </c:pt>
                <c:pt idx="2">
                  <c:v>3354854</c:v>
                </c:pt>
                <c:pt idx="3">
                  <c:v>2573180</c:v>
                </c:pt>
                <c:pt idx="4">
                  <c:v>340440</c:v>
                </c:pt>
                <c:pt idx="5">
                  <c:v>5556219</c:v>
                </c:pt>
                <c:pt idx="6">
                  <c:v>6004947</c:v>
                </c:pt>
                <c:pt idx="7">
                  <c:v>12262544</c:v>
                </c:pt>
                <c:pt idx="8">
                  <c:v>3325032</c:v>
                </c:pt>
                <c:pt idx="9">
                  <c:v>6010289</c:v>
                </c:pt>
                <c:pt idx="10">
                  <c:v>5933185</c:v>
                </c:pt>
                <c:pt idx="11">
                  <c:v>3806461</c:v>
                </c:pt>
                <c:pt idx="12">
                  <c:v>5081101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4-4542-9292-66C642577C6C}"/>
            </c:ext>
          </c:extLst>
        </c:ser>
        <c:ser>
          <c:idx val="1"/>
          <c:order val="1"/>
          <c:tx>
            <c:strRef>
              <c:f>Metrop!$C$1</c:f>
              <c:strCache>
                <c:ptCount val="1"/>
                <c:pt idx="0">
                  <c:v>Population municipale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Metrop!$A$2:$A$14</c:f>
              <c:strCache>
                <c:ptCount val="13"/>
                <c:pt idx="0">
                  <c:v>Auvergne-Rhône-Alpes</c:v>
                </c:pt>
                <c:pt idx="1">
                  <c:v>Bourgogne-Franche-Comté</c:v>
                </c:pt>
                <c:pt idx="2">
                  <c:v>Bretagne</c:v>
                </c:pt>
                <c:pt idx="3">
                  <c:v>Centre-Val de Loire</c:v>
                </c:pt>
                <c:pt idx="4">
                  <c:v>Corse</c:v>
                </c:pt>
                <c:pt idx="5">
                  <c:v>Grand Est</c:v>
                </c:pt>
                <c:pt idx="6">
                  <c:v>Hauts-de-France</c:v>
                </c:pt>
                <c:pt idx="7">
                  <c:v>Île-de-France</c:v>
                </c:pt>
                <c:pt idx="8">
                  <c:v>Normandie</c:v>
                </c:pt>
                <c:pt idx="9">
                  <c:v>Nouvelle-Aquitaine</c:v>
                </c:pt>
                <c:pt idx="10">
                  <c:v>Occitanie</c:v>
                </c:pt>
                <c:pt idx="11">
                  <c:v>Pays de la Loire</c:v>
                </c:pt>
                <c:pt idx="12">
                  <c:v>Provence-Alpes-Côte d'Azur</c:v>
                </c:pt>
              </c:strCache>
            </c:strRef>
          </c:cat>
          <c:val>
            <c:numRef>
              <c:f>Metrop!$C$2:$C$14</c:f>
              <c:numCache>
                <c:formatCode>#,##0</c:formatCode>
                <c:ptCount val="13"/>
                <c:pt idx="0">
                  <c:v>8078652</c:v>
                </c:pt>
                <c:pt idx="1">
                  <c:v>2801695</c:v>
                </c:pt>
                <c:pt idx="2">
                  <c:v>3373835</c:v>
                </c:pt>
                <c:pt idx="3">
                  <c:v>2574863</c:v>
                </c:pt>
                <c:pt idx="4">
                  <c:v>343701</c:v>
                </c:pt>
                <c:pt idx="5">
                  <c:v>5562651</c:v>
                </c:pt>
                <c:pt idx="6">
                  <c:v>5997734</c:v>
                </c:pt>
                <c:pt idx="7">
                  <c:v>12271794</c:v>
                </c:pt>
                <c:pt idx="8">
                  <c:v>3325522</c:v>
                </c:pt>
                <c:pt idx="9">
                  <c:v>6033952</c:v>
                </c:pt>
                <c:pt idx="10">
                  <c:v>5973969</c:v>
                </c:pt>
                <c:pt idx="11">
                  <c:v>3832120</c:v>
                </c:pt>
                <c:pt idx="12">
                  <c:v>5098666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E4-4542-9292-66C642577C6C}"/>
            </c:ext>
          </c:extLst>
        </c:ser>
        <c:ser>
          <c:idx val="2"/>
          <c:order val="2"/>
          <c:tx>
            <c:strRef>
              <c:f>Metrop!$D$1</c:f>
              <c:strCache>
                <c:ptCount val="1"/>
                <c:pt idx="0">
                  <c:v>Population municipale 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Metrop!$A$2:$A$14</c:f>
              <c:strCache>
                <c:ptCount val="13"/>
                <c:pt idx="0">
                  <c:v>Auvergne-Rhône-Alpes</c:v>
                </c:pt>
                <c:pt idx="1">
                  <c:v>Bourgogne-Franche-Comté</c:v>
                </c:pt>
                <c:pt idx="2">
                  <c:v>Bretagne</c:v>
                </c:pt>
                <c:pt idx="3">
                  <c:v>Centre-Val de Loire</c:v>
                </c:pt>
                <c:pt idx="4">
                  <c:v>Corse</c:v>
                </c:pt>
                <c:pt idx="5">
                  <c:v>Grand Est</c:v>
                </c:pt>
                <c:pt idx="6">
                  <c:v>Hauts-de-France</c:v>
                </c:pt>
                <c:pt idx="7">
                  <c:v>Île-de-France</c:v>
                </c:pt>
                <c:pt idx="8">
                  <c:v>Normandie</c:v>
                </c:pt>
                <c:pt idx="9">
                  <c:v>Nouvelle-Aquitaine</c:v>
                </c:pt>
                <c:pt idx="10">
                  <c:v>Occitanie</c:v>
                </c:pt>
                <c:pt idx="11">
                  <c:v>Pays de la Loire</c:v>
                </c:pt>
                <c:pt idx="12">
                  <c:v>Provence-Alpes-Côte d'Azur</c:v>
                </c:pt>
              </c:strCache>
            </c:strRef>
          </c:cat>
          <c:val>
            <c:numRef>
              <c:f>Metrop!$D$2:$D$14</c:f>
              <c:numCache>
                <c:formatCode>#,##0</c:formatCode>
                <c:ptCount val="13"/>
                <c:pt idx="0">
                  <c:v>8114361</c:v>
                </c:pt>
                <c:pt idx="1">
                  <c:v>2800194</c:v>
                </c:pt>
                <c:pt idx="2">
                  <c:v>3394567</c:v>
                </c:pt>
                <c:pt idx="3">
                  <c:v>2573303</c:v>
                </c:pt>
                <c:pt idx="4">
                  <c:v>347597</c:v>
                </c:pt>
                <c:pt idx="5">
                  <c:v>5561287</c:v>
                </c:pt>
                <c:pt idx="6">
                  <c:v>5995292</c:v>
                </c:pt>
                <c:pt idx="7">
                  <c:v>12317279</c:v>
                </c:pt>
                <c:pt idx="8">
                  <c:v>3327966</c:v>
                </c:pt>
                <c:pt idx="9">
                  <c:v>6069352</c:v>
                </c:pt>
                <c:pt idx="10">
                  <c:v>6022176</c:v>
                </c:pt>
                <c:pt idx="11">
                  <c:v>3853999</c:v>
                </c:pt>
                <c:pt idx="12">
                  <c:v>5127840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E4-4542-9292-66C64257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55170271"/>
        <c:axId val="955172767"/>
      </c:barChart>
      <c:catAx>
        <c:axId val="955170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5172767"/>
        <c:crosses val="autoZero"/>
        <c:auto val="1"/>
        <c:lblAlgn val="ctr"/>
        <c:lblOffset val="100"/>
        <c:noMultiLvlLbl val="0"/>
      </c:catAx>
      <c:valAx>
        <c:axId val="95517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517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Population municipale</a:t>
            </a:r>
            <a:r>
              <a:rPr lang="fr-FR" baseline="0"/>
              <a:t> par région de France 2019-2021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Brut!$B$1</c:f>
              <c:strCache>
                <c:ptCount val="1"/>
                <c:pt idx="0">
                  <c:v>Population municipale 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Brut!$A$2:$A$18</c:f>
              <c:strCache>
                <c:ptCount val="17"/>
                <c:pt idx="0">
                  <c:v>Auvergne-Rhône-Alpes</c:v>
                </c:pt>
                <c:pt idx="1">
                  <c:v>Bourgogne-Franche-Comté</c:v>
                </c:pt>
                <c:pt idx="2">
                  <c:v>Bretagne</c:v>
                </c:pt>
                <c:pt idx="3">
                  <c:v>Centre-Val de Loire</c:v>
                </c:pt>
                <c:pt idx="4">
                  <c:v>Corse</c:v>
                </c:pt>
                <c:pt idx="5">
                  <c:v>Grand Est</c:v>
                </c:pt>
                <c:pt idx="6">
                  <c:v>Guadeloupe</c:v>
                </c:pt>
                <c:pt idx="7">
                  <c:v>Guyane</c:v>
                </c:pt>
                <c:pt idx="8">
                  <c:v>Hauts-de-France</c:v>
                </c:pt>
                <c:pt idx="9">
                  <c:v>La Réunion</c:v>
                </c:pt>
                <c:pt idx="10">
                  <c:v>Martinique</c:v>
                </c:pt>
                <c:pt idx="11">
                  <c:v>Normandie</c:v>
                </c:pt>
                <c:pt idx="12">
                  <c:v>Nouvelle-Aquitaine</c:v>
                </c:pt>
                <c:pt idx="13">
                  <c:v>Occitanie</c:v>
                </c:pt>
                <c:pt idx="14">
                  <c:v>Pays de la Loire</c:v>
                </c:pt>
                <c:pt idx="15">
                  <c:v>Provence-Alpes-Côte d'Azur</c:v>
                </c:pt>
                <c:pt idx="16">
                  <c:v>Île-de-France</c:v>
                </c:pt>
              </c:strCache>
            </c:strRef>
          </c:cat>
          <c:val>
            <c:numRef>
              <c:f>Brut!$B$2:$B$18</c:f>
              <c:numCache>
                <c:formatCode>#,##0</c:formatCode>
                <c:ptCount val="17"/>
                <c:pt idx="0">
                  <c:v>8042936</c:v>
                </c:pt>
                <c:pt idx="1">
                  <c:v>2805580</c:v>
                </c:pt>
                <c:pt idx="2">
                  <c:v>3354854</c:v>
                </c:pt>
                <c:pt idx="3">
                  <c:v>2573180</c:v>
                </c:pt>
                <c:pt idx="4">
                  <c:v>340440</c:v>
                </c:pt>
                <c:pt idx="5">
                  <c:v>5556219</c:v>
                </c:pt>
                <c:pt idx="6">
                  <c:v>384239</c:v>
                </c:pt>
                <c:pt idx="7">
                  <c:v>281678</c:v>
                </c:pt>
                <c:pt idx="8">
                  <c:v>6004947</c:v>
                </c:pt>
                <c:pt idx="9">
                  <c:v>861210</c:v>
                </c:pt>
                <c:pt idx="10">
                  <c:v>364508</c:v>
                </c:pt>
                <c:pt idx="11">
                  <c:v>3325032</c:v>
                </c:pt>
                <c:pt idx="12">
                  <c:v>6010289</c:v>
                </c:pt>
                <c:pt idx="13">
                  <c:v>5933185</c:v>
                </c:pt>
                <c:pt idx="14">
                  <c:v>3806461</c:v>
                </c:pt>
                <c:pt idx="15">
                  <c:v>5081101</c:v>
                </c:pt>
                <c:pt idx="16">
                  <c:v>12262544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8-404B-B509-F4B10503F8A0}"/>
            </c:ext>
          </c:extLst>
        </c:ser>
        <c:ser>
          <c:idx val="1"/>
          <c:order val="1"/>
          <c:tx>
            <c:strRef>
              <c:f>Brut!$C$1</c:f>
              <c:strCache>
                <c:ptCount val="1"/>
                <c:pt idx="0">
                  <c:v>Population municipale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Brut!$A$2:$A$18</c:f>
              <c:strCache>
                <c:ptCount val="17"/>
                <c:pt idx="0">
                  <c:v>Auvergne-Rhône-Alpes</c:v>
                </c:pt>
                <c:pt idx="1">
                  <c:v>Bourgogne-Franche-Comté</c:v>
                </c:pt>
                <c:pt idx="2">
                  <c:v>Bretagne</c:v>
                </c:pt>
                <c:pt idx="3">
                  <c:v>Centre-Val de Loire</c:v>
                </c:pt>
                <c:pt idx="4">
                  <c:v>Corse</c:v>
                </c:pt>
                <c:pt idx="5">
                  <c:v>Grand Est</c:v>
                </c:pt>
                <c:pt idx="6">
                  <c:v>Guadeloupe</c:v>
                </c:pt>
                <c:pt idx="7">
                  <c:v>Guyane</c:v>
                </c:pt>
                <c:pt idx="8">
                  <c:v>Hauts-de-France</c:v>
                </c:pt>
                <c:pt idx="9">
                  <c:v>La Réunion</c:v>
                </c:pt>
                <c:pt idx="10">
                  <c:v>Martinique</c:v>
                </c:pt>
                <c:pt idx="11">
                  <c:v>Normandie</c:v>
                </c:pt>
                <c:pt idx="12">
                  <c:v>Nouvelle-Aquitaine</c:v>
                </c:pt>
                <c:pt idx="13">
                  <c:v>Occitanie</c:v>
                </c:pt>
                <c:pt idx="14">
                  <c:v>Pays de la Loire</c:v>
                </c:pt>
                <c:pt idx="15">
                  <c:v>Provence-Alpes-Côte d'Azur</c:v>
                </c:pt>
                <c:pt idx="16">
                  <c:v>Île-de-France</c:v>
                </c:pt>
              </c:strCache>
            </c:strRef>
          </c:cat>
          <c:val>
            <c:numRef>
              <c:f>Brut!$C$2:$C$18</c:f>
              <c:numCache>
                <c:formatCode>#,##0</c:formatCode>
                <c:ptCount val="17"/>
                <c:pt idx="0">
                  <c:v>8078652</c:v>
                </c:pt>
                <c:pt idx="1">
                  <c:v>2801695</c:v>
                </c:pt>
                <c:pt idx="2">
                  <c:v>3373835</c:v>
                </c:pt>
                <c:pt idx="3">
                  <c:v>2574863</c:v>
                </c:pt>
                <c:pt idx="4">
                  <c:v>343701</c:v>
                </c:pt>
                <c:pt idx="5">
                  <c:v>5562651</c:v>
                </c:pt>
                <c:pt idx="6">
                  <c:v>383559</c:v>
                </c:pt>
                <c:pt idx="7">
                  <c:v>285133</c:v>
                </c:pt>
                <c:pt idx="8">
                  <c:v>5997734</c:v>
                </c:pt>
                <c:pt idx="9">
                  <c:v>863083</c:v>
                </c:pt>
                <c:pt idx="10">
                  <c:v>361225</c:v>
                </c:pt>
                <c:pt idx="11">
                  <c:v>3325522</c:v>
                </c:pt>
                <c:pt idx="12">
                  <c:v>6033952</c:v>
                </c:pt>
                <c:pt idx="13">
                  <c:v>5973969</c:v>
                </c:pt>
                <c:pt idx="14">
                  <c:v>3832120</c:v>
                </c:pt>
                <c:pt idx="15">
                  <c:v>5098666</c:v>
                </c:pt>
                <c:pt idx="16">
                  <c:v>12271794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8-404B-B509-F4B10503F8A0}"/>
            </c:ext>
          </c:extLst>
        </c:ser>
        <c:ser>
          <c:idx val="2"/>
          <c:order val="2"/>
          <c:tx>
            <c:strRef>
              <c:f>Brut!$D$1</c:f>
              <c:strCache>
                <c:ptCount val="1"/>
                <c:pt idx="0">
                  <c:v>Population municipale 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Brut!$A$2:$A$18</c:f>
              <c:strCache>
                <c:ptCount val="17"/>
                <c:pt idx="0">
                  <c:v>Auvergne-Rhône-Alpes</c:v>
                </c:pt>
                <c:pt idx="1">
                  <c:v>Bourgogne-Franche-Comté</c:v>
                </c:pt>
                <c:pt idx="2">
                  <c:v>Bretagne</c:v>
                </c:pt>
                <c:pt idx="3">
                  <c:v>Centre-Val de Loire</c:v>
                </c:pt>
                <c:pt idx="4">
                  <c:v>Corse</c:v>
                </c:pt>
                <c:pt idx="5">
                  <c:v>Grand Est</c:v>
                </c:pt>
                <c:pt idx="6">
                  <c:v>Guadeloupe</c:v>
                </c:pt>
                <c:pt idx="7">
                  <c:v>Guyane</c:v>
                </c:pt>
                <c:pt idx="8">
                  <c:v>Hauts-de-France</c:v>
                </c:pt>
                <c:pt idx="9">
                  <c:v>La Réunion</c:v>
                </c:pt>
                <c:pt idx="10">
                  <c:v>Martinique</c:v>
                </c:pt>
                <c:pt idx="11">
                  <c:v>Normandie</c:v>
                </c:pt>
                <c:pt idx="12">
                  <c:v>Nouvelle-Aquitaine</c:v>
                </c:pt>
                <c:pt idx="13">
                  <c:v>Occitanie</c:v>
                </c:pt>
                <c:pt idx="14">
                  <c:v>Pays de la Loire</c:v>
                </c:pt>
                <c:pt idx="15">
                  <c:v>Provence-Alpes-Côte d'Azur</c:v>
                </c:pt>
                <c:pt idx="16">
                  <c:v>Île-de-France</c:v>
                </c:pt>
              </c:strCache>
            </c:strRef>
          </c:cat>
          <c:val>
            <c:numRef>
              <c:f>Brut!$D$2:$D$18</c:f>
              <c:numCache>
                <c:formatCode>#,##0</c:formatCode>
                <c:ptCount val="17"/>
                <c:pt idx="0">
                  <c:v>8114361</c:v>
                </c:pt>
                <c:pt idx="1">
                  <c:v>2800194</c:v>
                </c:pt>
                <c:pt idx="2">
                  <c:v>3394567</c:v>
                </c:pt>
                <c:pt idx="3">
                  <c:v>2573303</c:v>
                </c:pt>
                <c:pt idx="4">
                  <c:v>347597</c:v>
                </c:pt>
                <c:pt idx="5">
                  <c:v>5561287</c:v>
                </c:pt>
                <c:pt idx="6">
                  <c:v>384315</c:v>
                </c:pt>
                <c:pt idx="7">
                  <c:v>286618</c:v>
                </c:pt>
                <c:pt idx="8">
                  <c:v>5995292</c:v>
                </c:pt>
                <c:pt idx="9">
                  <c:v>871157</c:v>
                </c:pt>
                <c:pt idx="10">
                  <c:v>360749</c:v>
                </c:pt>
                <c:pt idx="11">
                  <c:v>3327966</c:v>
                </c:pt>
                <c:pt idx="12">
                  <c:v>6069352</c:v>
                </c:pt>
                <c:pt idx="13">
                  <c:v>6022176</c:v>
                </c:pt>
                <c:pt idx="14">
                  <c:v>3853999</c:v>
                </c:pt>
                <c:pt idx="15">
                  <c:v>5127840</c:v>
                </c:pt>
                <c:pt idx="16">
                  <c:v>12317279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68-404B-B509-F4B10503F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7184687"/>
        <c:axId val="847190927"/>
      </c:barChart>
      <c:catAx>
        <c:axId val="847184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7190927"/>
        <c:crosses val="autoZero"/>
        <c:auto val="1"/>
        <c:lblAlgn val="ctr"/>
        <c:lblOffset val="100"/>
        <c:noMultiLvlLbl val="0"/>
      </c:catAx>
      <c:valAx>
        <c:axId val="84719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718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44765</xdr:colOff>
      <xdr:row>16</xdr:row>
      <xdr:rowOff>20001</xdr:rowOff>
    </xdr:from>
    <xdr:to>
      <xdr:col>4</xdr:col>
      <xdr:colOff>973454</xdr:colOff>
      <xdr:row>36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88F44EE-8C5A-466D-B90D-86EE72C9D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18</xdr:row>
      <xdr:rowOff>75247</xdr:rowOff>
    </xdr:from>
    <xdr:to>
      <xdr:col>4</xdr:col>
      <xdr:colOff>1123950</xdr:colOff>
      <xdr:row>41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636BAB-1C6B-47E5-AE29-DE4BBCD31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6058-0532-41BA-8D00-A2389D8B2BD4}">
  <dimension ref="A1:I54"/>
  <sheetViews>
    <sheetView tabSelected="1" workbookViewId="0">
      <selection activeCell="F9" sqref="F9"/>
    </sheetView>
  </sheetViews>
  <sheetFormatPr baseColWidth="10" defaultRowHeight="14.4" x14ac:dyDescent="0.3"/>
  <cols>
    <col min="1" max="6" width="24.33203125" customWidth="1"/>
    <col min="7" max="7" width="22.44140625" customWidth="1"/>
    <col min="8" max="8" width="20.44140625" customWidth="1"/>
    <col min="9" max="9" width="15.5546875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F1" t="s">
        <v>24</v>
      </c>
      <c r="G1" t="s">
        <v>25</v>
      </c>
      <c r="H1" t="s">
        <v>26</v>
      </c>
      <c r="I1" t="s">
        <v>33</v>
      </c>
    </row>
    <row r="2" spans="1:9" x14ac:dyDescent="0.3">
      <c r="A2" t="s">
        <v>3</v>
      </c>
      <c r="B2" s="1">
        <v>8042936</v>
      </c>
      <c r="C2" s="1">
        <v>8078652</v>
      </c>
      <c r="D2" s="1">
        <v>8114361</v>
      </c>
      <c r="E2" s="1"/>
      <c r="F2">
        <f>B2/$B$15</f>
        <v>0.12355353801896893</v>
      </c>
      <c r="G2" cm="1">
        <f t="array" ref="G2:G14">B42:B54</f>
        <v>37730</v>
      </c>
      <c r="H2">
        <f>G2/B2</f>
        <v>4.6910730111491628E-3</v>
      </c>
      <c r="I2">
        <f>ROUND($F$21*F2,0)</f>
        <v>12122</v>
      </c>
    </row>
    <row r="3" spans="1:9" x14ac:dyDescent="0.3">
      <c r="A3" t="s">
        <v>4</v>
      </c>
      <c r="B3" s="1">
        <v>2805580</v>
      </c>
      <c r="C3" s="1">
        <v>2801695</v>
      </c>
      <c r="D3" s="1">
        <v>2800194</v>
      </c>
      <c r="E3" s="1"/>
      <c r="F3">
        <f t="shared" ref="F3:F14" si="0">B3/$B$15</f>
        <v>4.3098606677369915E-2</v>
      </c>
      <c r="G3">
        <v>31628</v>
      </c>
      <c r="H3">
        <f t="shared" ref="H3:H14" si="1">G3/B3</f>
        <v>1.1273248312291933E-2</v>
      </c>
      <c r="I3">
        <f t="shared" ref="I3:I14" si="2">ROUND($F$21*F3,0)</f>
        <v>4228</v>
      </c>
    </row>
    <row r="4" spans="1:9" x14ac:dyDescent="0.3">
      <c r="A4" t="s">
        <v>5</v>
      </c>
      <c r="B4" s="1">
        <v>3354854</v>
      </c>
      <c r="C4" s="1">
        <v>3373835</v>
      </c>
      <c r="D4" s="1">
        <v>3394567</v>
      </c>
      <c r="E4" s="1"/>
      <c r="F4">
        <f t="shared" si="0"/>
        <v>5.1536414219520085E-2</v>
      </c>
      <c r="G4">
        <v>41509</v>
      </c>
      <c r="H4">
        <f>G4/B4</f>
        <v>1.2372818608499803E-2</v>
      </c>
      <c r="I4">
        <f>ROUND($F$21*F4,0)</f>
        <v>5056</v>
      </c>
    </row>
    <row r="5" spans="1:9" x14ac:dyDescent="0.3">
      <c r="A5" t="s">
        <v>6</v>
      </c>
      <c r="B5" s="1">
        <v>2573180</v>
      </c>
      <c r="C5" s="1">
        <v>2574863</v>
      </c>
      <c r="D5" s="1">
        <v>2573303</v>
      </c>
      <c r="E5" s="1"/>
      <c r="F5">
        <f t="shared" si="0"/>
        <v>3.9528536962080821E-2</v>
      </c>
      <c r="G5">
        <v>15465</v>
      </c>
      <c r="H5">
        <f t="shared" si="1"/>
        <v>6.0100731390730537E-3</v>
      </c>
      <c r="I5">
        <f>ROUND($F$21*F5,0)</f>
        <v>3878</v>
      </c>
    </row>
    <row r="6" spans="1:9" x14ac:dyDescent="0.3">
      <c r="A6" t="s">
        <v>7</v>
      </c>
      <c r="B6" s="1">
        <v>340440</v>
      </c>
      <c r="C6" s="1">
        <v>343701</v>
      </c>
      <c r="D6" s="1">
        <v>347597</v>
      </c>
      <c r="E6" s="1"/>
      <c r="F6">
        <f t="shared" si="0"/>
        <v>5.2297527275086833E-3</v>
      </c>
      <c r="G6">
        <v>4355</v>
      </c>
      <c r="H6">
        <f>G6/B6</f>
        <v>1.2792268828574786E-2</v>
      </c>
      <c r="I6">
        <f t="shared" si="2"/>
        <v>513</v>
      </c>
    </row>
    <row r="7" spans="1:9" x14ac:dyDescent="0.3">
      <c r="A7" t="s">
        <v>8</v>
      </c>
      <c r="B7" s="1">
        <v>5556219</v>
      </c>
      <c r="C7" s="1">
        <v>5562651</v>
      </c>
      <c r="D7" s="1">
        <v>5561287</v>
      </c>
      <c r="E7" s="1"/>
      <c r="F7">
        <f t="shared" si="0"/>
        <v>8.5353223680782436E-2</v>
      </c>
      <c r="G7">
        <v>37455</v>
      </c>
      <c r="H7">
        <f t="shared" si="1"/>
        <v>6.7410949784376751E-3</v>
      </c>
      <c r="I7">
        <f t="shared" si="2"/>
        <v>8374</v>
      </c>
    </row>
    <row r="8" spans="1:9" x14ac:dyDescent="0.3">
      <c r="A8" t="s">
        <v>11</v>
      </c>
      <c r="B8" s="1">
        <v>6004947</v>
      </c>
      <c r="C8" s="1">
        <v>5997734</v>
      </c>
      <c r="D8" s="1">
        <v>5995292</v>
      </c>
      <c r="E8" s="1"/>
      <c r="F8">
        <f t="shared" si="0"/>
        <v>9.2246469133459894E-2</v>
      </c>
      <c r="G8">
        <v>24662</v>
      </c>
      <c r="H8">
        <f t="shared" si="1"/>
        <v>4.1069471554037026E-3</v>
      </c>
      <c r="I8">
        <f t="shared" si="2"/>
        <v>9050</v>
      </c>
    </row>
    <row r="9" spans="1:9" x14ac:dyDescent="0.3">
      <c r="A9" t="s">
        <v>19</v>
      </c>
      <c r="B9" s="1">
        <v>12262544</v>
      </c>
      <c r="C9" s="1">
        <v>12271794</v>
      </c>
      <c r="D9" s="1">
        <v>12317279</v>
      </c>
      <c r="E9" s="1"/>
      <c r="F9">
        <f>B9/$B$15</f>
        <v>0.18837408333390684</v>
      </c>
      <c r="G9">
        <v>18481</v>
      </c>
      <c r="H9">
        <f>G9/B9</f>
        <v>1.5071097808089413E-3</v>
      </c>
      <c r="I9">
        <f t="shared" si="2"/>
        <v>18481</v>
      </c>
    </row>
    <row r="10" spans="1:9" x14ac:dyDescent="0.3">
      <c r="A10" t="s">
        <v>14</v>
      </c>
      <c r="B10" s="1">
        <v>3325032</v>
      </c>
      <c r="C10" s="1">
        <v>3325522</v>
      </c>
      <c r="D10" s="1">
        <v>3327966</v>
      </c>
      <c r="E10" s="1"/>
      <c r="F10">
        <f t="shared" si="0"/>
        <v>5.1078296237380021E-2</v>
      </c>
      <c r="G10">
        <v>31754</v>
      </c>
      <c r="H10">
        <f t="shared" si="1"/>
        <v>9.5499832783564192E-3</v>
      </c>
      <c r="I10">
        <f t="shared" si="2"/>
        <v>5011</v>
      </c>
    </row>
    <row r="11" spans="1:9" x14ac:dyDescent="0.3">
      <c r="A11" t="s">
        <v>15</v>
      </c>
      <c r="B11" s="1">
        <v>6010289</v>
      </c>
      <c r="C11" s="1">
        <v>6033952</v>
      </c>
      <c r="D11" s="1">
        <v>6069352</v>
      </c>
      <c r="E11" s="1"/>
      <c r="F11">
        <f t="shared" si="0"/>
        <v>9.2328531579325107E-2</v>
      </c>
      <c r="G11">
        <v>58994</v>
      </c>
      <c r="H11">
        <f t="shared" si="1"/>
        <v>9.8155013843760266E-3</v>
      </c>
      <c r="I11">
        <f t="shared" si="2"/>
        <v>9058</v>
      </c>
    </row>
    <row r="12" spans="1:9" x14ac:dyDescent="0.3">
      <c r="A12" t="s">
        <v>16</v>
      </c>
      <c r="B12" s="1">
        <v>5933185</v>
      </c>
      <c r="C12" s="1">
        <v>5973969</v>
      </c>
      <c r="D12" s="1">
        <v>6022176</v>
      </c>
      <c r="E12" s="1"/>
      <c r="F12">
        <f t="shared" si="0"/>
        <v>9.114407953402541E-2</v>
      </c>
      <c r="G12">
        <v>43443</v>
      </c>
      <c r="H12">
        <f t="shared" si="1"/>
        <v>7.3220369835088573E-3</v>
      </c>
      <c r="I12">
        <f t="shared" si="2"/>
        <v>8942</v>
      </c>
    </row>
    <row r="13" spans="1:9" x14ac:dyDescent="0.3">
      <c r="A13" t="s">
        <v>17</v>
      </c>
      <c r="B13" s="1">
        <v>3806461</v>
      </c>
      <c r="C13" s="1">
        <v>3832120</v>
      </c>
      <c r="D13" s="1">
        <v>3853999</v>
      </c>
      <c r="E13" s="1"/>
      <c r="F13">
        <f t="shared" si="0"/>
        <v>5.8473886138248832E-2</v>
      </c>
      <c r="G13">
        <v>59810</v>
      </c>
      <c r="H13">
        <f t="shared" si="1"/>
        <v>1.5712757860910698E-2</v>
      </c>
      <c r="I13">
        <f t="shared" si="2"/>
        <v>5737</v>
      </c>
    </row>
    <row r="14" spans="1:9" x14ac:dyDescent="0.3">
      <c r="A14" t="s">
        <v>18</v>
      </c>
      <c r="B14" s="1">
        <v>5081101</v>
      </c>
      <c r="C14" s="1">
        <v>5098666</v>
      </c>
      <c r="D14" s="1">
        <v>5127840</v>
      </c>
      <c r="E14" s="1"/>
      <c r="F14">
        <f t="shared" si="0"/>
        <v>7.8054581757423039E-2</v>
      </c>
      <c r="G14">
        <v>45559</v>
      </c>
      <c r="H14">
        <f t="shared" si="1"/>
        <v>8.9663637861164339E-3</v>
      </c>
      <c r="I14">
        <f t="shared" si="2"/>
        <v>7658</v>
      </c>
    </row>
    <row r="15" spans="1:9" x14ac:dyDescent="0.3">
      <c r="A15" t="s">
        <v>23</v>
      </c>
      <c r="B15" s="1">
        <f>SUM(B2:B14)</f>
        <v>65096768</v>
      </c>
      <c r="C15" s="1">
        <f>SUM(C2:C14)</f>
        <v>65269154</v>
      </c>
      <c r="D15" s="1">
        <f>SUM(D2:D14)</f>
        <v>65505213</v>
      </c>
      <c r="E15" s="1"/>
    </row>
    <row r="20" spans="6:6" x14ac:dyDescent="0.3">
      <c r="F20" t="s">
        <v>34</v>
      </c>
    </row>
    <row r="21" spans="6:6" x14ac:dyDescent="0.3">
      <c r="F21">
        <f>18481/F9</f>
        <v>98107.975751850507</v>
      </c>
    </row>
    <row r="40" spans="1:4" x14ac:dyDescent="0.3">
      <c r="A40" t="s">
        <v>32</v>
      </c>
    </row>
    <row r="41" spans="1:4" x14ac:dyDescent="0.3">
      <c r="B41">
        <v>2019</v>
      </c>
      <c r="C41">
        <v>2020</v>
      </c>
      <c r="D41">
        <v>2021</v>
      </c>
    </row>
    <row r="42" spans="1:4" x14ac:dyDescent="0.3">
      <c r="A42" t="s">
        <v>27</v>
      </c>
      <c r="B42">
        <v>37730</v>
      </c>
      <c r="C42">
        <v>36757</v>
      </c>
      <c r="D42">
        <v>42363</v>
      </c>
    </row>
    <row r="43" spans="1:4" x14ac:dyDescent="0.3">
      <c r="A43" t="s">
        <v>28</v>
      </c>
      <c r="B43">
        <v>31628</v>
      </c>
      <c r="C43">
        <v>21996</v>
      </c>
      <c r="D43">
        <v>24273</v>
      </c>
    </row>
    <row r="44" spans="1:4" x14ac:dyDescent="0.3">
      <c r="A44" t="s">
        <v>5</v>
      </c>
      <c r="B44">
        <v>41509</v>
      </c>
      <c r="C44">
        <v>36435</v>
      </c>
      <c r="D44">
        <v>36702</v>
      </c>
    </row>
    <row r="45" spans="1:4" x14ac:dyDescent="0.3">
      <c r="A45" t="s">
        <v>6</v>
      </c>
      <c r="B45">
        <v>15465</v>
      </c>
      <c r="C45">
        <v>21572</v>
      </c>
      <c r="D45">
        <v>24090</v>
      </c>
    </row>
    <row r="46" spans="1:4" x14ac:dyDescent="0.3">
      <c r="A46" t="s">
        <v>7</v>
      </c>
      <c r="B46">
        <v>4355</v>
      </c>
      <c r="C46">
        <v>505</v>
      </c>
      <c r="D46">
        <v>2721</v>
      </c>
    </row>
    <row r="47" spans="1:4" x14ac:dyDescent="0.3">
      <c r="A47" t="s">
        <v>29</v>
      </c>
      <c r="B47">
        <v>37455</v>
      </c>
      <c r="C47">
        <v>37818</v>
      </c>
      <c r="D47">
        <v>59862</v>
      </c>
    </row>
    <row r="48" spans="1:4" x14ac:dyDescent="0.3">
      <c r="A48" t="s">
        <v>11</v>
      </c>
      <c r="B48">
        <v>24662</v>
      </c>
      <c r="C48">
        <v>25563</v>
      </c>
      <c r="D48">
        <v>31876</v>
      </c>
    </row>
    <row r="49" spans="1:4" x14ac:dyDescent="0.3">
      <c r="A49" t="s">
        <v>30</v>
      </c>
      <c r="B49">
        <v>18481</v>
      </c>
      <c r="C49">
        <v>25115</v>
      </c>
      <c r="D49">
        <v>85427</v>
      </c>
    </row>
    <row r="50" spans="1:4" x14ac:dyDescent="0.3">
      <c r="A50" t="s">
        <v>14</v>
      </c>
      <c r="B50">
        <v>31754</v>
      </c>
      <c r="C50">
        <v>33014</v>
      </c>
      <c r="D50">
        <v>40892</v>
      </c>
    </row>
    <row r="51" spans="1:4" x14ac:dyDescent="0.3">
      <c r="A51" t="s">
        <v>15</v>
      </c>
      <c r="B51">
        <v>58994</v>
      </c>
      <c r="C51">
        <v>56672</v>
      </c>
      <c r="D51">
        <v>60554</v>
      </c>
    </row>
    <row r="52" spans="1:4" x14ac:dyDescent="0.3">
      <c r="A52" t="s">
        <v>16</v>
      </c>
      <c r="B52">
        <v>43443</v>
      </c>
      <c r="C52">
        <v>59921</v>
      </c>
      <c r="D52">
        <v>53951</v>
      </c>
    </row>
    <row r="53" spans="1:4" x14ac:dyDescent="0.3">
      <c r="A53" t="s">
        <v>17</v>
      </c>
      <c r="B53">
        <v>59810</v>
      </c>
      <c r="C53">
        <v>44868</v>
      </c>
      <c r="D53">
        <v>49569</v>
      </c>
    </row>
    <row r="54" spans="1:4" x14ac:dyDescent="0.3">
      <c r="A54" t="s">
        <v>31</v>
      </c>
      <c r="B54">
        <v>45559</v>
      </c>
      <c r="C54">
        <v>49933</v>
      </c>
      <c r="D54">
        <v>58898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8" sqref="A1:F18"/>
    </sheetView>
  </sheetViews>
  <sheetFormatPr baseColWidth="10" defaultColWidth="8.88671875" defaultRowHeight="14.4" x14ac:dyDescent="0.3"/>
  <cols>
    <col min="1" max="4" width="27.44140625" customWidth="1"/>
    <col min="5" max="5" width="17.5546875" customWidth="1"/>
  </cols>
  <sheetData>
    <row r="1" spans="1:6" x14ac:dyDescent="0.3">
      <c r="A1" t="s">
        <v>20</v>
      </c>
      <c r="B1" t="s">
        <v>0</v>
      </c>
      <c r="C1" t="s">
        <v>1</v>
      </c>
      <c r="D1" t="s">
        <v>2</v>
      </c>
      <c r="E1" t="s">
        <v>21</v>
      </c>
      <c r="F1" t="s">
        <v>22</v>
      </c>
    </row>
    <row r="2" spans="1:6" x14ac:dyDescent="0.3">
      <c r="A2" t="s">
        <v>3</v>
      </c>
      <c r="B2" s="1">
        <v>8042936</v>
      </c>
      <c r="C2" s="1">
        <v>8078652</v>
      </c>
      <c r="D2" s="1">
        <v>8114361</v>
      </c>
      <c r="E2" s="1">
        <f>AVERAGE(B2:D2)</f>
        <v>8078649.666666667</v>
      </c>
      <c r="F2">
        <f>_xlfn.STDEV.S(B2:D2)</f>
        <v>35712.500057169527</v>
      </c>
    </row>
    <row r="3" spans="1:6" x14ac:dyDescent="0.3">
      <c r="A3" t="s">
        <v>4</v>
      </c>
      <c r="B3" s="1">
        <v>2805580</v>
      </c>
      <c r="C3" s="1">
        <v>2801695</v>
      </c>
      <c r="D3" s="1">
        <v>2800194</v>
      </c>
      <c r="E3" s="1">
        <f t="shared" ref="E3:E18" si="0">AVERAGE(B3:D3)</f>
        <v>2802489.6666666665</v>
      </c>
      <c r="F3">
        <f t="shared" ref="F3:F18" si="1">_xlfn.STDEV.S(B3:D3)</f>
        <v>2779.5449867439338</v>
      </c>
    </row>
    <row r="4" spans="1:6" x14ac:dyDescent="0.3">
      <c r="A4" t="s">
        <v>5</v>
      </c>
      <c r="B4" s="1">
        <v>3354854</v>
      </c>
      <c r="C4" s="1">
        <v>3373835</v>
      </c>
      <c r="D4" s="1">
        <v>3394567</v>
      </c>
      <c r="E4" s="1">
        <f t="shared" si="0"/>
        <v>3374418.6666666665</v>
      </c>
      <c r="F4">
        <f t="shared" si="1"/>
        <v>19862.932621678334</v>
      </c>
    </row>
    <row r="5" spans="1:6" x14ac:dyDescent="0.3">
      <c r="A5" t="s">
        <v>6</v>
      </c>
      <c r="B5" s="1">
        <v>2573180</v>
      </c>
      <c r="C5" s="1">
        <v>2574863</v>
      </c>
      <c r="D5" s="1">
        <v>2573303</v>
      </c>
      <c r="E5" s="1">
        <f t="shared" si="0"/>
        <v>2573782</v>
      </c>
      <c r="F5">
        <f t="shared" si="1"/>
        <v>938.19134508904949</v>
      </c>
    </row>
    <row r="6" spans="1:6" x14ac:dyDescent="0.3">
      <c r="A6" t="s">
        <v>7</v>
      </c>
      <c r="B6" s="1">
        <v>340440</v>
      </c>
      <c r="C6" s="1">
        <v>343701</v>
      </c>
      <c r="D6" s="1">
        <v>347597</v>
      </c>
      <c r="E6" s="1">
        <f t="shared" si="0"/>
        <v>343912.66666666669</v>
      </c>
      <c r="F6">
        <f t="shared" si="1"/>
        <v>3583.1919196902268</v>
      </c>
    </row>
    <row r="7" spans="1:6" x14ac:dyDescent="0.3">
      <c r="A7" t="s">
        <v>8</v>
      </c>
      <c r="B7" s="1">
        <v>5556219</v>
      </c>
      <c r="C7" s="1">
        <v>5562651</v>
      </c>
      <c r="D7" s="1">
        <v>5561287</v>
      </c>
      <c r="E7" s="1">
        <f t="shared" si="0"/>
        <v>5560052.333333333</v>
      </c>
      <c r="F7">
        <f t="shared" si="1"/>
        <v>3389.0938808674705</v>
      </c>
    </row>
    <row r="8" spans="1:6" x14ac:dyDescent="0.3">
      <c r="A8" t="s">
        <v>9</v>
      </c>
      <c r="B8" s="1">
        <v>384239</v>
      </c>
      <c r="C8" s="1">
        <v>383559</v>
      </c>
      <c r="D8" s="1">
        <v>384315</v>
      </c>
      <c r="E8" s="1">
        <f t="shared" si="0"/>
        <v>384037.66666666669</v>
      </c>
      <c r="F8">
        <f t="shared" si="1"/>
        <v>416.27554976641773</v>
      </c>
    </row>
    <row r="9" spans="1:6" x14ac:dyDescent="0.3">
      <c r="A9" t="s">
        <v>10</v>
      </c>
      <c r="B9" s="1">
        <v>281678</v>
      </c>
      <c r="C9" s="1">
        <v>285133</v>
      </c>
      <c r="D9" s="1">
        <v>286618</v>
      </c>
      <c r="E9" s="1">
        <f t="shared" si="0"/>
        <v>284476.33333333331</v>
      </c>
      <c r="F9">
        <f t="shared" si="1"/>
        <v>2534.6219310448123</v>
      </c>
    </row>
    <row r="10" spans="1:6" x14ac:dyDescent="0.3">
      <c r="A10" t="s">
        <v>11</v>
      </c>
      <c r="B10" s="1">
        <v>6004947</v>
      </c>
      <c r="C10" s="1">
        <v>5997734</v>
      </c>
      <c r="D10" s="1">
        <v>5995292</v>
      </c>
      <c r="E10" s="1">
        <f t="shared" si="0"/>
        <v>5999324.333333333</v>
      </c>
      <c r="F10">
        <f t="shared" si="1"/>
        <v>5020.1221432683624</v>
      </c>
    </row>
    <row r="11" spans="1:6" x14ac:dyDescent="0.3">
      <c r="A11" t="s">
        <v>12</v>
      </c>
      <c r="B11" s="1">
        <v>861210</v>
      </c>
      <c r="C11" s="1">
        <v>863083</v>
      </c>
      <c r="D11" s="1">
        <v>871157</v>
      </c>
      <c r="E11" s="1">
        <f t="shared" si="0"/>
        <v>865150</v>
      </c>
      <c r="F11">
        <f t="shared" si="1"/>
        <v>5285.8366414409747</v>
      </c>
    </row>
    <row r="12" spans="1:6" x14ac:dyDescent="0.3">
      <c r="A12" t="s">
        <v>13</v>
      </c>
      <c r="B12" s="1">
        <v>364508</v>
      </c>
      <c r="C12" s="1">
        <v>361225</v>
      </c>
      <c r="D12" s="1">
        <v>360749</v>
      </c>
      <c r="E12" s="1">
        <f t="shared" si="0"/>
        <v>362160.66666666669</v>
      </c>
      <c r="F12">
        <f t="shared" si="1"/>
        <v>2046.7350422888969</v>
      </c>
    </row>
    <row r="13" spans="1:6" x14ac:dyDescent="0.3">
      <c r="A13" t="s">
        <v>14</v>
      </c>
      <c r="B13" s="1">
        <v>3325032</v>
      </c>
      <c r="C13" s="1">
        <v>3325522</v>
      </c>
      <c r="D13" s="1">
        <v>3327966</v>
      </c>
      <c r="E13" s="1">
        <f t="shared" si="0"/>
        <v>3326173.3333333335</v>
      </c>
      <c r="F13">
        <f t="shared" si="1"/>
        <v>1571.7077760618649</v>
      </c>
    </row>
    <row r="14" spans="1:6" x14ac:dyDescent="0.3">
      <c r="A14" t="s">
        <v>15</v>
      </c>
      <c r="B14" s="1">
        <v>6010289</v>
      </c>
      <c r="C14" s="1">
        <v>6033952</v>
      </c>
      <c r="D14" s="1">
        <v>6069352</v>
      </c>
      <c r="E14" s="1">
        <f t="shared" si="0"/>
        <v>6037864.333333333</v>
      </c>
      <c r="F14">
        <f t="shared" si="1"/>
        <v>29725.229289836156</v>
      </c>
    </row>
    <row r="15" spans="1:6" x14ac:dyDescent="0.3">
      <c r="A15" t="s">
        <v>16</v>
      </c>
      <c r="B15" s="1">
        <v>5933185</v>
      </c>
      <c r="C15" s="1">
        <v>5973969</v>
      </c>
      <c r="D15" s="1">
        <v>6022176</v>
      </c>
      <c r="E15" s="1">
        <f t="shared" si="0"/>
        <v>5976443.333333333</v>
      </c>
      <c r="F15">
        <f t="shared" si="1"/>
        <v>44547.067965617374</v>
      </c>
    </row>
    <row r="16" spans="1:6" x14ac:dyDescent="0.3">
      <c r="A16" t="s">
        <v>17</v>
      </c>
      <c r="B16" s="1">
        <v>3806461</v>
      </c>
      <c r="C16" s="1">
        <v>3832120</v>
      </c>
      <c r="D16" s="1">
        <v>3853999</v>
      </c>
      <c r="E16" s="1">
        <f t="shared" si="0"/>
        <v>3830860</v>
      </c>
      <c r="F16">
        <f t="shared" si="1"/>
        <v>23794.034147239512</v>
      </c>
    </row>
    <row r="17" spans="1:6" x14ac:dyDescent="0.3">
      <c r="A17" t="s">
        <v>18</v>
      </c>
      <c r="B17" s="1">
        <v>5081101</v>
      </c>
      <c r="C17" s="1">
        <v>5098666</v>
      </c>
      <c r="D17" s="1">
        <v>5127840</v>
      </c>
      <c r="E17" s="1">
        <f t="shared" si="0"/>
        <v>5102535.666666667</v>
      </c>
      <c r="F17">
        <f t="shared" si="1"/>
        <v>23608.563495760034</v>
      </c>
    </row>
    <row r="18" spans="1:6" x14ac:dyDescent="0.3">
      <c r="A18" t="s">
        <v>19</v>
      </c>
      <c r="B18" s="1">
        <v>12262544</v>
      </c>
      <c r="C18" s="1">
        <v>12271794</v>
      </c>
      <c r="D18" s="1">
        <v>12317279</v>
      </c>
      <c r="E18" s="1">
        <f t="shared" si="0"/>
        <v>12283872.333333334</v>
      </c>
      <c r="F18">
        <f t="shared" si="1"/>
        <v>29298.372963926398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Metrop</vt:lpstr>
      <vt:lpstr>Brut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elise, hodbert</dc:creator>
  <cp:lastModifiedBy>HODBERT Elise</cp:lastModifiedBy>
  <dcterms:created xsi:type="dcterms:W3CDTF">2015-06-05T18:19:34Z</dcterms:created>
  <dcterms:modified xsi:type="dcterms:W3CDTF">2024-07-18T12:37:58Z</dcterms:modified>
</cp:coreProperties>
</file>