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odbere\Documents\GitHub\multiresistance_networks_final\antibiotics_selection\"/>
    </mc:Choice>
  </mc:AlternateContent>
  <xr:revisionPtr revIDLastSave="0" documentId="13_ncr:1_{9560439F-77BE-4613-86A3-763882835263}" xr6:coauthVersionLast="47" xr6:coauthVersionMax="47" xr10:uidLastSave="{00000000-0000-0000-0000-000000000000}"/>
  <bookViews>
    <workbookView xWindow="38280" yWindow="2865" windowWidth="29040" windowHeight="15720" xr2:uid="{00000000-000D-0000-FFFF-FFFF00000000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2" i="1"/>
  <c r="P13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15" i="1"/>
  <c r="P34" i="1"/>
  <c r="P25" i="1"/>
  <c r="P11" i="1"/>
  <c r="P14" i="1"/>
  <c r="P35" i="1"/>
  <c r="P36" i="1"/>
  <c r="P2" i="1"/>
</calcChain>
</file>

<file path=xl/sharedStrings.xml><?xml version="1.0" encoding="utf-8"?>
<sst xmlns="http://schemas.openxmlformats.org/spreadsheetml/2006/main" count="139" uniqueCount="99">
  <si>
    <t>AKN</t>
  </si>
  <si>
    <t>GEN</t>
  </si>
  <si>
    <t>TOB</t>
  </si>
  <si>
    <t>FOS</t>
  </si>
  <si>
    <t>AMP</t>
  </si>
  <si>
    <t>AMX</t>
  </si>
  <si>
    <t>MEC</t>
  </si>
  <si>
    <t>Mecillinam</t>
  </si>
  <si>
    <t>TEM</t>
  </si>
  <si>
    <t>TIC</t>
  </si>
  <si>
    <t>AMC</t>
  </si>
  <si>
    <t>TZP</t>
  </si>
  <si>
    <t>CXM</t>
  </si>
  <si>
    <t>FOX</t>
  </si>
  <si>
    <t>CAZ</t>
  </si>
  <si>
    <t>Ceftazidime</t>
  </si>
  <si>
    <t>CFM</t>
  </si>
  <si>
    <t>CRO</t>
  </si>
  <si>
    <t>Ceftriaxone</t>
  </si>
  <si>
    <t>CTX</t>
  </si>
  <si>
    <t>Cefotaxime</t>
  </si>
  <si>
    <t>FEP</t>
  </si>
  <si>
    <t>Cefepime</t>
  </si>
  <si>
    <t>ERT</t>
  </si>
  <si>
    <t>IMP</t>
  </si>
  <si>
    <t>FUR</t>
  </si>
  <si>
    <t>CIP</t>
  </si>
  <si>
    <t>LEV</t>
  </si>
  <si>
    <t>NOR</t>
  </si>
  <si>
    <t>OFL</t>
  </si>
  <si>
    <t>NAL</t>
  </si>
  <si>
    <t>TSU</t>
  </si>
  <si>
    <t>Selected?</t>
  </si>
  <si>
    <t>yes</t>
  </si>
  <si>
    <t>no</t>
  </si>
  <si>
    <t>AZT</t>
  </si>
  <si>
    <t>CN</t>
  </si>
  <si>
    <t>CS</t>
  </si>
  <si>
    <t>MEM</t>
  </si>
  <si>
    <t>PIP</t>
  </si>
  <si>
    <t>TCC</t>
  </si>
  <si>
    <t>TGC</t>
  </si>
  <si>
    <t>Tigecycline</t>
  </si>
  <si>
    <t>TMP</t>
  </si>
  <si>
    <t>Monobactams</t>
  </si>
  <si>
    <t>First generation cephalosporin</t>
  </si>
  <si>
    <t>Polymixins</t>
  </si>
  <si>
    <t>Other</t>
  </si>
  <si>
    <t>Large spectrum penicillin</t>
  </si>
  <si>
    <t>Penicillin+beta-lactamase inhibitor</t>
  </si>
  <si>
    <t>Second generation cephalosporin</t>
  </si>
  <si>
    <t>Third generation cephalosporin</t>
  </si>
  <si>
    <t>Forth generation cephalosporin</t>
  </si>
  <si>
    <t>Carbapenem</t>
  </si>
  <si>
    <t>Aminoglycoside</t>
  </si>
  <si>
    <t>Nitrofuran derivative</t>
  </si>
  <si>
    <t>Fluoroquinolone</t>
  </si>
  <si>
    <t>Other quinolone</t>
  </si>
  <si>
    <t>Sulfamethoxazole+Trimethoprim</t>
  </si>
  <si>
    <t>Diaminopyrimidines</t>
  </si>
  <si>
    <t>Glycylcycline</t>
  </si>
  <si>
    <t>Aztreonam</t>
  </si>
  <si>
    <t>Cefalexin</t>
  </si>
  <si>
    <t>Colistin</t>
  </si>
  <si>
    <t>Meropenem</t>
  </si>
  <si>
    <t>Piperacillin</t>
  </si>
  <si>
    <t>Ticarcillin+clavulanic acid</t>
  </si>
  <si>
    <t>Triméthoprim</t>
  </si>
  <si>
    <t>Amikacin</t>
  </si>
  <si>
    <t>Gentamicin</t>
  </si>
  <si>
    <t>Tobramycin</t>
  </si>
  <si>
    <t>Fosfomycin</t>
  </si>
  <si>
    <t>Ampicillin</t>
  </si>
  <si>
    <t>Amoxicillin</t>
  </si>
  <si>
    <t>Temocillin</t>
  </si>
  <si>
    <t>Ticarcillin</t>
  </si>
  <si>
    <t>Amoxicillin + Clavulanic acid</t>
  </si>
  <si>
    <t>Piperacillin +Tazobactam</t>
  </si>
  <si>
    <t>Cefuroxime</t>
  </si>
  <si>
    <t>Cefoxitin</t>
  </si>
  <si>
    <t>Cefixime</t>
  </si>
  <si>
    <t>Ertapenem</t>
  </si>
  <si>
    <t>Imipenem</t>
  </si>
  <si>
    <t>Nitrofurantoin</t>
  </si>
  <si>
    <t>Ciprofloxacin</t>
  </si>
  <si>
    <t>Levofloxacin</t>
  </si>
  <si>
    <t>Norfloxacin</t>
  </si>
  <si>
    <t>Ofloxacin</t>
  </si>
  <si>
    <t>Nalidixic acid</t>
  </si>
  <si>
    <t>Trimethoprim + Sulfamethoxazole</t>
  </si>
  <si>
    <t>Mean testing rate across all years</t>
  </si>
  <si>
    <t>Formule pour retrouver ces valeurs:</t>
  </si>
  <si>
    <t>RECHERCHEV(C2;final_summary.csv!$B:$C;2;FAUX)</t>
  </si>
  <si>
    <t xml:space="preserve"> &lt;10% isolates tested across all years</t>
  </si>
  <si>
    <t>à rediscuter</t>
  </si>
  <si>
    <t>Class</t>
  </si>
  <si>
    <t>Antibiotic</t>
  </si>
  <si>
    <t>Abv.</t>
  </si>
  <si>
    <t>If not selected,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</si>
</sst>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20" fontId="0" fillId="0" borderId="2" xfId="0" applyNumberFormat="1" applyBorder="1" applyAlignment="1">
      <alignment horizontal="center" wrapText="1"/>
    </xf>
    <xf numFmtId="20" fontId="0" fillId="0" borderId="3" xfId="0" applyNumberFormat="1" applyBorder="1" applyAlignment="1">
      <alignment horizontal="center" wrapText="1"/>
    </xf>
    <xf numFmtId="20" fontId="0" fillId="0" borderId="4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3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74" fontId="0" fillId="0" borderId="2" xfId="1" applyNumberFormat="1" applyFont="1" applyBorder="1" applyAlignment="1">
      <alignment horizontal="center" wrapText="1"/>
    </xf>
    <xf numFmtId="174" fontId="0" fillId="0" borderId="3" xfId="1" applyNumberFormat="1" applyFont="1" applyBorder="1" applyAlignment="1">
      <alignment horizontal="center" wrapText="1"/>
    </xf>
    <xf numFmtId="174" fontId="0" fillId="0" borderId="4" xfId="1" applyNumberFormat="1" applyFont="1" applyBorder="1" applyAlignment="1">
      <alignment horizontal="center" wrapText="1"/>
    </xf>
    <xf numFmtId="174" fontId="0" fillId="0" borderId="1" xfId="1" applyNumberFormat="1" applyFont="1" applyBorder="1" applyAlignment="1">
      <alignment horizontal="center" wrapText="1"/>
    </xf>
    <xf numFmtId="174" fontId="0" fillId="2" borderId="4" xfId="1" applyNumberFormat="1" applyFont="1" applyFill="1" applyBorder="1" applyAlignment="1">
      <alignment horizontal="center" wrapText="1"/>
    </xf>
    <xf numFmtId="174" fontId="0" fillId="2" borderId="1" xfId="1" applyNumberFormat="1" applyFont="1" applyFill="1" applyBorder="1" applyAlignment="1">
      <alignment horizont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summa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_summary"/>
    </sheetNames>
    <sheetDataSet>
      <sheetData sheetId="0">
        <row r="1">
          <cell r="B1" t="str">
            <v>Antibiotic</v>
          </cell>
          <cell r="C1" t="str">
            <v>Mean_Testing_Rate</v>
          </cell>
        </row>
        <row r="2">
          <cell r="B2" t="str">
            <v>AKN</v>
          </cell>
          <cell r="C2" t="str">
            <v>0.991198270393435</v>
          </cell>
        </row>
        <row r="3">
          <cell r="B3" t="str">
            <v>AMC</v>
          </cell>
          <cell r="C3" t="str">
            <v>0.975273505174084</v>
          </cell>
        </row>
        <row r="4">
          <cell r="B4" t="str">
            <v>AMP</v>
          </cell>
          <cell r="C4" t="str">
            <v>0.561606198755137</v>
          </cell>
        </row>
        <row r="5">
          <cell r="B5" t="str">
            <v>AMX</v>
          </cell>
          <cell r="C5" t="str">
            <v>0.959288544612615</v>
          </cell>
        </row>
        <row r="6">
          <cell r="B6" t="str">
            <v>AZT</v>
          </cell>
          <cell r="C6" t="str">
            <v>0.1047948895807</v>
          </cell>
        </row>
        <row r="7">
          <cell r="B7" t="str">
            <v>CAZ</v>
          </cell>
          <cell r="C7" t="str">
            <v>0.928030586719744</v>
          </cell>
        </row>
        <row r="8">
          <cell r="B8" t="str">
            <v>CFM</v>
          </cell>
          <cell r="C8" t="str">
            <v>0.9168815793188</v>
          </cell>
        </row>
        <row r="9">
          <cell r="B9" t="str">
            <v>CIP</v>
          </cell>
          <cell r="C9" t="str">
            <v>0.445507340746664</v>
          </cell>
        </row>
        <row r="10">
          <cell r="B10" t="str">
            <v>CN</v>
          </cell>
          <cell r="C10" t="str">
            <v>0.0574111265542355</v>
          </cell>
        </row>
        <row r="11">
          <cell r="B11" t="str">
            <v>CRO</v>
          </cell>
          <cell r="C11" t="str">
            <v>0.967523485787751</v>
          </cell>
        </row>
        <row r="12">
          <cell r="B12" t="str">
            <v>CS</v>
          </cell>
          <cell r="C12" t="str">
            <v>0.0258211786645648</v>
          </cell>
        </row>
        <row r="13">
          <cell r="B13" t="str">
            <v>CTX</v>
          </cell>
          <cell r="C13" t="str">
            <v>0.859623399328006</v>
          </cell>
        </row>
        <row r="14">
          <cell r="B14" t="str">
            <v>CXM</v>
          </cell>
          <cell r="C14" t="str">
            <v>0.129033083835183</v>
          </cell>
        </row>
        <row r="15">
          <cell r="B15" t="str">
            <v>ERT</v>
          </cell>
          <cell r="C15" t="str">
            <v>0.982170178717671</v>
          </cell>
        </row>
        <row r="16">
          <cell r="B16" t="str">
            <v>FEP</v>
          </cell>
          <cell r="C16" t="str">
            <v>0.198651736214693</v>
          </cell>
        </row>
        <row r="17">
          <cell r="B17" t="str">
            <v>FOS</v>
          </cell>
          <cell r="C17" t="str">
            <v>0.972570754086545</v>
          </cell>
        </row>
        <row r="18">
          <cell r="B18" t="str">
            <v>FOX</v>
          </cell>
          <cell r="C18" t="str">
            <v>0.98132360960911</v>
          </cell>
        </row>
        <row r="19">
          <cell r="B19" t="str">
            <v>FUR</v>
          </cell>
          <cell r="C19" t="str">
            <v>0.972524936259244</v>
          </cell>
        </row>
        <row r="20">
          <cell r="B20" t="str">
            <v>GEN</v>
          </cell>
          <cell r="C20" t="str">
            <v>0.930102335684512</v>
          </cell>
        </row>
        <row r="21">
          <cell r="B21" t="str">
            <v>IMP</v>
          </cell>
          <cell r="C21" t="str">
            <v>0.20550256180731</v>
          </cell>
        </row>
        <row r="22">
          <cell r="B22" t="str">
            <v>LEV</v>
          </cell>
          <cell r="C22" t="str">
            <v>0.171601180209792</v>
          </cell>
        </row>
        <row r="23">
          <cell r="B23" t="str">
            <v>MEC</v>
          </cell>
          <cell r="C23" t="str">
            <v>0.951321603804675</v>
          </cell>
        </row>
        <row r="24">
          <cell r="B24" t="str">
            <v>MEM</v>
          </cell>
          <cell r="C24" t="str">
            <v>0.112673207722689</v>
          </cell>
        </row>
        <row r="25">
          <cell r="B25" t="str">
            <v>NAL</v>
          </cell>
          <cell r="C25" t="str">
            <v>0.742616413449281</v>
          </cell>
        </row>
        <row r="26">
          <cell r="B26" t="str">
            <v>NOR</v>
          </cell>
          <cell r="C26" t="str">
            <v>0.240253297381562</v>
          </cell>
        </row>
        <row r="27">
          <cell r="B27" t="str">
            <v>OFL</v>
          </cell>
          <cell r="C27" t="str">
            <v>0.714530507780753</v>
          </cell>
        </row>
        <row r="28">
          <cell r="B28" t="str">
            <v>PIP</v>
          </cell>
          <cell r="C28" t="str">
            <v>0.132357844236306</v>
          </cell>
        </row>
        <row r="29">
          <cell r="B29" t="str">
            <v>TCC</v>
          </cell>
          <cell r="C29" t="str">
            <v>0.0777819415730185</v>
          </cell>
        </row>
        <row r="30">
          <cell r="B30" t="str">
            <v>TEM</v>
          </cell>
          <cell r="C30" t="str">
            <v>0.495800164921216</v>
          </cell>
        </row>
        <row r="31">
          <cell r="B31" t="str">
            <v>TGC</v>
          </cell>
          <cell r="C31" t="str">
            <v>0.0765771776890348</v>
          </cell>
        </row>
        <row r="32">
          <cell r="B32" t="str">
            <v>TIC</v>
          </cell>
          <cell r="C32" t="str">
            <v>0.857388289968644</v>
          </cell>
        </row>
        <row r="33">
          <cell r="B33" t="str">
            <v>TMP</v>
          </cell>
          <cell r="C33" t="str">
            <v>0.119359149490219</v>
          </cell>
        </row>
        <row r="34">
          <cell r="B34" t="str">
            <v>TOB</v>
          </cell>
          <cell r="C34" t="str">
            <v>0.673557634630923</v>
          </cell>
        </row>
        <row r="35">
          <cell r="B35" t="str">
            <v>TSU</v>
          </cell>
          <cell r="C35" t="str">
            <v>0.985792168029981</v>
          </cell>
        </row>
        <row r="36">
          <cell r="B36" t="str">
            <v>TZP</v>
          </cell>
          <cell r="C36" t="str">
            <v>0.919312962014574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workbookViewId="0">
      <selection activeCell="A6" sqref="A6:A11"/>
    </sheetView>
  </sheetViews>
  <sheetFormatPr baseColWidth="10" defaultColWidth="8.88671875" defaultRowHeight="14.4" x14ac:dyDescent="0.3"/>
  <cols>
    <col min="1" max="1" width="31.44140625" style="13" customWidth="1"/>
    <col min="2" max="2" width="15" style="13" customWidth="1"/>
    <col min="3" max="3" width="8.88671875" style="13"/>
    <col min="4" max="4" width="12.33203125" style="13" customWidth="1"/>
    <col min="5" max="5" width="8.88671875" style="13"/>
    <col min="6" max="6" width="10.44140625" style="13" customWidth="1"/>
  </cols>
  <sheetData>
    <row r="1" spans="1:16" ht="43.2" x14ac:dyDescent="0.3">
      <c r="A1" s="2" t="s">
        <v>95</v>
      </c>
      <c r="B1" s="2" t="s">
        <v>96</v>
      </c>
      <c r="C1" s="2" t="s">
        <v>97</v>
      </c>
      <c r="D1" s="2" t="s">
        <v>90</v>
      </c>
      <c r="E1" s="2" t="s">
        <v>32</v>
      </c>
      <c r="F1" s="2" t="s">
        <v>98</v>
      </c>
      <c r="P1" s="1" t="s">
        <v>90</v>
      </c>
    </row>
    <row r="2" spans="1:16" x14ac:dyDescent="0.3">
      <c r="A2" s="3" t="s">
        <v>54</v>
      </c>
      <c r="B2" s="14" t="s">
        <v>68</v>
      </c>
      <c r="C2" s="14" t="s">
        <v>0</v>
      </c>
      <c r="D2" s="17">
        <v>0.991198270393435</v>
      </c>
      <c r="E2" s="14" t="s">
        <v>33</v>
      </c>
      <c r="F2" s="14"/>
      <c r="P2" t="str">
        <f>VLOOKUP(C2,[1]final_summary!$B:$C,2,FALSE)</f>
        <v>0.991198270393435</v>
      </c>
    </row>
    <row r="3" spans="1:16" x14ac:dyDescent="0.3">
      <c r="A3" s="4"/>
      <c r="B3" s="15" t="s">
        <v>69</v>
      </c>
      <c r="C3" s="15" t="s">
        <v>1</v>
      </c>
      <c r="D3" s="18">
        <v>0.93010233568451195</v>
      </c>
      <c r="E3" s="15" t="s">
        <v>33</v>
      </c>
      <c r="F3" s="15"/>
      <c r="P3" t="str">
        <f>VLOOKUP(C3,[1]final_summary!$B:$C,2,FALSE)</f>
        <v>0.930102335684512</v>
      </c>
    </row>
    <row r="4" spans="1:16" x14ac:dyDescent="0.3">
      <c r="A4" s="5"/>
      <c r="B4" s="11" t="s">
        <v>70</v>
      </c>
      <c r="C4" s="11" t="s">
        <v>2</v>
      </c>
      <c r="D4" s="19">
        <v>0.673557634630923</v>
      </c>
      <c r="E4" s="11" t="s">
        <v>33</v>
      </c>
      <c r="F4" s="11"/>
      <c r="P4" t="str">
        <f>VLOOKUP(C4,[1]final_summary!$B:$C,2,FALSE)</f>
        <v>0.673557634630923</v>
      </c>
    </row>
    <row r="5" spans="1:16" x14ac:dyDescent="0.3">
      <c r="A5" s="6" t="s">
        <v>47</v>
      </c>
      <c r="B5" s="10" t="s">
        <v>71</v>
      </c>
      <c r="C5" s="10" t="s">
        <v>3</v>
      </c>
      <c r="D5" s="20">
        <v>0.97257075408654503</v>
      </c>
      <c r="E5" s="10" t="s">
        <v>33</v>
      </c>
      <c r="F5" s="10"/>
      <c r="P5" t="str">
        <f>VLOOKUP(C5,[1]final_summary!$B:$C,2,FALSE)</f>
        <v>0.972570754086545</v>
      </c>
    </row>
    <row r="6" spans="1:16" x14ac:dyDescent="0.3">
      <c r="A6" s="3" t="s">
        <v>48</v>
      </c>
      <c r="B6" s="14" t="s">
        <v>72</v>
      </c>
      <c r="C6" s="14" t="s">
        <v>4</v>
      </c>
      <c r="D6" s="17">
        <v>0.56160619875513695</v>
      </c>
      <c r="E6" s="14" t="s">
        <v>33</v>
      </c>
      <c r="F6" s="14"/>
      <c r="P6" t="str">
        <f>VLOOKUP(C6,[1]final_summary!$B:$C,2,FALSE)</f>
        <v>0.561606198755137</v>
      </c>
    </row>
    <row r="7" spans="1:16" x14ac:dyDescent="0.3">
      <c r="A7" s="4"/>
      <c r="B7" s="15" t="s">
        <v>73</v>
      </c>
      <c r="C7" s="15" t="s">
        <v>5</v>
      </c>
      <c r="D7" s="18">
        <v>0.95928854461261504</v>
      </c>
      <c r="E7" s="15" t="s">
        <v>33</v>
      </c>
      <c r="F7" s="15"/>
      <c r="P7" t="str">
        <f>VLOOKUP(C7,[1]final_summary!$B:$C,2,FALSE)</f>
        <v>0.959288544612615</v>
      </c>
    </row>
    <row r="8" spans="1:16" x14ac:dyDescent="0.3">
      <c r="A8" s="4"/>
      <c r="B8" s="15" t="s">
        <v>7</v>
      </c>
      <c r="C8" s="15" t="s">
        <v>6</v>
      </c>
      <c r="D8" s="18">
        <v>0.95132160380467501</v>
      </c>
      <c r="E8" s="15" t="s">
        <v>33</v>
      </c>
      <c r="F8" s="15"/>
      <c r="P8" t="str">
        <f>VLOOKUP(C8,[1]final_summary!$B:$C,2,FALSE)</f>
        <v>0.951321603804675</v>
      </c>
    </row>
    <row r="9" spans="1:16" x14ac:dyDescent="0.3">
      <c r="A9" s="4"/>
      <c r="B9" s="15" t="s">
        <v>74</v>
      </c>
      <c r="C9" s="15" t="s">
        <v>8</v>
      </c>
      <c r="D9" s="18">
        <v>0.49580016492121598</v>
      </c>
      <c r="E9" s="15" t="s">
        <v>33</v>
      </c>
      <c r="F9" s="15"/>
      <c r="P9" t="str">
        <f>VLOOKUP(C9,[1]final_summary!$B:$C,2,FALSE)</f>
        <v>0.495800164921216</v>
      </c>
    </row>
    <row r="10" spans="1:16" x14ac:dyDescent="0.3">
      <c r="A10" s="4"/>
      <c r="B10" s="15" t="s">
        <v>75</v>
      </c>
      <c r="C10" s="15" t="s">
        <v>9</v>
      </c>
      <c r="D10" s="18">
        <v>0.85738828996864402</v>
      </c>
      <c r="E10" s="15" t="s">
        <v>33</v>
      </c>
      <c r="F10" s="15"/>
      <c r="P10" t="str">
        <f>VLOOKUP(C10,[1]final_summary!$B:$C,2,FALSE)</f>
        <v>0.857388289968644</v>
      </c>
    </row>
    <row r="11" spans="1:16" ht="28.8" x14ac:dyDescent="0.3">
      <c r="A11" s="5"/>
      <c r="B11" s="16" t="s">
        <v>65</v>
      </c>
      <c r="C11" s="16" t="s">
        <v>39</v>
      </c>
      <c r="D11" s="21">
        <v>0.132357844236306</v>
      </c>
      <c r="E11" s="16" t="s">
        <v>34</v>
      </c>
      <c r="F11" s="16" t="s">
        <v>94</v>
      </c>
      <c r="P11" t="str">
        <f>VLOOKUP(C11,[1]final_summary!$B:$C,2,FALSE)</f>
        <v>0.132357844236306</v>
      </c>
    </row>
    <row r="12" spans="1:16" ht="28.8" x14ac:dyDescent="0.3">
      <c r="A12" s="7" t="s">
        <v>49</v>
      </c>
      <c r="B12" s="14" t="s">
        <v>76</v>
      </c>
      <c r="C12" s="14" t="s">
        <v>10</v>
      </c>
      <c r="D12" s="17">
        <v>0.97527350517408395</v>
      </c>
      <c r="E12" s="14" t="s">
        <v>33</v>
      </c>
      <c r="F12" s="14"/>
      <c r="P12" t="str">
        <f>VLOOKUP(C12,[1]final_summary!$B:$C,2,FALSE)</f>
        <v>0.975273505174084</v>
      </c>
    </row>
    <row r="13" spans="1:16" ht="28.8" x14ac:dyDescent="0.3">
      <c r="A13" s="8"/>
      <c r="B13" s="15" t="s">
        <v>77</v>
      </c>
      <c r="C13" s="15" t="s">
        <v>11</v>
      </c>
      <c r="D13" s="18">
        <v>0.91931296201457402</v>
      </c>
      <c r="E13" s="15" t="s">
        <v>33</v>
      </c>
      <c r="F13" s="15"/>
      <c r="P13" t="str">
        <f>VLOOKUP(C13,[1]final_summary!$B:$C,2,FALSE)</f>
        <v>0.919312962014574</v>
      </c>
    </row>
    <row r="14" spans="1:16" ht="72" x14ac:dyDescent="0.3">
      <c r="A14" s="9"/>
      <c r="B14" s="11" t="s">
        <v>66</v>
      </c>
      <c r="C14" s="11" t="s">
        <v>40</v>
      </c>
      <c r="D14" s="19">
        <v>7.7781941573018501E-2</v>
      </c>
      <c r="E14" s="11" t="s">
        <v>34</v>
      </c>
      <c r="F14" s="11" t="s">
        <v>93</v>
      </c>
      <c r="P14" t="str">
        <f>VLOOKUP(C14,[1]final_summary!$B:$C,2,FALSE)</f>
        <v>0.0777819415730185</v>
      </c>
    </row>
    <row r="15" spans="1:16" ht="72" x14ac:dyDescent="0.3">
      <c r="A15" s="10" t="s">
        <v>45</v>
      </c>
      <c r="B15" s="10" t="s">
        <v>62</v>
      </c>
      <c r="C15" s="10" t="s">
        <v>36</v>
      </c>
      <c r="D15" s="20">
        <v>5.7411126554235498E-2</v>
      </c>
      <c r="E15" s="10" t="s">
        <v>34</v>
      </c>
      <c r="F15" s="10" t="s">
        <v>93</v>
      </c>
      <c r="P15" t="str">
        <f>VLOOKUP(C15,[1]final_summary!$B:$C,2,FALSE)</f>
        <v>0.0574111265542355</v>
      </c>
    </row>
    <row r="16" spans="1:16" x14ac:dyDescent="0.3">
      <c r="A16" s="3" t="s">
        <v>50</v>
      </c>
      <c r="B16" s="14" t="s">
        <v>78</v>
      </c>
      <c r="C16" s="14" t="s">
        <v>12</v>
      </c>
      <c r="D16" s="17">
        <v>0.129033083835183</v>
      </c>
      <c r="E16" s="14" t="s">
        <v>33</v>
      </c>
      <c r="F16" s="14"/>
      <c r="P16" t="str">
        <f>VLOOKUP(C16,[1]final_summary!$B:$C,2,FALSE)</f>
        <v>0.129033083835183</v>
      </c>
    </row>
    <row r="17" spans="1:16" x14ac:dyDescent="0.3">
      <c r="A17" s="5"/>
      <c r="B17" s="11" t="s">
        <v>79</v>
      </c>
      <c r="C17" s="11" t="s">
        <v>13</v>
      </c>
      <c r="D17" s="19">
        <v>0.98132360960911003</v>
      </c>
      <c r="E17" s="11" t="s">
        <v>33</v>
      </c>
      <c r="F17" s="11"/>
      <c r="P17" t="str">
        <f>VLOOKUP(C17,[1]final_summary!$B:$C,2,FALSE)</f>
        <v>0.98132360960911</v>
      </c>
    </row>
    <row r="18" spans="1:16" x14ac:dyDescent="0.3">
      <c r="A18" s="3" t="s">
        <v>51</v>
      </c>
      <c r="B18" s="14" t="s">
        <v>15</v>
      </c>
      <c r="C18" s="14" t="s">
        <v>14</v>
      </c>
      <c r="D18" s="17">
        <v>0.92803058671974403</v>
      </c>
      <c r="E18" s="14" t="s">
        <v>33</v>
      </c>
      <c r="F18" s="14"/>
      <c r="P18" t="str">
        <f>VLOOKUP(C18,[1]final_summary!$B:$C,2,FALSE)</f>
        <v>0.928030586719744</v>
      </c>
    </row>
    <row r="19" spans="1:16" x14ac:dyDescent="0.3">
      <c r="A19" s="4"/>
      <c r="B19" s="15" t="s">
        <v>80</v>
      </c>
      <c r="C19" s="15" t="s">
        <v>16</v>
      </c>
      <c r="D19" s="18">
        <v>0.91688157931879999</v>
      </c>
      <c r="E19" s="15" t="s">
        <v>33</v>
      </c>
      <c r="F19" s="15"/>
      <c r="P19" t="str">
        <f>VLOOKUP(C19,[1]final_summary!$B:$C,2,FALSE)</f>
        <v>0.9168815793188</v>
      </c>
    </row>
    <row r="20" spans="1:16" x14ac:dyDescent="0.3">
      <c r="A20" s="4"/>
      <c r="B20" s="15" t="s">
        <v>18</v>
      </c>
      <c r="C20" s="15" t="s">
        <v>17</v>
      </c>
      <c r="D20" s="18">
        <v>0.96752348578775105</v>
      </c>
      <c r="E20" s="15" t="s">
        <v>33</v>
      </c>
      <c r="F20" s="15"/>
      <c r="P20" t="str">
        <f>VLOOKUP(C20,[1]final_summary!$B:$C,2,FALSE)</f>
        <v>0.967523485787751</v>
      </c>
    </row>
    <row r="21" spans="1:16" x14ac:dyDescent="0.3">
      <c r="A21" s="5"/>
      <c r="B21" s="11" t="s">
        <v>20</v>
      </c>
      <c r="C21" s="11" t="s">
        <v>19</v>
      </c>
      <c r="D21" s="19">
        <v>0.85962339932800602</v>
      </c>
      <c r="E21" s="11" t="s">
        <v>33</v>
      </c>
      <c r="F21" s="11"/>
      <c r="P21" t="str">
        <f>VLOOKUP(C21,[1]final_summary!$B:$C,2,FALSE)</f>
        <v>0.859623399328006</v>
      </c>
    </row>
    <row r="22" spans="1:16" x14ac:dyDescent="0.3">
      <c r="A22" s="10" t="s">
        <v>52</v>
      </c>
      <c r="B22" s="10" t="s">
        <v>22</v>
      </c>
      <c r="C22" s="10" t="s">
        <v>21</v>
      </c>
      <c r="D22" s="20">
        <v>0.19865173621469301</v>
      </c>
      <c r="E22" s="10" t="s">
        <v>33</v>
      </c>
      <c r="F22" s="10"/>
      <c r="P22" t="str">
        <f>VLOOKUP(C22,[1]final_summary!$B:$C,2,FALSE)</f>
        <v>0.198651736214693</v>
      </c>
    </row>
    <row r="23" spans="1:16" x14ac:dyDescent="0.3">
      <c r="A23" s="3" t="s">
        <v>53</v>
      </c>
      <c r="B23" s="14" t="s">
        <v>81</v>
      </c>
      <c r="C23" s="14" t="s">
        <v>23</v>
      </c>
      <c r="D23" s="17">
        <v>0.98217017871767098</v>
      </c>
      <c r="E23" s="14" t="s">
        <v>33</v>
      </c>
      <c r="F23" s="14"/>
      <c r="P23" t="str">
        <f>VLOOKUP(C23,[1]final_summary!$B:$C,2,FALSE)</f>
        <v>0.982170178717671</v>
      </c>
    </row>
    <row r="24" spans="1:16" x14ac:dyDescent="0.3">
      <c r="A24" s="4"/>
      <c r="B24" s="15" t="s">
        <v>82</v>
      </c>
      <c r="C24" s="15" t="s">
        <v>24</v>
      </c>
      <c r="D24" s="18">
        <v>0.20550256180731</v>
      </c>
      <c r="E24" s="15" t="s">
        <v>33</v>
      </c>
      <c r="F24" s="15"/>
      <c r="P24" t="str">
        <f>VLOOKUP(C24,[1]final_summary!$B:$C,2,FALSE)</f>
        <v>0.20550256180731</v>
      </c>
    </row>
    <row r="25" spans="1:16" ht="28.8" x14ac:dyDescent="0.3">
      <c r="A25" s="5"/>
      <c r="B25" s="16" t="s">
        <v>64</v>
      </c>
      <c r="C25" s="16" t="s">
        <v>38</v>
      </c>
      <c r="D25" s="21">
        <v>0.112673207722689</v>
      </c>
      <c r="E25" s="16" t="s">
        <v>34</v>
      </c>
      <c r="F25" s="16" t="s">
        <v>94</v>
      </c>
      <c r="P25" t="str">
        <f>VLOOKUP(C25,[1]final_summary!$B:$C,2,FALSE)</f>
        <v>0.112673207722689</v>
      </c>
    </row>
    <row r="26" spans="1:16" x14ac:dyDescent="0.3">
      <c r="A26" s="10" t="s">
        <v>55</v>
      </c>
      <c r="B26" s="10" t="s">
        <v>83</v>
      </c>
      <c r="C26" s="10" t="s">
        <v>25</v>
      </c>
      <c r="D26" s="20">
        <v>0.97252493625924397</v>
      </c>
      <c r="E26" s="10" t="s">
        <v>33</v>
      </c>
      <c r="F26" s="10"/>
      <c r="P26" t="str">
        <f>VLOOKUP(C26,[1]final_summary!$B:$C,2,FALSE)</f>
        <v>0.972524936259244</v>
      </c>
    </row>
    <row r="27" spans="1:16" x14ac:dyDescent="0.3">
      <c r="A27" s="3" t="s">
        <v>56</v>
      </c>
      <c r="B27" s="14" t="s">
        <v>84</v>
      </c>
      <c r="C27" s="14" t="s">
        <v>26</v>
      </c>
      <c r="D27" s="17">
        <v>0.44550734074666398</v>
      </c>
      <c r="E27" s="14" t="s">
        <v>33</v>
      </c>
      <c r="F27" s="14"/>
      <c r="P27" t="str">
        <f>VLOOKUP(C27,[1]final_summary!$B:$C,2,FALSE)</f>
        <v>0.445507340746664</v>
      </c>
    </row>
    <row r="28" spans="1:16" x14ac:dyDescent="0.3">
      <c r="A28" s="4"/>
      <c r="B28" s="15" t="s">
        <v>85</v>
      </c>
      <c r="C28" s="15" t="s">
        <v>27</v>
      </c>
      <c r="D28" s="18">
        <v>0.17160118020979201</v>
      </c>
      <c r="E28" s="15" t="s">
        <v>33</v>
      </c>
      <c r="F28" s="15"/>
      <c r="P28" t="str">
        <f>VLOOKUP(C28,[1]final_summary!$B:$C,2,FALSE)</f>
        <v>0.171601180209792</v>
      </c>
    </row>
    <row r="29" spans="1:16" x14ac:dyDescent="0.3">
      <c r="A29" s="4"/>
      <c r="B29" s="15" t="s">
        <v>86</v>
      </c>
      <c r="C29" s="15" t="s">
        <v>28</v>
      </c>
      <c r="D29" s="18">
        <v>0.24025329738156201</v>
      </c>
      <c r="E29" s="15" t="s">
        <v>33</v>
      </c>
      <c r="F29" s="15"/>
      <c r="P29" t="str">
        <f>VLOOKUP(C29,[1]final_summary!$B:$C,2,FALSE)</f>
        <v>0.240253297381562</v>
      </c>
    </row>
    <row r="30" spans="1:16" x14ac:dyDescent="0.3">
      <c r="A30" s="5"/>
      <c r="B30" s="11" t="s">
        <v>87</v>
      </c>
      <c r="C30" s="11" t="s">
        <v>29</v>
      </c>
      <c r="D30" s="19">
        <v>0.714530507780753</v>
      </c>
      <c r="E30" s="11" t="s">
        <v>33</v>
      </c>
      <c r="F30" s="11"/>
      <c r="P30" t="str">
        <f>VLOOKUP(C30,[1]final_summary!$B:$C,2,FALSE)</f>
        <v>0.714530507780753</v>
      </c>
    </row>
    <row r="31" spans="1:16" x14ac:dyDescent="0.3">
      <c r="A31" s="11" t="s">
        <v>57</v>
      </c>
      <c r="B31" s="11" t="s">
        <v>88</v>
      </c>
      <c r="C31" s="11" t="s">
        <v>30</v>
      </c>
      <c r="D31" s="19">
        <v>0.74261641344928098</v>
      </c>
      <c r="E31" s="11" t="s">
        <v>33</v>
      </c>
      <c r="F31" s="11"/>
      <c r="P31" t="str">
        <f>VLOOKUP(C31,[1]final_summary!$B:$C,2,FALSE)</f>
        <v>0.742616413449281</v>
      </c>
    </row>
    <row r="32" spans="1:16" ht="43.2" x14ac:dyDescent="0.3">
      <c r="A32" s="10" t="s">
        <v>58</v>
      </c>
      <c r="B32" s="10" t="s">
        <v>89</v>
      </c>
      <c r="C32" s="10" t="s">
        <v>31</v>
      </c>
      <c r="D32" s="20">
        <v>0.98579216802998104</v>
      </c>
      <c r="E32" s="10" t="s">
        <v>33</v>
      </c>
      <c r="F32" s="10"/>
      <c r="P32" t="str">
        <f>VLOOKUP(C32,[1]final_summary!$B:$C,2,FALSE)</f>
        <v>0.985792168029981</v>
      </c>
    </row>
    <row r="33" spans="1:16" ht="28.8" x14ac:dyDescent="0.3">
      <c r="A33" s="12" t="s">
        <v>44</v>
      </c>
      <c r="B33" s="12" t="s">
        <v>61</v>
      </c>
      <c r="C33" s="12" t="s">
        <v>35</v>
      </c>
      <c r="D33" s="22">
        <v>0.1047948895807</v>
      </c>
      <c r="E33" s="12" t="s">
        <v>34</v>
      </c>
      <c r="F33" s="12" t="s">
        <v>94</v>
      </c>
      <c r="P33" t="str">
        <f>VLOOKUP(C33,[1]final_summary!$B:$C,2,FALSE)</f>
        <v>0.1047948895807</v>
      </c>
    </row>
    <row r="34" spans="1:16" ht="72" x14ac:dyDescent="0.3">
      <c r="A34" s="10" t="s">
        <v>46</v>
      </c>
      <c r="B34" s="10" t="s">
        <v>63</v>
      </c>
      <c r="C34" s="10" t="s">
        <v>37</v>
      </c>
      <c r="D34" s="20">
        <v>2.5821178664564799E-2</v>
      </c>
      <c r="E34" s="10" t="s">
        <v>34</v>
      </c>
      <c r="F34" s="10" t="s">
        <v>93</v>
      </c>
      <c r="P34" t="str">
        <f>VLOOKUP(C34,[1]final_summary!$B:$C,2,FALSE)</f>
        <v>0.0258211786645648</v>
      </c>
    </row>
    <row r="35" spans="1:16" ht="72" x14ac:dyDescent="0.3">
      <c r="A35" s="10" t="s">
        <v>60</v>
      </c>
      <c r="B35" s="10" t="s">
        <v>42</v>
      </c>
      <c r="C35" s="10" t="s">
        <v>41</v>
      </c>
      <c r="D35" s="20">
        <v>7.6577177689034798E-2</v>
      </c>
      <c r="E35" s="10" t="s">
        <v>34</v>
      </c>
      <c r="F35" s="10" t="s">
        <v>93</v>
      </c>
      <c r="P35" t="str">
        <f>VLOOKUP(C35,[1]final_summary!$B:$C,2,FALSE)</f>
        <v>0.0765771776890348</v>
      </c>
    </row>
    <row r="36" spans="1:16" ht="28.8" x14ac:dyDescent="0.3">
      <c r="A36" s="12" t="s">
        <v>59</v>
      </c>
      <c r="B36" s="12" t="s">
        <v>67</v>
      </c>
      <c r="C36" s="12" t="s">
        <v>43</v>
      </c>
      <c r="D36" s="22">
        <v>0.119359149490219</v>
      </c>
      <c r="E36" s="12" t="s">
        <v>34</v>
      </c>
      <c r="F36" s="12" t="s">
        <v>94</v>
      </c>
      <c r="P36" t="str">
        <f>VLOOKUP(C36,[1]final_summary!$B:$C,2,FALSE)</f>
        <v>0.119359149490219</v>
      </c>
    </row>
    <row r="38" spans="1:16" x14ac:dyDescent="0.3">
      <c r="D38" s="13" t="s">
        <v>91</v>
      </c>
      <c r="E38" s="13" t="s">
        <v>92</v>
      </c>
    </row>
  </sheetData>
  <mergeCells count="7">
    <mergeCell ref="A27:A30"/>
    <mergeCell ref="A2:A4"/>
    <mergeCell ref="A6:A11"/>
    <mergeCell ref="A12:A14"/>
    <mergeCell ref="A16:A17"/>
    <mergeCell ref="A18:A21"/>
    <mergeCell ref="A23:A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elise, hodbert</dc:creator>
  <cp:lastModifiedBy>HODBERT Elise</cp:lastModifiedBy>
  <dcterms:created xsi:type="dcterms:W3CDTF">2015-06-05T18:19:34Z</dcterms:created>
  <dcterms:modified xsi:type="dcterms:W3CDTF">2024-12-06T13:54:04Z</dcterms:modified>
</cp:coreProperties>
</file>