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"/>
    </mc:Choice>
  </mc:AlternateContent>
  <xr:revisionPtr revIDLastSave="121" documentId="8_{8E561148-20FF-1445-8691-D79058C33EFA}" xr6:coauthVersionLast="47" xr6:coauthVersionMax="47" xr10:uidLastSave="{BB1FB2B3-23C4-604E-B8DB-71B4E6A33800}"/>
  <bookViews>
    <workbookView xWindow="28800" yWindow="500" windowWidth="20320" windowHeight="14420" xr2:uid="{F987D640-AF71-2948-8B84-AD1C60931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E44" i="1"/>
  <c r="D44" i="1"/>
  <c r="C44" i="1"/>
  <c r="B44" i="1"/>
  <c r="E41" i="1"/>
  <c r="D41" i="1"/>
  <c r="C41" i="1"/>
  <c r="B41" i="1"/>
  <c r="D42" i="1"/>
  <c r="C42" i="1"/>
  <c r="B42" i="1"/>
  <c r="B6" i="1" l="1"/>
  <c r="C6" i="1"/>
  <c r="D6" i="1"/>
  <c r="E6" i="1"/>
  <c r="B9" i="1"/>
  <c r="C9" i="1"/>
  <c r="D9" i="1"/>
  <c r="E9" i="1"/>
</calcChain>
</file>

<file path=xl/sharedStrings.xml><?xml version="1.0" encoding="utf-8"?>
<sst xmlns="http://schemas.openxmlformats.org/spreadsheetml/2006/main" count="63" uniqueCount="63">
  <si>
    <t>Zr01</t>
  </si>
  <si>
    <t>Zr02</t>
  </si>
  <si>
    <t>Zr03</t>
  </si>
  <si>
    <t>Zr04</t>
  </si>
  <si>
    <t>Zr05</t>
  </si>
  <si>
    <t>Zr06</t>
  </si>
  <si>
    <t>Zr07</t>
  </si>
  <si>
    <t>Zr08</t>
  </si>
  <si>
    <t>Zr09</t>
  </si>
  <si>
    <t>Zr10</t>
  </si>
  <si>
    <t>This file contains relative uncertanties for all the products seen in different foils</t>
  </si>
  <si>
    <t>87NB</t>
  </si>
  <si>
    <t>89NB</t>
  </si>
  <si>
    <t>90NB</t>
  </si>
  <si>
    <t>95NB</t>
  </si>
  <si>
    <t>95NBm</t>
  </si>
  <si>
    <t>96NB</t>
  </si>
  <si>
    <t>85Y</t>
  </si>
  <si>
    <t>86Y</t>
  </si>
  <si>
    <t>86Ym</t>
  </si>
  <si>
    <t>87Y</t>
  </si>
  <si>
    <t>87Ym</t>
  </si>
  <si>
    <t>88Y</t>
  </si>
  <si>
    <t>89Ym</t>
  </si>
  <si>
    <t>90Ym</t>
  </si>
  <si>
    <t>92Y</t>
  </si>
  <si>
    <t>91Y</t>
  </si>
  <si>
    <t>89ZR</t>
  </si>
  <si>
    <t>88ZR</t>
  </si>
  <si>
    <t>95ZR</t>
  </si>
  <si>
    <t>Ni01</t>
  </si>
  <si>
    <t>Ni02</t>
  </si>
  <si>
    <t>Ni03</t>
  </si>
  <si>
    <t>Ni04</t>
  </si>
  <si>
    <t>Ni05</t>
  </si>
  <si>
    <t>52MN</t>
  </si>
  <si>
    <t>54MN</t>
  </si>
  <si>
    <t>55CO</t>
  </si>
  <si>
    <t>56CO</t>
  </si>
  <si>
    <t>57CO</t>
  </si>
  <si>
    <t>58CO</t>
  </si>
  <si>
    <t>60CO</t>
  </si>
  <si>
    <t>60CU</t>
  </si>
  <si>
    <t>61CU</t>
  </si>
  <si>
    <t>64CU</t>
  </si>
  <si>
    <t>56NI</t>
  </si>
  <si>
    <t>57NI</t>
  </si>
  <si>
    <t>65NI</t>
  </si>
  <si>
    <t>59FE</t>
  </si>
  <si>
    <t>Ti01</t>
  </si>
  <si>
    <t>Ti02</t>
  </si>
  <si>
    <t>Ti03</t>
  </si>
  <si>
    <t>Ti04</t>
  </si>
  <si>
    <t>Ti05</t>
  </si>
  <si>
    <t>Ti06</t>
  </si>
  <si>
    <t>Ti08</t>
  </si>
  <si>
    <t>Ti09</t>
  </si>
  <si>
    <t>Ti10</t>
  </si>
  <si>
    <t>Ti11</t>
  </si>
  <si>
    <t>46SC</t>
  </si>
  <si>
    <t>47SC</t>
  </si>
  <si>
    <t>48SC</t>
  </si>
  <si>
    <t>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</si>
</sst>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759-CA15-BB43-B154-32249697E9E6}">
  <dimension ref="A1:K118"/>
  <sheetViews>
    <sheetView tabSelected="1" topLeftCell="A16" zoomScale="128" zoomScaleNormal="128" workbookViewId="0">
      <selection activeCell="E31" sqref="E31"/>
    </sheetView>
  </sheetViews>
  <sheetFormatPr baseColWidth="10" defaultRowHeight="16" x14ac:dyDescent="0.2"/>
  <sheetData>
    <row r="1" spans="1:11" x14ac:dyDescent="0.2">
      <c r="A1" t="s">
        <v>10</v>
      </c>
    </row>
    <row r="3" spans="1:11" x14ac:dyDescent="0.2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">
      <c r="A4" s="1" t="s">
        <v>11</v>
      </c>
    </row>
    <row r="5" spans="1:11" x14ac:dyDescent="0.2">
      <c r="A5" s="1" t="s">
        <v>12</v>
      </c>
    </row>
    <row r="6" spans="1:11" x14ac:dyDescent="0.2">
      <c r="A6" s="1" t="s">
        <v>13</v>
      </c>
      <c r="B6">
        <f>7403.30342215441/376019.094733061*100</f>
        <v>1.9688636895980178</v>
      </c>
      <c r="C6">
        <f>18765.4699830039/566363.868799972*100</f>
        <v>3.313323998362522</v>
      </c>
      <c r="D6">
        <f>10823.6115950715/261004.638627906*100</f>
        <v>4.1469039216969161</v>
      </c>
      <c r="E6">
        <f>42.9103375595412/456.016559801807*100</f>
        <v>9.4098200245602488</v>
      </c>
    </row>
    <row r="7" spans="1:11" x14ac:dyDescent="0.2">
      <c r="A7" s="1" t="s">
        <v>14</v>
      </c>
    </row>
    <row r="8" spans="1:11" x14ac:dyDescent="0.2">
      <c r="A8" s="1" t="s">
        <v>15</v>
      </c>
    </row>
    <row r="9" spans="1:11" x14ac:dyDescent="0.2">
      <c r="A9" s="1" t="s">
        <v>16</v>
      </c>
      <c r="B9">
        <f xml:space="preserve"> 91.9875605863194/2697.41549709611*100</f>
        <v>3.4102110218224881</v>
      </c>
      <c r="C9">
        <f xml:space="preserve"> 182.973236703185/6172.65955620562*100</f>
        <v>2.9642528481784605</v>
      </c>
      <c r="D9">
        <f xml:space="preserve"> 448.032136409645/19932.065856578*100</f>
        <v>2.2477957861140871</v>
      </c>
      <c r="E9">
        <f>91.3007759181304/5027.55983919886*100</f>
        <v>1.8160057530549285</v>
      </c>
    </row>
    <row r="10" spans="1:11" x14ac:dyDescent="0.2">
      <c r="A10" s="1" t="s">
        <v>17</v>
      </c>
    </row>
    <row r="11" spans="1:11" x14ac:dyDescent="0.2">
      <c r="A11" s="1" t="s">
        <v>18</v>
      </c>
    </row>
    <row r="12" spans="1:11" x14ac:dyDescent="0.2">
      <c r="A12" s="1" t="s">
        <v>19</v>
      </c>
    </row>
    <row r="13" spans="1:11" x14ac:dyDescent="0.2">
      <c r="A13" s="1" t="s">
        <v>20</v>
      </c>
    </row>
    <row r="14" spans="1:11" x14ac:dyDescent="0.2">
      <c r="A14" s="1" t="s">
        <v>21</v>
      </c>
    </row>
    <row r="15" spans="1:11" x14ac:dyDescent="0.2">
      <c r="A15" s="1" t="s">
        <v>22</v>
      </c>
    </row>
    <row r="16" spans="1:11" x14ac:dyDescent="0.2">
      <c r="A16" s="1" t="s">
        <v>23</v>
      </c>
    </row>
    <row r="17" spans="1:6" x14ac:dyDescent="0.2">
      <c r="A17" s="1" t="s">
        <v>24</v>
      </c>
    </row>
    <row r="18" spans="1:6" x14ac:dyDescent="0.2">
      <c r="A18" s="1" t="s">
        <v>26</v>
      </c>
    </row>
    <row r="19" spans="1:6" x14ac:dyDescent="0.2">
      <c r="A19" s="1" t="s">
        <v>25</v>
      </c>
    </row>
    <row r="20" spans="1:6" x14ac:dyDescent="0.2">
      <c r="A20" s="1" t="s">
        <v>28</v>
      </c>
    </row>
    <row r="21" spans="1:6" x14ac:dyDescent="0.2">
      <c r="A21" s="1" t="s">
        <v>27</v>
      </c>
    </row>
    <row r="22" spans="1:6" x14ac:dyDescent="0.2">
      <c r="A22" s="1" t="s">
        <v>29</v>
      </c>
    </row>
    <row r="23" spans="1:6" x14ac:dyDescent="0.2">
      <c r="A23" s="1"/>
    </row>
    <row r="24" spans="1:6" x14ac:dyDescent="0.2">
      <c r="A24" s="1"/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</row>
    <row r="25" spans="1:6" x14ac:dyDescent="0.2">
      <c r="A25" s="1" t="s">
        <v>35</v>
      </c>
      <c r="B25">
        <f xml:space="preserve"> 90.9207298111768/912.018810813566*100</f>
        <v>9.9691726456903886</v>
      </c>
      <c r="C25">
        <f xml:space="preserve"> 13.9154687303685/243.198592268497*100</f>
        <v>5.7218541442071729</v>
      </c>
    </row>
    <row r="26" spans="1:6" x14ac:dyDescent="0.2">
      <c r="A26" s="1" t="s">
        <v>36</v>
      </c>
    </row>
    <row r="27" spans="1:6" x14ac:dyDescent="0.2">
      <c r="A27" s="1" t="s">
        <v>37</v>
      </c>
    </row>
    <row r="28" spans="1:6" x14ac:dyDescent="0.2">
      <c r="A28" s="1" t="s">
        <v>38</v>
      </c>
    </row>
    <row r="29" spans="1:6" x14ac:dyDescent="0.2">
      <c r="A29" s="1" t="s">
        <v>39</v>
      </c>
    </row>
    <row r="30" spans="1:6" x14ac:dyDescent="0.2">
      <c r="A30" s="1" t="s">
        <v>40</v>
      </c>
    </row>
    <row r="31" spans="1:6" x14ac:dyDescent="0.2">
      <c r="A31" s="1" t="s">
        <v>41</v>
      </c>
    </row>
    <row r="32" spans="1:6" x14ac:dyDescent="0.2">
      <c r="A32" s="1" t="s">
        <v>42</v>
      </c>
    </row>
    <row r="33" spans="1:11" x14ac:dyDescent="0.2">
      <c r="A33" s="1" t="s">
        <v>43</v>
      </c>
    </row>
    <row r="34" spans="1:11" x14ac:dyDescent="0.2">
      <c r="A34" s="1" t="s">
        <v>44</v>
      </c>
    </row>
    <row r="35" spans="1:11" x14ac:dyDescent="0.2">
      <c r="A35" s="1" t="s">
        <v>45</v>
      </c>
    </row>
    <row r="36" spans="1:11" x14ac:dyDescent="0.2">
      <c r="A36" s="1" t="s">
        <v>46</v>
      </c>
    </row>
    <row r="37" spans="1:11" x14ac:dyDescent="0.2">
      <c r="A37" s="1" t="s">
        <v>47</v>
      </c>
    </row>
    <row r="38" spans="1:11" x14ac:dyDescent="0.2">
      <c r="A38" s="1" t="s">
        <v>48</v>
      </c>
    </row>
    <row r="39" spans="1:11" x14ac:dyDescent="0.2">
      <c r="A39" s="1"/>
    </row>
    <row r="40" spans="1:11" x14ac:dyDescent="0.2">
      <c r="A40" s="1"/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55</v>
      </c>
      <c r="I40" s="1" t="s">
        <v>56</v>
      </c>
      <c r="J40" s="1" t="s">
        <v>57</v>
      </c>
      <c r="K40" s="1" t="s">
        <v>58</v>
      </c>
    </row>
    <row r="41" spans="1:11" x14ac:dyDescent="0.2">
      <c r="A41" s="1" t="s">
        <v>59</v>
      </c>
      <c r="B41">
        <f xml:space="preserve"> 3.43436540383054/301.436217080608*100</f>
        <v>1.1393340312893276</v>
      </c>
      <c r="C41">
        <f xml:space="preserve"> 3.91237407206038/316.488124679544*100</f>
        <v>1.2361835301156416</v>
      </c>
      <c r="D41">
        <f xml:space="preserve"> 7.01268768994555/423.413592863372*100</f>
        <v>1.6562263961630581</v>
      </c>
      <c r="E41">
        <f xml:space="preserve"> 0.62116128002496/20.575417102354*100</f>
        <v>3.0189486654629905</v>
      </c>
    </row>
    <row r="42" spans="1:11" x14ac:dyDescent="0.2">
      <c r="A42" s="1" t="s">
        <v>60</v>
      </c>
      <c r="B42">
        <f>50.0838742650635/4586.61722434339*100</f>
        <v>1.0919567039351838</v>
      </c>
      <c r="C42">
        <f xml:space="preserve"> 257.321940915007/1819.56427228777*100</f>
        <v>14.141953919081496</v>
      </c>
      <c r="D42">
        <f>246.019781517912/628.455845248952*100</f>
        <v>39.146709093055776</v>
      </c>
    </row>
    <row r="43" spans="1:11" x14ac:dyDescent="0.2">
      <c r="A43" s="1" t="s">
        <v>61</v>
      </c>
    </row>
    <row r="44" spans="1:11" x14ac:dyDescent="0.2">
      <c r="A44" s="1" t="s">
        <v>62</v>
      </c>
      <c r="B44">
        <f xml:space="preserve"> 81.7141847549622/ 12367.8109024104*100</f>
        <v>0.66070046995169274</v>
      </c>
      <c r="C44">
        <f xml:space="preserve"> 259.47614231008/21412.5662745806*100</f>
        <v>1.2117937615824717</v>
      </c>
      <c r="D44">
        <f xml:space="preserve"> 156.734349098433/10089.3576697941*100</f>
        <v>1.553462115508802</v>
      </c>
      <c r="E44">
        <f xml:space="preserve"> 6.9073354002688/600.451286088187*100</f>
        <v>1.1503573329434646</v>
      </c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Malmer Martinsen</dc:creator>
  <cp:lastModifiedBy>Elise Malmer Martinsen</cp:lastModifiedBy>
  <dcterms:created xsi:type="dcterms:W3CDTF">2024-02-20T23:20:30Z</dcterms:created>
  <dcterms:modified xsi:type="dcterms:W3CDTF">2024-02-22T19:44:03Z</dcterms:modified>
</cp:coreProperties>
</file>