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checkCompatibility="1" autoCompressPictures="0"/>
  <bookViews>
    <workbookView xWindow="800" yWindow="500" windowWidth="25600" windowHeight="17460" tabRatio="500"/>
  </bookViews>
  <sheets>
    <sheet name="2.1_a" sheetId="2" r:id="rId1"/>
    <sheet name="2.1_b" sheetId="1" r:id="rId2"/>
    <sheet name="2.3_a" sheetId="4" r:id="rId3"/>
    <sheet name="2.3_b" sheetId="3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3" i="3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3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3" i="1"/>
  <c r="D44" i="1"/>
  <c r="D45" i="1"/>
  <c r="D46" i="1"/>
  <c r="D47" i="1"/>
  <c r="D48" i="1"/>
  <c r="D49" i="1"/>
  <c r="D50" i="1"/>
  <c r="D51" i="1"/>
  <c r="D5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3" i="1"/>
  <c r="C45" i="1"/>
  <c r="C46" i="1"/>
  <c r="C47" i="1"/>
  <c r="C48" i="1"/>
  <c r="C49" i="1"/>
  <c r="C50" i="1"/>
  <c r="C51" i="1"/>
  <c r="C52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" i="1"/>
  <c r="C5" i="1"/>
  <c r="C6" i="1"/>
  <c r="C3" i="1"/>
</calcChain>
</file>

<file path=xl/sharedStrings.xml><?xml version="1.0" encoding="utf-8"?>
<sst xmlns="http://schemas.openxmlformats.org/spreadsheetml/2006/main" count="18" uniqueCount="16">
  <si>
    <t>N</t>
  </si>
  <si>
    <t>sqrtN</t>
  </si>
  <si>
    <t>N^1.5</t>
  </si>
  <si>
    <t>N^2</t>
  </si>
  <si>
    <t>N log N</t>
  </si>
  <si>
    <t>N log log N</t>
  </si>
  <si>
    <t>N log^2 N</t>
  </si>
  <si>
    <t>N log N^2</t>
  </si>
  <si>
    <t>2/N</t>
  </si>
  <si>
    <t>2^N</t>
  </si>
  <si>
    <t>2^(N/2)</t>
  </si>
  <si>
    <t>N^2 log N</t>
  </si>
  <si>
    <t>N^3</t>
  </si>
  <si>
    <t>N^1+∂/√log N, ∂ &gt; 0</t>
  </si>
  <si>
    <t>Data for question 2.1</t>
  </si>
  <si>
    <t>Data for question 2.3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</si>
</sst>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Graphical</a:t>
            </a:r>
            <a:r>
              <a:rPr lang="en-US" baseline="0"/>
              <a:t> Representation of Value of N vs. the Output of a function on value of N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407284914738295"/>
          <c:y val="0.212745118568118"/>
          <c:w val="0.931782668974895"/>
          <c:h val="0.680380450090749"/>
        </c:manualLayout>
      </c:layout>
      <c:scatterChart>
        <c:scatterStyle val="smoothMarker"/>
        <c:varyColors val="0"/>
        <c:ser>
          <c:idx val="12"/>
          <c:order val="0"/>
          <c:tx>
            <c:strRef>
              <c:f>'2.1_b'!$N$2</c:f>
              <c:strCache>
                <c:ptCount val="1"/>
                <c:pt idx="0">
                  <c:v>N^3</c:v>
                </c:pt>
              </c:strCache>
            </c:strRef>
          </c:tx>
          <c:xVal>
            <c:numRef>
              <c:f>'2.1_b'!$A$3:$A$52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xVal>
          <c:yVal>
            <c:numRef>
              <c:f>'2.1_b'!$N$3:$N$52</c:f>
              <c:numCache>
                <c:formatCode>General</c:formatCode>
                <c:ptCount val="50"/>
                <c:pt idx="0">
                  <c:v>1.0</c:v>
                </c:pt>
                <c:pt idx="1">
                  <c:v>8.0</c:v>
                </c:pt>
                <c:pt idx="2">
                  <c:v>27.0</c:v>
                </c:pt>
                <c:pt idx="3">
                  <c:v>64.0</c:v>
                </c:pt>
                <c:pt idx="4">
                  <c:v>125.0</c:v>
                </c:pt>
                <c:pt idx="5">
                  <c:v>216.0</c:v>
                </c:pt>
                <c:pt idx="6">
                  <c:v>343.0</c:v>
                </c:pt>
                <c:pt idx="7">
                  <c:v>512.0</c:v>
                </c:pt>
                <c:pt idx="8">
                  <c:v>729.0</c:v>
                </c:pt>
                <c:pt idx="9">
                  <c:v>1000.0</c:v>
                </c:pt>
                <c:pt idx="10">
                  <c:v>1331.0</c:v>
                </c:pt>
                <c:pt idx="11">
                  <c:v>1728.0</c:v>
                </c:pt>
                <c:pt idx="12">
                  <c:v>2197.0</c:v>
                </c:pt>
                <c:pt idx="13">
                  <c:v>2744.0</c:v>
                </c:pt>
                <c:pt idx="14">
                  <c:v>3375.0</c:v>
                </c:pt>
                <c:pt idx="15">
                  <c:v>4096.0</c:v>
                </c:pt>
                <c:pt idx="16">
                  <c:v>4913.0</c:v>
                </c:pt>
                <c:pt idx="17">
                  <c:v>5832.0</c:v>
                </c:pt>
                <c:pt idx="18">
                  <c:v>6859.0</c:v>
                </c:pt>
                <c:pt idx="19">
                  <c:v>8000.0</c:v>
                </c:pt>
                <c:pt idx="20">
                  <c:v>9261.0</c:v>
                </c:pt>
                <c:pt idx="21">
                  <c:v>10648.0</c:v>
                </c:pt>
                <c:pt idx="22">
                  <c:v>12167.0</c:v>
                </c:pt>
                <c:pt idx="23">
                  <c:v>13824.0</c:v>
                </c:pt>
                <c:pt idx="24">
                  <c:v>15625.0</c:v>
                </c:pt>
                <c:pt idx="25">
                  <c:v>17576.0</c:v>
                </c:pt>
                <c:pt idx="26">
                  <c:v>19683.0</c:v>
                </c:pt>
                <c:pt idx="27">
                  <c:v>21952.0</c:v>
                </c:pt>
                <c:pt idx="28">
                  <c:v>24389.0</c:v>
                </c:pt>
                <c:pt idx="29">
                  <c:v>27000.0</c:v>
                </c:pt>
                <c:pt idx="30">
                  <c:v>29791.0</c:v>
                </c:pt>
                <c:pt idx="31">
                  <c:v>32768.0</c:v>
                </c:pt>
                <c:pt idx="32">
                  <c:v>35937.0</c:v>
                </c:pt>
                <c:pt idx="33">
                  <c:v>39304.0</c:v>
                </c:pt>
                <c:pt idx="34">
                  <c:v>42875.0</c:v>
                </c:pt>
                <c:pt idx="35">
                  <c:v>46656.0</c:v>
                </c:pt>
                <c:pt idx="36">
                  <c:v>50653.0</c:v>
                </c:pt>
                <c:pt idx="37">
                  <c:v>54872.0</c:v>
                </c:pt>
                <c:pt idx="38">
                  <c:v>59319.0</c:v>
                </c:pt>
                <c:pt idx="39">
                  <c:v>64000.0</c:v>
                </c:pt>
                <c:pt idx="40">
                  <c:v>68921.0</c:v>
                </c:pt>
                <c:pt idx="41">
                  <c:v>74088.0</c:v>
                </c:pt>
                <c:pt idx="42">
                  <c:v>79507.0</c:v>
                </c:pt>
                <c:pt idx="43">
                  <c:v>85184.0</c:v>
                </c:pt>
                <c:pt idx="44">
                  <c:v>91125.0</c:v>
                </c:pt>
                <c:pt idx="45">
                  <c:v>97336.0</c:v>
                </c:pt>
                <c:pt idx="46">
                  <c:v>103823.0</c:v>
                </c:pt>
                <c:pt idx="47">
                  <c:v>110592.0</c:v>
                </c:pt>
                <c:pt idx="48">
                  <c:v>117649.0</c:v>
                </c:pt>
                <c:pt idx="49">
                  <c:v>125000.0</c:v>
                </c:pt>
              </c:numCache>
            </c:numRef>
          </c:yVal>
          <c:smooth val="1"/>
        </c:ser>
        <c:ser>
          <c:idx val="9"/>
          <c:order val="1"/>
          <c:tx>
            <c:strRef>
              <c:f>'2.1_b'!$K$2</c:f>
              <c:strCache>
                <c:ptCount val="1"/>
                <c:pt idx="0">
                  <c:v>2^N</c:v>
                </c:pt>
              </c:strCache>
            </c:strRef>
          </c:tx>
          <c:xVal>
            <c:numRef>
              <c:f>'2.1_b'!$A$3:$A$52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xVal>
          <c:yVal>
            <c:numRef>
              <c:f>'2.1_b'!$K$3:$K$52</c:f>
              <c:numCache>
                <c:formatCode>General</c:formatCode>
                <c:ptCount val="5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  <c:pt idx="13">
                  <c:v>16384.0</c:v>
                </c:pt>
                <c:pt idx="14">
                  <c:v>32768.0</c:v>
                </c:pt>
                <c:pt idx="15">
                  <c:v>65536.0</c:v>
                </c:pt>
                <c:pt idx="16">
                  <c:v>131072.0</c:v>
                </c:pt>
                <c:pt idx="17">
                  <c:v>262144.0</c:v>
                </c:pt>
                <c:pt idx="18">
                  <c:v>524288.0</c:v>
                </c:pt>
                <c:pt idx="19">
                  <c:v>1.048576E6</c:v>
                </c:pt>
                <c:pt idx="20">
                  <c:v>2.097152E6</c:v>
                </c:pt>
                <c:pt idx="21">
                  <c:v>4.194304E6</c:v>
                </c:pt>
                <c:pt idx="22">
                  <c:v>8.388608E6</c:v>
                </c:pt>
                <c:pt idx="23">
                  <c:v>1.6777216E7</c:v>
                </c:pt>
                <c:pt idx="24">
                  <c:v>3.3554432E7</c:v>
                </c:pt>
                <c:pt idx="25">
                  <c:v>6.7108864E7</c:v>
                </c:pt>
                <c:pt idx="26">
                  <c:v>1.34217728E8</c:v>
                </c:pt>
                <c:pt idx="27">
                  <c:v>2.68435456E8</c:v>
                </c:pt>
                <c:pt idx="28">
                  <c:v>5.36870912E8</c:v>
                </c:pt>
                <c:pt idx="29">
                  <c:v>1.073741824E9</c:v>
                </c:pt>
                <c:pt idx="30">
                  <c:v>2.147483648E9</c:v>
                </c:pt>
                <c:pt idx="31">
                  <c:v>4.294967296E9</c:v>
                </c:pt>
                <c:pt idx="32">
                  <c:v>8.589934592E9</c:v>
                </c:pt>
                <c:pt idx="33">
                  <c:v>1.7179869184E10</c:v>
                </c:pt>
                <c:pt idx="34">
                  <c:v>3.4359738368E10</c:v>
                </c:pt>
                <c:pt idx="35">
                  <c:v>6.8719476736E10</c:v>
                </c:pt>
                <c:pt idx="36">
                  <c:v>1.37438953472E11</c:v>
                </c:pt>
                <c:pt idx="37">
                  <c:v>2.74877906944E11</c:v>
                </c:pt>
                <c:pt idx="38">
                  <c:v>5.49755813888E11</c:v>
                </c:pt>
                <c:pt idx="39">
                  <c:v>1.099511627776E12</c:v>
                </c:pt>
                <c:pt idx="40">
                  <c:v>2.199023255552E12</c:v>
                </c:pt>
                <c:pt idx="41">
                  <c:v>4.398046511104E12</c:v>
                </c:pt>
                <c:pt idx="42">
                  <c:v>8.796093022208E12</c:v>
                </c:pt>
                <c:pt idx="43">
                  <c:v>1.7592186044416E13</c:v>
                </c:pt>
                <c:pt idx="44">
                  <c:v>3.5184372088832E13</c:v>
                </c:pt>
                <c:pt idx="45">
                  <c:v>7.0368744177664E13</c:v>
                </c:pt>
                <c:pt idx="46">
                  <c:v>1.40737488355328E14</c:v>
                </c:pt>
                <c:pt idx="47">
                  <c:v>2.81474976710656E14</c:v>
                </c:pt>
                <c:pt idx="48">
                  <c:v>5.62949953421312E14</c:v>
                </c:pt>
                <c:pt idx="49">
                  <c:v>1.12589990684262E15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'2.1_b'!$E$2</c:f>
              <c:strCache>
                <c:ptCount val="1"/>
                <c:pt idx="0">
                  <c:v>N^2</c:v>
                </c:pt>
              </c:strCache>
            </c:strRef>
          </c:tx>
          <c:xVal>
            <c:numRef>
              <c:f>'2.1_b'!$A$3:$A$52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xVal>
          <c:yVal>
            <c:numRef>
              <c:f>'2.1_b'!$E$3:$E$52</c:f>
              <c:numCache>
                <c:formatCode>General</c:formatCode>
                <c:ptCount val="50"/>
                <c:pt idx="0">
                  <c:v>1.0</c:v>
                </c:pt>
                <c:pt idx="1">
                  <c:v>4.0</c:v>
                </c:pt>
                <c:pt idx="2">
                  <c:v>9.0</c:v>
                </c:pt>
                <c:pt idx="3">
                  <c:v>16.0</c:v>
                </c:pt>
                <c:pt idx="4">
                  <c:v>25.0</c:v>
                </c:pt>
                <c:pt idx="5">
                  <c:v>36.0</c:v>
                </c:pt>
                <c:pt idx="6">
                  <c:v>49.0</c:v>
                </c:pt>
                <c:pt idx="7">
                  <c:v>64.0</c:v>
                </c:pt>
                <c:pt idx="8">
                  <c:v>81.0</c:v>
                </c:pt>
                <c:pt idx="9">
                  <c:v>100.0</c:v>
                </c:pt>
                <c:pt idx="10">
                  <c:v>121.0</c:v>
                </c:pt>
                <c:pt idx="11">
                  <c:v>144.0</c:v>
                </c:pt>
                <c:pt idx="12">
                  <c:v>169.0</c:v>
                </c:pt>
                <c:pt idx="13">
                  <c:v>196.0</c:v>
                </c:pt>
                <c:pt idx="14">
                  <c:v>225.0</c:v>
                </c:pt>
                <c:pt idx="15">
                  <c:v>256.0</c:v>
                </c:pt>
                <c:pt idx="16">
                  <c:v>289.0</c:v>
                </c:pt>
                <c:pt idx="17">
                  <c:v>324.0</c:v>
                </c:pt>
                <c:pt idx="18">
                  <c:v>361.0</c:v>
                </c:pt>
                <c:pt idx="19">
                  <c:v>400.0</c:v>
                </c:pt>
                <c:pt idx="20">
                  <c:v>441.0</c:v>
                </c:pt>
                <c:pt idx="21">
                  <c:v>484.0</c:v>
                </c:pt>
                <c:pt idx="22">
                  <c:v>529.0</c:v>
                </c:pt>
                <c:pt idx="23">
                  <c:v>576.0</c:v>
                </c:pt>
                <c:pt idx="24">
                  <c:v>625.0</c:v>
                </c:pt>
                <c:pt idx="25">
                  <c:v>676.0</c:v>
                </c:pt>
                <c:pt idx="26">
                  <c:v>729.0</c:v>
                </c:pt>
                <c:pt idx="27">
                  <c:v>784.0</c:v>
                </c:pt>
                <c:pt idx="28">
                  <c:v>841.0</c:v>
                </c:pt>
                <c:pt idx="29">
                  <c:v>900.0</c:v>
                </c:pt>
                <c:pt idx="30">
                  <c:v>961.0</c:v>
                </c:pt>
                <c:pt idx="31">
                  <c:v>1024.0</c:v>
                </c:pt>
                <c:pt idx="32">
                  <c:v>1089.0</c:v>
                </c:pt>
                <c:pt idx="33">
                  <c:v>1156.0</c:v>
                </c:pt>
                <c:pt idx="34">
                  <c:v>1225.0</c:v>
                </c:pt>
                <c:pt idx="35">
                  <c:v>1296.0</c:v>
                </c:pt>
                <c:pt idx="36">
                  <c:v>1369.0</c:v>
                </c:pt>
                <c:pt idx="37">
                  <c:v>1444.0</c:v>
                </c:pt>
                <c:pt idx="38">
                  <c:v>1521.0</c:v>
                </c:pt>
                <c:pt idx="39">
                  <c:v>1600.0</c:v>
                </c:pt>
                <c:pt idx="40">
                  <c:v>1681.0</c:v>
                </c:pt>
                <c:pt idx="41">
                  <c:v>1764.0</c:v>
                </c:pt>
                <c:pt idx="42">
                  <c:v>1849.0</c:v>
                </c:pt>
                <c:pt idx="43">
                  <c:v>1936.0</c:v>
                </c:pt>
                <c:pt idx="44">
                  <c:v>2025.0</c:v>
                </c:pt>
                <c:pt idx="45">
                  <c:v>2116.0</c:v>
                </c:pt>
                <c:pt idx="46">
                  <c:v>2209.0</c:v>
                </c:pt>
                <c:pt idx="47">
                  <c:v>2304.0</c:v>
                </c:pt>
                <c:pt idx="48">
                  <c:v>2401.0</c:v>
                </c:pt>
                <c:pt idx="49">
                  <c:v>2500.0</c:v>
                </c:pt>
              </c:numCache>
            </c:numRef>
          </c:yVal>
          <c:smooth val="1"/>
        </c:ser>
        <c:ser>
          <c:idx val="11"/>
          <c:order val="3"/>
          <c:tx>
            <c:strRef>
              <c:f>'2.1_b'!$M$2</c:f>
              <c:strCache>
                <c:ptCount val="1"/>
                <c:pt idx="0">
                  <c:v>N^2 log N</c:v>
                </c:pt>
              </c:strCache>
            </c:strRef>
          </c:tx>
          <c:xVal>
            <c:numRef>
              <c:f>'2.1_b'!$A$3:$A$52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xVal>
          <c:yVal>
            <c:numRef>
              <c:f>'2.1_b'!$M$3:$M$52</c:f>
              <c:numCache>
                <c:formatCode>General</c:formatCode>
                <c:ptCount val="50"/>
                <c:pt idx="0">
                  <c:v>0.0</c:v>
                </c:pt>
                <c:pt idx="1">
                  <c:v>1.204119982655925</c:v>
                </c:pt>
                <c:pt idx="2">
                  <c:v>4.294091292476962</c:v>
                </c:pt>
                <c:pt idx="3">
                  <c:v>9.632959861247398</c:v>
                </c:pt>
                <c:pt idx="4">
                  <c:v>17.47425010840047</c:v>
                </c:pt>
                <c:pt idx="5">
                  <c:v>28.01344501381117</c:v>
                </c:pt>
                <c:pt idx="6">
                  <c:v>41.40980396069858</c:v>
                </c:pt>
                <c:pt idx="7">
                  <c:v>57.79775916748439</c:v>
                </c:pt>
                <c:pt idx="8">
                  <c:v>77.2936432645853</c:v>
                </c:pt>
                <c:pt idx="9">
                  <c:v>100.0</c:v>
                </c:pt>
                <c:pt idx="10">
                  <c:v>126.0085149041452</c:v>
                </c:pt>
                <c:pt idx="11">
                  <c:v>155.402099430858</c:v>
                </c:pt>
                <c:pt idx="12">
                  <c:v>188.2564265398554</c:v>
                </c:pt>
                <c:pt idx="13">
                  <c:v>224.6410949929346</c:v>
                </c:pt>
                <c:pt idx="14">
                  <c:v>264.6205332875283</c:v>
                </c:pt>
                <c:pt idx="15">
                  <c:v>308.2547155599167</c:v>
                </c:pt>
                <c:pt idx="16">
                  <c:v>355.5997382783211</c:v>
                </c:pt>
                <c:pt idx="17">
                  <c:v>406.7082916534711</c:v>
                </c:pt>
                <c:pt idx="18">
                  <c:v>461.6300499439712</c:v>
                </c:pt>
                <c:pt idx="19">
                  <c:v>520.4119982655925</c:v>
                </c:pt>
                <c:pt idx="20">
                  <c:v>583.0987089776583</c:v>
                </c:pt>
                <c:pt idx="21">
                  <c:v>649.7325775179477</c:v>
                </c:pt>
                <c:pt idx="22">
                  <c:v>720.3540252533066</c:v>
                </c:pt>
                <c:pt idx="23">
                  <c:v>795.001675225885</c:v>
                </c:pt>
                <c:pt idx="24">
                  <c:v>873.7125054200236</c:v>
                </c:pt>
                <c:pt idx="25">
                  <c:v>956.521983228273</c:v>
                </c:pt>
                <c:pt idx="26">
                  <c:v>1043.464184071902</c:v>
                </c:pt>
                <c:pt idx="27">
                  <c:v>1134.5718965723</c:v>
                </c:pt>
                <c:pt idx="28">
                  <c:v>1229.876716233022</c:v>
                </c:pt>
                <c:pt idx="29">
                  <c:v>1329.409129247696</c:v>
                </c:pt>
                <c:pt idx="30">
                  <c:v>1433.198587774736</c:v>
                </c:pt>
                <c:pt idx="31">
                  <c:v>1541.273577799584</c:v>
                </c:pt>
                <c:pt idx="32">
                  <c:v>1653.66168052702</c:v>
                </c:pt>
                <c:pt idx="33">
                  <c:v>1770.389628100847</c:v>
                </c:pt>
                <c:pt idx="34">
                  <c:v>1891.483354329088</c:v>
                </c:pt>
                <c:pt idx="35">
                  <c:v>2016.968040994404</c:v>
                </c:pt>
                <c:pt idx="36">
                  <c:v>2146.868160247716</c:v>
                </c:pt>
                <c:pt idx="37">
                  <c:v>2281.207513514674</c:v>
                </c:pt>
                <c:pt idx="38">
                  <c:v>2420.009267287305</c:v>
                </c:pt>
                <c:pt idx="39">
                  <c:v>2563.29598612474</c:v>
                </c:pt>
                <c:pt idx="40">
                  <c:v>2711.089663145875</c:v>
                </c:pt>
                <c:pt idx="41">
                  <c:v>2863.411748261897</c:v>
                </c:pt>
                <c:pt idx="42">
                  <c:v>3020.283174366655</c:v>
                </c:pt>
                <c:pt idx="43">
                  <c:v>3181.724381677259</c:v>
                </c:pt>
                <c:pt idx="44">
                  <c:v>3347.755340395071</c:v>
                </c:pt>
                <c:pt idx="45">
                  <c:v>3518.39557183821</c:v>
                </c:pt>
                <c:pt idx="46">
                  <c:v>3693.66416818</c:v>
                </c:pt>
                <c:pt idx="47">
                  <c:v>3873.579810913353</c:v>
                </c:pt>
                <c:pt idx="48">
                  <c:v>4058.160788148461</c:v>
                </c:pt>
                <c:pt idx="49">
                  <c:v>4247.425010840047</c:v>
                </c:pt>
              </c:numCache>
            </c:numRef>
          </c:yVal>
          <c:smooth val="1"/>
        </c:ser>
        <c:ser>
          <c:idx val="10"/>
          <c:order val="4"/>
          <c:tx>
            <c:strRef>
              <c:f>'2.1_b'!$L$2</c:f>
              <c:strCache>
                <c:ptCount val="1"/>
                <c:pt idx="0">
                  <c:v>2^(N/2)</c:v>
                </c:pt>
              </c:strCache>
            </c:strRef>
          </c:tx>
          <c:xVal>
            <c:numRef>
              <c:f>'2.1_b'!$A$3:$A$52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xVal>
          <c:yVal>
            <c:numRef>
              <c:f>'2.1_b'!$L$3:$L$52</c:f>
              <c:numCache>
                <c:formatCode>General</c:formatCode>
                <c:ptCount val="50"/>
                <c:pt idx="0">
                  <c:v>1.414213562373095</c:v>
                </c:pt>
                <c:pt idx="1">
                  <c:v>2.0</c:v>
                </c:pt>
                <c:pt idx="2">
                  <c:v>2.82842712474619</c:v>
                </c:pt>
                <c:pt idx="3">
                  <c:v>4.0</c:v>
                </c:pt>
                <c:pt idx="4">
                  <c:v>5.65685424949238</c:v>
                </c:pt>
                <c:pt idx="5">
                  <c:v>8.0</c:v>
                </c:pt>
                <c:pt idx="6">
                  <c:v>11.31370849898476</c:v>
                </c:pt>
                <c:pt idx="7">
                  <c:v>16.0</c:v>
                </c:pt>
                <c:pt idx="8">
                  <c:v>22.62741699796952</c:v>
                </c:pt>
                <c:pt idx="9">
                  <c:v>32.0</c:v>
                </c:pt>
                <c:pt idx="10">
                  <c:v>45.25483399593904</c:v>
                </c:pt>
                <c:pt idx="11">
                  <c:v>64.0</c:v>
                </c:pt>
                <c:pt idx="12">
                  <c:v>90.50966799187806</c:v>
                </c:pt>
                <c:pt idx="13">
                  <c:v>128.0</c:v>
                </c:pt>
                <c:pt idx="14">
                  <c:v>181.0193359837561</c:v>
                </c:pt>
                <c:pt idx="15">
                  <c:v>256.0</c:v>
                </c:pt>
                <c:pt idx="16">
                  <c:v>362.0386719675123</c:v>
                </c:pt>
                <c:pt idx="17">
                  <c:v>512.0</c:v>
                </c:pt>
                <c:pt idx="18">
                  <c:v>724.0773439350246</c:v>
                </c:pt>
                <c:pt idx="19">
                  <c:v>1024.0</c:v>
                </c:pt>
                <c:pt idx="20">
                  <c:v>1448.154687870049</c:v>
                </c:pt>
                <c:pt idx="21">
                  <c:v>2048.0</c:v>
                </c:pt>
                <c:pt idx="22">
                  <c:v>2896.309375740099</c:v>
                </c:pt>
                <c:pt idx="23">
                  <c:v>4096.0</c:v>
                </c:pt>
                <c:pt idx="24">
                  <c:v>5792.618751480198</c:v>
                </c:pt>
                <c:pt idx="25">
                  <c:v>8192.0</c:v>
                </c:pt>
                <c:pt idx="26">
                  <c:v>11585.2375029604</c:v>
                </c:pt>
                <c:pt idx="27">
                  <c:v>16384.0</c:v>
                </c:pt>
                <c:pt idx="28">
                  <c:v>23170.4750059208</c:v>
                </c:pt>
                <c:pt idx="29">
                  <c:v>32768.0</c:v>
                </c:pt>
                <c:pt idx="30">
                  <c:v>46340.9500118416</c:v>
                </c:pt>
                <c:pt idx="31">
                  <c:v>65536.0</c:v>
                </c:pt>
                <c:pt idx="32">
                  <c:v>92681.90002368304</c:v>
                </c:pt>
                <c:pt idx="33">
                  <c:v>131072.0</c:v>
                </c:pt>
                <c:pt idx="34">
                  <c:v>185363.8000473661</c:v>
                </c:pt>
                <c:pt idx="35">
                  <c:v>262144.0</c:v>
                </c:pt>
                <c:pt idx="36">
                  <c:v>370727.6000947322</c:v>
                </c:pt>
                <c:pt idx="37">
                  <c:v>524288.0</c:v>
                </c:pt>
                <c:pt idx="38">
                  <c:v>741455.2001894646</c:v>
                </c:pt>
                <c:pt idx="39">
                  <c:v>1.048576E6</c:v>
                </c:pt>
                <c:pt idx="40">
                  <c:v>1.48291040037893E6</c:v>
                </c:pt>
                <c:pt idx="41">
                  <c:v>2.097152E6</c:v>
                </c:pt>
                <c:pt idx="42">
                  <c:v>2.96582080075786E6</c:v>
                </c:pt>
                <c:pt idx="43">
                  <c:v>4.194304E6</c:v>
                </c:pt>
                <c:pt idx="44">
                  <c:v>5.93164160151572E6</c:v>
                </c:pt>
                <c:pt idx="45">
                  <c:v>8.388608E6</c:v>
                </c:pt>
                <c:pt idx="46">
                  <c:v>1.18632832030315E7</c:v>
                </c:pt>
                <c:pt idx="47">
                  <c:v>1.6777216E7</c:v>
                </c:pt>
                <c:pt idx="48">
                  <c:v>2.37265664060629E7</c:v>
                </c:pt>
                <c:pt idx="49">
                  <c:v>3.3554432E7</c:v>
                </c:pt>
              </c:numCache>
            </c:numRef>
          </c:yVal>
          <c:smooth val="1"/>
        </c:ser>
        <c:ser>
          <c:idx val="2"/>
          <c:order val="5"/>
          <c:tx>
            <c:strRef>
              <c:f>'2.1_b'!$D$2</c:f>
              <c:strCache>
                <c:ptCount val="1"/>
                <c:pt idx="0">
                  <c:v>N^1.5</c:v>
                </c:pt>
              </c:strCache>
            </c:strRef>
          </c:tx>
          <c:xVal>
            <c:numRef>
              <c:f>'2.1_b'!$A$3:$A$52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xVal>
          <c:yVal>
            <c:numRef>
              <c:f>'2.1_b'!$D$3:$D$52</c:f>
              <c:numCache>
                <c:formatCode>General</c:formatCode>
                <c:ptCount val="50"/>
                <c:pt idx="0">
                  <c:v>1.0</c:v>
                </c:pt>
                <c:pt idx="1">
                  <c:v>2.82842712474619</c:v>
                </c:pt>
                <c:pt idx="2">
                  <c:v>5.196152422706632</c:v>
                </c:pt>
                <c:pt idx="3">
                  <c:v>7.999999999999998</c:v>
                </c:pt>
                <c:pt idx="4">
                  <c:v>11.18033988749895</c:v>
                </c:pt>
                <c:pt idx="5">
                  <c:v>14.69693845669907</c:v>
                </c:pt>
                <c:pt idx="6">
                  <c:v>18.52025917745213</c:v>
                </c:pt>
                <c:pt idx="7">
                  <c:v>22.62741699796951</c:v>
                </c:pt>
                <c:pt idx="8">
                  <c:v>27.0</c:v>
                </c:pt>
                <c:pt idx="9">
                  <c:v>31.6227766016838</c:v>
                </c:pt>
                <c:pt idx="10">
                  <c:v>36.48287269390941</c:v>
                </c:pt>
                <c:pt idx="11">
                  <c:v>41.56921938165307</c:v>
                </c:pt>
                <c:pt idx="12">
                  <c:v>46.87216658103187</c:v>
                </c:pt>
                <c:pt idx="13">
                  <c:v>52.38320341483515</c:v>
                </c:pt>
                <c:pt idx="14">
                  <c:v>58.09475019311124</c:v>
                </c:pt>
                <c:pt idx="15">
                  <c:v>63.99999999999997</c:v>
                </c:pt>
                <c:pt idx="16">
                  <c:v>70.09279563550027</c:v>
                </c:pt>
                <c:pt idx="17">
                  <c:v>76.36753236814708</c:v>
                </c:pt>
                <c:pt idx="18">
                  <c:v>82.81907992727276</c:v>
                </c:pt>
                <c:pt idx="19">
                  <c:v>89.4427190999916</c:v>
                </c:pt>
                <c:pt idx="20">
                  <c:v>96.23408959407267</c:v>
                </c:pt>
                <c:pt idx="21">
                  <c:v>103.1891467161155</c:v>
                </c:pt>
                <c:pt idx="22">
                  <c:v>110.3041250361925</c:v>
                </c:pt>
                <c:pt idx="23">
                  <c:v>117.5755076535926</c:v>
                </c:pt>
                <c:pt idx="24">
                  <c:v>124.9999999999999</c:v>
                </c:pt>
                <c:pt idx="25">
                  <c:v>132.5745073534125</c:v>
                </c:pt>
                <c:pt idx="26">
                  <c:v>140.2961154130791</c:v>
                </c:pt>
                <c:pt idx="27">
                  <c:v>148.162073419617</c:v>
                </c:pt>
                <c:pt idx="28">
                  <c:v>156.1697794069006</c:v>
                </c:pt>
                <c:pt idx="29">
                  <c:v>164.3167672515498</c:v>
                </c:pt>
                <c:pt idx="30">
                  <c:v>172.6006952477308</c:v>
                </c:pt>
                <c:pt idx="31">
                  <c:v>181.0193359837561</c:v>
                </c:pt>
                <c:pt idx="32">
                  <c:v>189.570567335755</c:v>
                </c:pt>
                <c:pt idx="33">
                  <c:v>198.2523644247402</c:v>
                </c:pt>
                <c:pt idx="34">
                  <c:v>207.0627924084866</c:v>
                </c:pt>
                <c:pt idx="35">
                  <c:v>216.0000000000001</c:v>
                </c:pt>
                <c:pt idx="36">
                  <c:v>225.0622136210341</c:v>
                </c:pt>
                <c:pt idx="37">
                  <c:v>234.2477321128211</c:v>
                </c:pt>
                <c:pt idx="38">
                  <c:v>243.5549219375374</c:v>
                </c:pt>
                <c:pt idx="39">
                  <c:v>252.9822128134704</c:v>
                </c:pt>
                <c:pt idx="40">
                  <c:v>262.5280937347467</c:v>
                </c:pt>
                <c:pt idx="41">
                  <c:v>272.1911093331302</c:v>
                </c:pt>
                <c:pt idx="42">
                  <c:v>281.9698565449861</c:v>
                </c:pt>
                <c:pt idx="43">
                  <c:v>291.8629815512751</c:v>
                </c:pt>
                <c:pt idx="44">
                  <c:v>301.8691769624716</c:v>
                </c:pt>
                <c:pt idx="45">
                  <c:v>311.9871792237624</c:v>
                </c:pt>
                <c:pt idx="46">
                  <c:v>322.2157662188488</c:v>
                </c:pt>
                <c:pt idx="47">
                  <c:v>332.5537550532246</c:v>
                </c:pt>
                <c:pt idx="48">
                  <c:v>342.9999999999998</c:v>
                </c:pt>
                <c:pt idx="49">
                  <c:v>353.5533905932736</c:v>
                </c:pt>
              </c:numCache>
            </c:numRef>
          </c:yVal>
          <c:smooth val="1"/>
        </c:ser>
        <c:ser>
          <c:idx val="7"/>
          <c:order val="6"/>
          <c:tx>
            <c:strRef>
              <c:f>'2.1_b'!$I$2</c:f>
              <c:strCache>
                <c:ptCount val="1"/>
                <c:pt idx="0">
                  <c:v>N log N^2</c:v>
                </c:pt>
              </c:strCache>
            </c:strRef>
          </c:tx>
          <c:xVal>
            <c:numRef>
              <c:f>'2.1_b'!$A$3:$A$52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xVal>
          <c:yVal>
            <c:numRef>
              <c:f>'2.1_b'!$I$3:$I$52</c:f>
              <c:numCache>
                <c:formatCode>General</c:formatCode>
                <c:ptCount val="50"/>
                <c:pt idx="0">
                  <c:v>0.0</c:v>
                </c:pt>
                <c:pt idx="1">
                  <c:v>1.204119982655925</c:v>
                </c:pt>
                <c:pt idx="2">
                  <c:v>2.862727528317974</c:v>
                </c:pt>
                <c:pt idx="3">
                  <c:v>4.8164799306237</c:v>
                </c:pt>
                <c:pt idx="4">
                  <c:v>6.989700043360188</c:v>
                </c:pt>
                <c:pt idx="5">
                  <c:v>9.337815004603723</c:v>
                </c:pt>
                <c:pt idx="6">
                  <c:v>11.8313725601996</c:v>
                </c:pt>
                <c:pt idx="7">
                  <c:v>14.4494397918711</c:v>
                </c:pt>
                <c:pt idx="8">
                  <c:v>17.17636516990785</c:v>
                </c:pt>
                <c:pt idx="9">
                  <c:v>20.0</c:v>
                </c:pt>
                <c:pt idx="10">
                  <c:v>22.91063907348095</c:v>
                </c:pt>
                <c:pt idx="11">
                  <c:v>25.900349905143</c:v>
                </c:pt>
                <c:pt idx="12">
                  <c:v>28.96252715997775</c:v>
                </c:pt>
                <c:pt idx="13">
                  <c:v>32.09158499899066</c:v>
                </c:pt>
                <c:pt idx="14">
                  <c:v>35.28273777167044</c:v>
                </c:pt>
                <c:pt idx="15">
                  <c:v>38.5318394449896</c:v>
                </c:pt>
                <c:pt idx="16">
                  <c:v>41.83526332686131</c:v>
                </c:pt>
                <c:pt idx="17">
                  <c:v>45.18981018371902</c:v>
                </c:pt>
                <c:pt idx="18">
                  <c:v>48.5926368362075</c:v>
                </c:pt>
                <c:pt idx="19">
                  <c:v>52.04119982655925</c:v>
                </c:pt>
                <c:pt idx="20">
                  <c:v>55.53321037882461</c:v>
                </c:pt>
                <c:pt idx="21">
                  <c:v>59.06659795617707</c:v>
                </c:pt>
                <c:pt idx="22">
                  <c:v>62.63948045680927</c:v>
                </c:pt>
                <c:pt idx="23">
                  <c:v>66.25013960215707</c:v>
                </c:pt>
                <c:pt idx="24">
                  <c:v>69.89700043360189</c:v>
                </c:pt>
                <c:pt idx="25">
                  <c:v>73.57861409448253</c:v>
                </c:pt>
                <c:pt idx="26">
                  <c:v>77.2936432645853</c:v>
                </c:pt>
                <c:pt idx="27">
                  <c:v>81.04084975516427</c:v>
                </c:pt>
                <c:pt idx="28">
                  <c:v>84.81908387813945</c:v>
                </c:pt>
                <c:pt idx="29">
                  <c:v>88.62727528317974</c:v>
                </c:pt>
                <c:pt idx="30">
                  <c:v>92.46442501772491</c:v>
                </c:pt>
                <c:pt idx="31">
                  <c:v>96.32959861247399</c:v>
                </c:pt>
                <c:pt idx="32">
                  <c:v>100.2219200319406</c:v>
                </c:pt>
                <c:pt idx="33">
                  <c:v>104.1405663588733</c:v>
                </c:pt>
                <c:pt idx="34">
                  <c:v>108.0847631045193</c:v>
                </c:pt>
                <c:pt idx="35">
                  <c:v>112.0537800552447</c:v>
                </c:pt>
                <c:pt idx="36">
                  <c:v>116.0469275809576</c:v>
                </c:pt>
                <c:pt idx="37">
                  <c:v>120.0635533428776</c:v>
                </c:pt>
                <c:pt idx="38">
                  <c:v>124.1030393480669</c:v>
                </c:pt>
                <c:pt idx="39">
                  <c:v>128.164799306237</c:v>
                </c:pt>
                <c:pt idx="40">
                  <c:v>132.2482762510183</c:v>
                </c:pt>
                <c:pt idx="41">
                  <c:v>136.3529403934236</c:v>
                </c:pt>
                <c:pt idx="42">
                  <c:v>140.4782871798444</c:v>
                </c:pt>
                <c:pt idx="43">
                  <c:v>144.6238355307845</c:v>
                </c:pt>
                <c:pt idx="44">
                  <c:v>148.7891262397809</c:v>
                </c:pt>
                <c:pt idx="45">
                  <c:v>152.9737205147048</c:v>
                </c:pt>
                <c:pt idx="46">
                  <c:v>157.1771986459574</c:v>
                </c:pt>
                <c:pt idx="47">
                  <c:v>161.3991587880564</c:v>
                </c:pt>
                <c:pt idx="48">
                  <c:v>165.6392158427943</c:v>
                </c:pt>
                <c:pt idx="49">
                  <c:v>169.8970004336019</c:v>
                </c:pt>
              </c:numCache>
            </c:numRef>
          </c:yVal>
          <c:smooth val="1"/>
        </c:ser>
        <c:ser>
          <c:idx val="6"/>
          <c:order val="7"/>
          <c:tx>
            <c:strRef>
              <c:f>'2.1_b'!$H$2</c:f>
              <c:strCache>
                <c:ptCount val="1"/>
                <c:pt idx="0">
                  <c:v>N log^2 N</c:v>
                </c:pt>
              </c:strCache>
            </c:strRef>
          </c:tx>
          <c:xVal>
            <c:numRef>
              <c:f>'2.1_b'!$A$3:$A$52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xVal>
          <c:yVal>
            <c:numRef>
              <c:f>'2.1_b'!$H$3:$H$52</c:f>
              <c:numCache>
                <c:formatCode>General</c:formatCode>
                <c:ptCount val="50"/>
                <c:pt idx="0">
                  <c:v>0.0</c:v>
                </c:pt>
                <c:pt idx="1">
                  <c:v>0.181238116578913</c:v>
                </c:pt>
                <c:pt idx="2">
                  <c:v>0.682934075115795</c:v>
                </c:pt>
                <c:pt idx="3">
                  <c:v>1.449904932631305</c:v>
                </c:pt>
                <c:pt idx="4">
                  <c:v>2.442795334807471</c:v>
                </c:pt>
                <c:pt idx="5">
                  <c:v>3.633116210841768</c:v>
                </c:pt>
                <c:pt idx="6">
                  <c:v>4.999334880651568</c:v>
                </c:pt>
                <c:pt idx="7">
                  <c:v>6.52457219684087</c:v>
                </c:pt>
                <c:pt idx="8">
                  <c:v>8.19520890138954</c:v>
                </c:pt>
                <c:pt idx="9">
                  <c:v>10.0</c:v>
                </c:pt>
                <c:pt idx="10">
                  <c:v>11.92948597171164</c:v>
                </c:pt>
                <c:pt idx="11">
                  <c:v>13.97558594185085</c:v>
                </c:pt>
                <c:pt idx="12">
                  <c:v>16.13130729793171</c:v>
                </c:pt>
                <c:pt idx="13">
                  <c:v>18.39053263834719</c:v>
                </c:pt>
                <c:pt idx="14">
                  <c:v>20.74785974440767</c:v>
                </c:pt>
                <c:pt idx="15">
                  <c:v>23.19847892210088</c:v>
                </c:pt>
                <c:pt idx="16">
                  <c:v>25.73807731805628</c:v>
                </c:pt>
                <c:pt idx="17">
                  <c:v>28.36276311722993</c:v>
                </c:pt>
                <c:pt idx="18">
                  <c:v>31.06900466704671</c:v>
                </c:pt>
                <c:pt idx="19">
                  <c:v>33.85358099234838</c:v>
                </c:pt>
                <c:pt idx="20">
                  <c:v>36.71354113069992</c:v>
                </c:pt>
                <c:pt idx="21">
                  <c:v>39.64617038768933</c:v>
                </c:pt>
                <c:pt idx="22">
                  <c:v>42.6489620858586</c:v>
                </c:pt>
                <c:pt idx="23">
                  <c:v>45.71959372193023</c:v>
                </c:pt>
                <c:pt idx="24">
                  <c:v>48.85590669614942</c:v>
                </c:pt>
                <c:pt idx="25">
                  <c:v>52.0558889621614</c:v>
                </c:pt>
                <c:pt idx="26">
                  <c:v>55.3176600843794</c:v>
                </c:pt>
                <c:pt idx="27">
                  <c:v>58.63945829499205</c:v>
                </c:pt>
                <c:pt idx="28">
                  <c:v>62.01962922350738</c:v>
                </c:pt>
                <c:pt idx="29">
                  <c:v>65.45661603433768</c:v>
                </c:pt>
                <c:pt idx="30">
                  <c:v>68.94895075692315</c:v>
                </c:pt>
                <c:pt idx="31">
                  <c:v>72.49524663156523</c:v>
                </c:pt>
                <c:pt idx="32">
                  <c:v>76.09419132491433</c:v>
                </c:pt>
                <c:pt idx="33">
                  <c:v>79.74454089372721</c:v>
                </c:pt>
                <c:pt idx="34">
                  <c:v>83.44511439542895</c:v>
                </c:pt>
                <c:pt idx="35">
                  <c:v>87.19478906020243</c:v>
                </c:pt>
                <c:pt idx="36">
                  <c:v>90.99249595256774</c:v>
                </c:pt>
                <c:pt idx="37">
                  <c:v>94.83721606130268</c:v>
                </c:pt>
                <c:pt idx="38">
                  <c:v>98.72797676556313</c:v>
                </c:pt>
                <c:pt idx="39">
                  <c:v>102.66384863255</c:v>
                </c:pt>
                <c:pt idx="40">
                  <c:v>106.6439425083271</c:v>
                </c:pt>
                <c:pt idx="41">
                  <c:v>110.6674068686461</c:v>
                </c:pt>
                <c:pt idx="42">
                  <c:v>114.733425401063</c:v>
                </c:pt>
                <c:pt idx="43">
                  <c:v>118.841214793383</c:v>
                </c:pt>
                <c:pt idx="44">
                  <c:v>122.9900227066526</c:v>
                </c:pt>
                <c:pt idx="45">
                  <c:v>127.1791259136469</c:v>
                </c:pt>
                <c:pt idx="46">
                  <c:v>131.4078285861211</c:v>
                </c:pt>
                <c:pt idx="47">
                  <c:v>135.6754607161054</c:v>
                </c:pt>
                <c:pt idx="48">
                  <c:v>139.981376658244</c:v>
                </c:pt>
                <c:pt idx="49">
                  <c:v>144.3249537816766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'2.1_b'!$F$2</c:f>
              <c:strCache>
                <c:ptCount val="1"/>
                <c:pt idx="0">
                  <c:v>N log N</c:v>
                </c:pt>
              </c:strCache>
            </c:strRef>
          </c:tx>
          <c:xVal>
            <c:numRef>
              <c:f>'2.1_b'!$A$3:$A$52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xVal>
          <c:yVal>
            <c:numRef>
              <c:f>'2.1_b'!$F$3:$F$52</c:f>
              <c:numCache>
                <c:formatCode>General</c:formatCode>
                <c:ptCount val="50"/>
                <c:pt idx="0">
                  <c:v>0.0</c:v>
                </c:pt>
                <c:pt idx="1">
                  <c:v>0.602059991327962</c:v>
                </c:pt>
                <c:pt idx="2">
                  <c:v>1.431363764158987</c:v>
                </c:pt>
                <c:pt idx="3">
                  <c:v>2.40823996531185</c:v>
                </c:pt>
                <c:pt idx="4">
                  <c:v>3.494850021680094</c:v>
                </c:pt>
                <c:pt idx="5">
                  <c:v>4.668907502301861</c:v>
                </c:pt>
                <c:pt idx="6">
                  <c:v>5.915686280099798</c:v>
                </c:pt>
                <c:pt idx="7">
                  <c:v>7.224719895935548</c:v>
                </c:pt>
                <c:pt idx="8">
                  <c:v>8.588182584953923</c:v>
                </c:pt>
                <c:pt idx="9">
                  <c:v>10.0</c:v>
                </c:pt>
                <c:pt idx="10">
                  <c:v>11.45531953674048</c:v>
                </c:pt>
                <c:pt idx="11">
                  <c:v>12.9501749525715</c:v>
                </c:pt>
                <c:pt idx="12">
                  <c:v>14.48126357998888</c:v>
                </c:pt>
                <c:pt idx="13">
                  <c:v>16.04579249949533</c:v>
                </c:pt>
                <c:pt idx="14">
                  <c:v>17.64136888583522</c:v>
                </c:pt>
                <c:pt idx="15">
                  <c:v>19.2659197224948</c:v>
                </c:pt>
                <c:pt idx="16">
                  <c:v>20.91763166343065</c:v>
                </c:pt>
                <c:pt idx="17">
                  <c:v>22.59490509185951</c:v>
                </c:pt>
                <c:pt idx="18">
                  <c:v>24.29631841810375</c:v>
                </c:pt>
                <c:pt idx="19">
                  <c:v>26.02059991327963</c:v>
                </c:pt>
                <c:pt idx="20">
                  <c:v>27.76660518941231</c:v>
                </c:pt>
                <c:pt idx="21">
                  <c:v>29.53329897808853</c:v>
                </c:pt>
                <c:pt idx="22">
                  <c:v>31.31974022840464</c:v>
                </c:pt>
                <c:pt idx="23">
                  <c:v>33.12506980107854</c:v>
                </c:pt>
                <c:pt idx="24">
                  <c:v>34.94850021680094</c:v>
                </c:pt>
                <c:pt idx="25">
                  <c:v>36.78930704724127</c:v>
                </c:pt>
                <c:pt idx="26">
                  <c:v>38.64682163229266</c:v>
                </c:pt>
                <c:pt idx="27">
                  <c:v>40.52042487758214</c:v>
                </c:pt>
                <c:pt idx="28">
                  <c:v>42.40954193906972</c:v>
                </c:pt>
                <c:pt idx="29">
                  <c:v>44.31363764158987</c:v>
                </c:pt>
                <c:pt idx="30">
                  <c:v>46.23221250886245</c:v>
                </c:pt>
                <c:pt idx="31">
                  <c:v>48.164799306237</c:v>
                </c:pt>
                <c:pt idx="32">
                  <c:v>50.11096001597029</c:v>
                </c:pt>
                <c:pt idx="33">
                  <c:v>52.07028317943667</c:v>
                </c:pt>
                <c:pt idx="34">
                  <c:v>54.04238155225965</c:v>
                </c:pt>
                <c:pt idx="35">
                  <c:v>56.02689002762234</c:v>
                </c:pt>
                <c:pt idx="36">
                  <c:v>58.02346379047881</c:v>
                </c:pt>
                <c:pt idx="37">
                  <c:v>60.03177667143878</c:v>
                </c:pt>
                <c:pt idx="38">
                  <c:v>62.05151967403346</c:v>
                </c:pt>
                <c:pt idx="39">
                  <c:v>64.08239965311848</c:v>
                </c:pt>
                <c:pt idx="40">
                  <c:v>66.12413812550915</c:v>
                </c:pt>
                <c:pt idx="41">
                  <c:v>68.17647019671182</c:v>
                </c:pt>
                <c:pt idx="42">
                  <c:v>70.2391435899222</c:v>
                </c:pt>
                <c:pt idx="43">
                  <c:v>72.31191776539225</c:v>
                </c:pt>
                <c:pt idx="44">
                  <c:v>74.39456311989046</c:v>
                </c:pt>
                <c:pt idx="45">
                  <c:v>76.4868602573524</c:v>
                </c:pt>
                <c:pt idx="46">
                  <c:v>78.58859932297872</c:v>
                </c:pt>
                <c:pt idx="47">
                  <c:v>80.69957939402818</c:v>
                </c:pt>
                <c:pt idx="48">
                  <c:v>82.81960792139716</c:v>
                </c:pt>
                <c:pt idx="49">
                  <c:v>84.94850021680094</c:v>
                </c:pt>
              </c:numCache>
            </c:numRef>
          </c:yVal>
          <c:smooth val="1"/>
        </c:ser>
        <c:ser>
          <c:idx val="5"/>
          <c:order val="9"/>
          <c:tx>
            <c:strRef>
              <c:f>'2.1_b'!$G$2</c:f>
              <c:strCache>
                <c:ptCount val="1"/>
                <c:pt idx="0">
                  <c:v>N log log N</c:v>
                </c:pt>
              </c:strCache>
            </c:strRef>
          </c:tx>
          <c:xVal>
            <c:numRef>
              <c:f>'2.1_b'!$A$3:$A$52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xVal>
          <c:yVal>
            <c:numRef>
              <c:f>'2.1_b'!$G$3:$G$52</c:f>
              <c:numCache>
                <c:formatCode>General</c:formatCode>
                <c:ptCount val="50"/>
                <c:pt idx="0">
                  <c:v>0.0</c:v>
                </c:pt>
                <c:pt idx="1">
                  <c:v>-1.042780455308649</c:v>
                </c:pt>
                <c:pt idx="2">
                  <c:v>-0.964113708391628</c:v>
                </c:pt>
                <c:pt idx="3">
                  <c:v>-0.881440927961374</c:v>
                </c:pt>
                <c:pt idx="4">
                  <c:v>-0.777707306041721</c:v>
                </c:pt>
                <c:pt idx="5">
                  <c:v>-0.653615882153924</c:v>
                </c:pt>
                <c:pt idx="6">
                  <c:v>-0.511650338687745</c:v>
                </c:pt>
                <c:pt idx="7">
                  <c:v>-0.354151783477299</c:v>
                </c:pt>
                <c:pt idx="8">
                  <c:v>-0.183071164199052</c:v>
                </c:pt>
                <c:pt idx="9">
                  <c:v>0.0</c:v>
                </c:pt>
                <c:pt idx="10">
                  <c:v>0.193759751068717</c:v>
                </c:pt>
                <c:pt idx="11">
                  <c:v>0.397132675005469</c:v>
                </c:pt>
                <c:pt idx="12">
                  <c:v>0.609220379203439</c:v>
                </c:pt>
                <c:pt idx="13">
                  <c:v>0.82926390439229</c:v>
                </c:pt>
                <c:pt idx="14">
                  <c:v>1.056615333328695</c:v>
                </c:pt>
                <c:pt idx="15">
                  <c:v>1.290716218778201</c:v>
                </c:pt>
                <c:pt idx="16">
                  <c:v>1.531081028311486</c:v>
                </c:pt>
                <c:pt idx="17">
                  <c:v>1.777284294256287</c:v>
                </c:pt>
                <c:pt idx="18">
                  <c:v>2.028950524097084</c:v>
                </c:pt>
                <c:pt idx="19">
                  <c:v>2.285746189512688</c:v>
                </c:pt>
                <c:pt idx="20">
                  <c:v>2.547373298298248</c:v>
                </c:pt>
                <c:pt idx="21">
                  <c:v>2.813564185147882</c:v>
                </c:pt>
                <c:pt idx="22">
                  <c:v>3.08407725112252</c:v>
                </c:pt>
                <c:pt idx="23">
                  <c:v>3.358693449087745</c:v>
                </c:pt>
                <c:pt idx="24">
                  <c:v>3.637213361390924</c:v>
                </c:pt>
                <c:pt idx="25">
                  <c:v>3.919454751990946</c:v>
                </c:pt>
                <c:pt idx="26">
                  <c:v>4.205250501906237</c:v>
                </c:pt>
                <c:pt idx="27">
                  <c:v>4.494446856811464</c:v>
                </c:pt>
                <c:pt idx="28">
                  <c:v>4.786901930716159</c:v>
                </c:pt>
                <c:pt idx="29">
                  <c:v>5.082484421190442</c:v>
                </c:pt>
                <c:pt idx="30">
                  <c:v>5.381072500487402</c:v>
                </c:pt>
                <c:pt idx="31">
                  <c:v>5.682552853814209</c:v>
                </c:pt>
                <c:pt idx="32">
                  <c:v>5.986819841409801</c:v>
                </c:pt>
                <c:pt idx="33">
                  <c:v>6.29377476535286</c:v>
                </c:pt>
                <c:pt idx="34">
                  <c:v>6.603325225414082</c:v>
                </c:pt>
                <c:pt idx="35">
                  <c:v>6.915384550979777</c:v>
                </c:pt>
                <c:pt idx="36">
                  <c:v>7.229871298258632</c:v>
                </c:pt>
                <c:pt idx="37">
                  <c:v>7.54670880375377</c:v>
                </c:pt>
                <c:pt idx="38">
                  <c:v>7.865824786424953</c:v>
                </c:pt>
                <c:pt idx="39">
                  <c:v>8.18715099214793</c:v>
                </c:pt>
                <c:pt idx="40">
                  <c:v>8.510622875051767</c:v>
                </c:pt>
                <c:pt idx="41">
                  <c:v>8.836179311121018</c:v>
                </c:pt>
                <c:pt idx="42">
                  <c:v>9.163762340120097</c:v>
                </c:pt>
                <c:pt idx="43">
                  <c:v>9.493316932457325</c:v>
                </c:pt>
                <c:pt idx="44">
                  <c:v>9.824790778076051</c:v>
                </c:pt>
                <c:pt idx="45">
                  <c:v>10.1581340948563</c:v>
                </c:pt>
                <c:pt idx="46">
                  <c:v>10.49329945434524</c:v>
                </c:pt>
                <c:pt idx="47">
                  <c:v>10.83024162291899</c:v>
                </c:pt>
                <c:pt idx="48">
                  <c:v>11.16891741672086</c:v>
                </c:pt>
                <c:pt idx="49">
                  <c:v>11.50928556892773</c:v>
                </c:pt>
              </c:numCache>
            </c:numRef>
          </c:yVal>
          <c:smooth val="1"/>
        </c:ser>
        <c:ser>
          <c:idx val="1"/>
          <c:order val="10"/>
          <c:tx>
            <c:strRef>
              <c:f>'2.1_b'!$C$2</c:f>
              <c:strCache>
                <c:ptCount val="1"/>
                <c:pt idx="0">
                  <c:v>sqrtN</c:v>
                </c:pt>
              </c:strCache>
            </c:strRef>
          </c:tx>
          <c:xVal>
            <c:numRef>
              <c:f>'2.1_b'!$A$3:$A$52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xVal>
          <c:yVal>
            <c:numRef>
              <c:f>'2.1_b'!$C$3:$C$52</c:f>
              <c:numCache>
                <c:formatCode>General</c:formatCode>
                <c:ptCount val="50"/>
                <c:pt idx="0">
                  <c:v>1.0</c:v>
                </c:pt>
                <c:pt idx="1">
                  <c:v>1.414213562373095</c:v>
                </c:pt>
                <c:pt idx="2">
                  <c:v>1.732050807568877</c:v>
                </c:pt>
                <c:pt idx="3">
                  <c:v>2.0</c:v>
                </c:pt>
                <c:pt idx="4">
                  <c:v>2.23606797749979</c:v>
                </c:pt>
                <c:pt idx="5">
                  <c:v>2.449489742783178</c:v>
                </c:pt>
                <c:pt idx="6">
                  <c:v>2.645751311064591</c:v>
                </c:pt>
                <c:pt idx="7">
                  <c:v>2.82842712474619</c:v>
                </c:pt>
                <c:pt idx="8">
                  <c:v>3.0</c:v>
                </c:pt>
                <c:pt idx="9">
                  <c:v>3.16227766016838</c:v>
                </c:pt>
                <c:pt idx="10">
                  <c:v>3.3166247903554</c:v>
                </c:pt>
                <c:pt idx="11">
                  <c:v>3.464101615137754</c:v>
                </c:pt>
                <c:pt idx="12">
                  <c:v>3.60555127546399</c:v>
                </c:pt>
                <c:pt idx="13">
                  <c:v>3.741657386773941</c:v>
                </c:pt>
                <c:pt idx="14">
                  <c:v>3.872983346207417</c:v>
                </c:pt>
                <c:pt idx="15">
                  <c:v>4.0</c:v>
                </c:pt>
                <c:pt idx="16">
                  <c:v>4.123105625617661</c:v>
                </c:pt>
                <c:pt idx="17">
                  <c:v>4.242640687119284</c:v>
                </c:pt>
                <c:pt idx="18">
                  <c:v>4.358898943540674</c:v>
                </c:pt>
                <c:pt idx="19">
                  <c:v>4.47213595499958</c:v>
                </c:pt>
                <c:pt idx="20">
                  <c:v>4.58257569495584</c:v>
                </c:pt>
                <c:pt idx="21">
                  <c:v>4.69041575982343</c:v>
                </c:pt>
                <c:pt idx="22">
                  <c:v>4.795831523312719</c:v>
                </c:pt>
                <c:pt idx="23">
                  <c:v>4.898979485566355</c:v>
                </c:pt>
                <c:pt idx="24">
                  <c:v>5.0</c:v>
                </c:pt>
                <c:pt idx="25">
                  <c:v>5.099019513592784</c:v>
                </c:pt>
                <c:pt idx="26">
                  <c:v>5.196152422706632</c:v>
                </c:pt>
                <c:pt idx="27">
                  <c:v>5.291502622129181</c:v>
                </c:pt>
                <c:pt idx="28">
                  <c:v>5.385164807134504</c:v>
                </c:pt>
                <c:pt idx="29">
                  <c:v>5.47722557505166</c:v>
                </c:pt>
                <c:pt idx="30">
                  <c:v>5.567764362830022</c:v>
                </c:pt>
                <c:pt idx="31">
                  <c:v>5.65685424949238</c:v>
                </c:pt>
                <c:pt idx="32">
                  <c:v>5.744562646538029</c:v>
                </c:pt>
                <c:pt idx="33">
                  <c:v>5.830951894845301</c:v>
                </c:pt>
                <c:pt idx="34">
                  <c:v>5.916079783099616</c:v>
                </c:pt>
                <c:pt idx="35">
                  <c:v>6.0</c:v>
                </c:pt>
                <c:pt idx="36">
                  <c:v>6.082762530298219</c:v>
                </c:pt>
                <c:pt idx="37">
                  <c:v>6.164414002968976</c:v>
                </c:pt>
                <c:pt idx="38">
                  <c:v>6.244997998398398</c:v>
                </c:pt>
                <c:pt idx="39">
                  <c:v>6.324555320336759</c:v>
                </c:pt>
                <c:pt idx="40">
                  <c:v>6.403124237432849</c:v>
                </c:pt>
                <c:pt idx="41">
                  <c:v>6.48074069840786</c:v>
                </c:pt>
                <c:pt idx="42">
                  <c:v>6.557438524302</c:v>
                </c:pt>
                <c:pt idx="43">
                  <c:v>6.6332495807108</c:v>
                </c:pt>
                <c:pt idx="44">
                  <c:v>6.70820393249937</c:v>
                </c:pt>
                <c:pt idx="45">
                  <c:v>6.782329983125268</c:v>
                </c:pt>
                <c:pt idx="46">
                  <c:v>6.855654600401044</c:v>
                </c:pt>
                <c:pt idx="47">
                  <c:v>6.928203230275509</c:v>
                </c:pt>
                <c:pt idx="48">
                  <c:v>7.0</c:v>
                </c:pt>
                <c:pt idx="49">
                  <c:v>7.071067811865475</c:v>
                </c:pt>
              </c:numCache>
            </c:numRef>
          </c:yVal>
          <c:smooth val="1"/>
        </c:ser>
        <c:ser>
          <c:idx val="8"/>
          <c:order val="11"/>
          <c:tx>
            <c:strRef>
              <c:f>'2.1_b'!$J$2</c:f>
              <c:strCache>
                <c:ptCount val="1"/>
                <c:pt idx="0">
                  <c:v>2/N</c:v>
                </c:pt>
              </c:strCache>
            </c:strRef>
          </c:tx>
          <c:xVal>
            <c:numRef>
              <c:f>'2.1_b'!$A$3:$A$52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xVal>
          <c:yVal>
            <c:numRef>
              <c:f>'2.1_b'!$J$3:$J$52</c:f>
              <c:numCache>
                <c:formatCode>General</c:formatCode>
                <c:ptCount val="50"/>
                <c:pt idx="0">
                  <c:v>2.0</c:v>
                </c:pt>
                <c:pt idx="1">
                  <c:v>1.0</c:v>
                </c:pt>
                <c:pt idx="2">
                  <c:v>0.666666666666667</c:v>
                </c:pt>
                <c:pt idx="3">
                  <c:v>0.5</c:v>
                </c:pt>
                <c:pt idx="4">
                  <c:v>0.4</c:v>
                </c:pt>
                <c:pt idx="5">
                  <c:v>0.333333333333333</c:v>
                </c:pt>
                <c:pt idx="6">
                  <c:v>0.285714285714286</c:v>
                </c:pt>
                <c:pt idx="7">
                  <c:v>0.25</c:v>
                </c:pt>
                <c:pt idx="8">
                  <c:v>0.222222222222222</c:v>
                </c:pt>
                <c:pt idx="9">
                  <c:v>0.2</c:v>
                </c:pt>
                <c:pt idx="10">
                  <c:v>0.181818181818182</c:v>
                </c:pt>
                <c:pt idx="11">
                  <c:v>0.166666666666667</c:v>
                </c:pt>
                <c:pt idx="12">
                  <c:v>0.153846153846154</c:v>
                </c:pt>
                <c:pt idx="13">
                  <c:v>0.142857142857143</c:v>
                </c:pt>
                <c:pt idx="14">
                  <c:v>0.133333333333333</c:v>
                </c:pt>
                <c:pt idx="15">
                  <c:v>0.125</c:v>
                </c:pt>
                <c:pt idx="16">
                  <c:v>0.117647058823529</c:v>
                </c:pt>
                <c:pt idx="17">
                  <c:v>0.111111111111111</c:v>
                </c:pt>
                <c:pt idx="18">
                  <c:v>0.105263157894737</c:v>
                </c:pt>
                <c:pt idx="19">
                  <c:v>0.1</c:v>
                </c:pt>
                <c:pt idx="20">
                  <c:v>0.0952380952380952</c:v>
                </c:pt>
                <c:pt idx="21">
                  <c:v>0.0909090909090909</c:v>
                </c:pt>
                <c:pt idx="22">
                  <c:v>0.0869565217391304</c:v>
                </c:pt>
                <c:pt idx="23">
                  <c:v>0.0833333333333333</c:v>
                </c:pt>
                <c:pt idx="24">
                  <c:v>0.08</c:v>
                </c:pt>
                <c:pt idx="25">
                  <c:v>0.0769230769230769</c:v>
                </c:pt>
                <c:pt idx="26">
                  <c:v>0.0740740740740741</c:v>
                </c:pt>
                <c:pt idx="27">
                  <c:v>0.0714285714285714</c:v>
                </c:pt>
                <c:pt idx="28">
                  <c:v>0.0689655172413793</c:v>
                </c:pt>
                <c:pt idx="29">
                  <c:v>0.0666666666666667</c:v>
                </c:pt>
                <c:pt idx="30">
                  <c:v>0.064516129032258</c:v>
                </c:pt>
                <c:pt idx="31">
                  <c:v>0.0625</c:v>
                </c:pt>
                <c:pt idx="32">
                  <c:v>0.0606060606060606</c:v>
                </c:pt>
                <c:pt idx="33">
                  <c:v>0.0588235294117647</c:v>
                </c:pt>
                <c:pt idx="34">
                  <c:v>0.0571428571428571</c:v>
                </c:pt>
                <c:pt idx="35">
                  <c:v>0.0555555555555555</c:v>
                </c:pt>
                <c:pt idx="36">
                  <c:v>0.054054054054054</c:v>
                </c:pt>
                <c:pt idx="37">
                  <c:v>0.0526315789473684</c:v>
                </c:pt>
                <c:pt idx="38">
                  <c:v>0.0512820512820513</c:v>
                </c:pt>
                <c:pt idx="39">
                  <c:v>0.05</c:v>
                </c:pt>
                <c:pt idx="40">
                  <c:v>0.048780487804878</c:v>
                </c:pt>
                <c:pt idx="41">
                  <c:v>0.0476190476190476</c:v>
                </c:pt>
                <c:pt idx="42">
                  <c:v>0.0465116279069767</c:v>
                </c:pt>
                <c:pt idx="43">
                  <c:v>0.0454545454545454</c:v>
                </c:pt>
                <c:pt idx="44">
                  <c:v>0.0444444444444444</c:v>
                </c:pt>
                <c:pt idx="45">
                  <c:v>0.0434782608695652</c:v>
                </c:pt>
                <c:pt idx="46">
                  <c:v>0.0425531914893617</c:v>
                </c:pt>
                <c:pt idx="47">
                  <c:v>0.0416666666666667</c:v>
                </c:pt>
                <c:pt idx="48">
                  <c:v>0.0408163265306122</c:v>
                </c:pt>
                <c:pt idx="49">
                  <c:v>0.04</c:v>
                </c:pt>
              </c:numCache>
            </c:numRef>
          </c:yVal>
          <c:smooth val="1"/>
        </c:ser>
        <c:ser>
          <c:idx val="0"/>
          <c:order val="12"/>
          <c:tx>
            <c:strRef>
              <c:f>'2.1_b'!$B$2</c:f>
              <c:strCache>
                <c:ptCount val="1"/>
                <c:pt idx="0">
                  <c:v>37</c:v>
                </c:pt>
              </c:strCache>
            </c:strRef>
          </c:tx>
          <c:xVal>
            <c:numRef>
              <c:f>'2.1_b'!$A$3:$A$52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xVal>
          <c:yVal>
            <c:numRef>
              <c:f>'2.1_b'!$B$3:$B$52</c:f>
              <c:numCache>
                <c:formatCode>General</c:formatCode>
                <c:ptCount val="50"/>
                <c:pt idx="0">
                  <c:v>37.0</c:v>
                </c:pt>
                <c:pt idx="1">
                  <c:v>37.0</c:v>
                </c:pt>
                <c:pt idx="2">
                  <c:v>37.0</c:v>
                </c:pt>
                <c:pt idx="3">
                  <c:v>37.0</c:v>
                </c:pt>
                <c:pt idx="4">
                  <c:v>37.0</c:v>
                </c:pt>
                <c:pt idx="5">
                  <c:v>37.0</c:v>
                </c:pt>
                <c:pt idx="6">
                  <c:v>37.0</c:v>
                </c:pt>
                <c:pt idx="7">
                  <c:v>37.0</c:v>
                </c:pt>
                <c:pt idx="8">
                  <c:v>37.0</c:v>
                </c:pt>
                <c:pt idx="9">
                  <c:v>37.0</c:v>
                </c:pt>
                <c:pt idx="10">
                  <c:v>37.0</c:v>
                </c:pt>
                <c:pt idx="11">
                  <c:v>37.0</c:v>
                </c:pt>
                <c:pt idx="12">
                  <c:v>37.0</c:v>
                </c:pt>
                <c:pt idx="13">
                  <c:v>37.0</c:v>
                </c:pt>
                <c:pt idx="14">
                  <c:v>37.0</c:v>
                </c:pt>
                <c:pt idx="15">
                  <c:v>37.0</c:v>
                </c:pt>
                <c:pt idx="16">
                  <c:v>37.0</c:v>
                </c:pt>
                <c:pt idx="17">
                  <c:v>37.0</c:v>
                </c:pt>
                <c:pt idx="18">
                  <c:v>37.0</c:v>
                </c:pt>
                <c:pt idx="19">
                  <c:v>37.0</c:v>
                </c:pt>
                <c:pt idx="20">
                  <c:v>37.0</c:v>
                </c:pt>
                <c:pt idx="21">
                  <c:v>37.0</c:v>
                </c:pt>
                <c:pt idx="22">
                  <c:v>37.0</c:v>
                </c:pt>
                <c:pt idx="23">
                  <c:v>37.0</c:v>
                </c:pt>
                <c:pt idx="24">
                  <c:v>37.0</c:v>
                </c:pt>
                <c:pt idx="25">
                  <c:v>37.0</c:v>
                </c:pt>
                <c:pt idx="26">
                  <c:v>37.0</c:v>
                </c:pt>
                <c:pt idx="27">
                  <c:v>37.0</c:v>
                </c:pt>
                <c:pt idx="28">
                  <c:v>37.0</c:v>
                </c:pt>
                <c:pt idx="29">
                  <c:v>37.0</c:v>
                </c:pt>
                <c:pt idx="30">
                  <c:v>37.0</c:v>
                </c:pt>
                <c:pt idx="31">
                  <c:v>37.0</c:v>
                </c:pt>
                <c:pt idx="32">
                  <c:v>37.0</c:v>
                </c:pt>
                <c:pt idx="33">
                  <c:v>37.0</c:v>
                </c:pt>
                <c:pt idx="34">
                  <c:v>37.0</c:v>
                </c:pt>
                <c:pt idx="35">
                  <c:v>37.0</c:v>
                </c:pt>
                <c:pt idx="36">
                  <c:v>37.0</c:v>
                </c:pt>
                <c:pt idx="37">
                  <c:v>37.0</c:v>
                </c:pt>
                <c:pt idx="38">
                  <c:v>37.0</c:v>
                </c:pt>
                <c:pt idx="39">
                  <c:v>37.0</c:v>
                </c:pt>
                <c:pt idx="40">
                  <c:v>37.0</c:v>
                </c:pt>
                <c:pt idx="41">
                  <c:v>37.0</c:v>
                </c:pt>
                <c:pt idx="42">
                  <c:v>37.0</c:v>
                </c:pt>
                <c:pt idx="43">
                  <c:v>37.0</c:v>
                </c:pt>
                <c:pt idx="44">
                  <c:v>37.0</c:v>
                </c:pt>
                <c:pt idx="45">
                  <c:v>37.0</c:v>
                </c:pt>
                <c:pt idx="46">
                  <c:v>37.0</c:v>
                </c:pt>
                <c:pt idx="47">
                  <c:v>37.0</c:v>
                </c:pt>
                <c:pt idx="48">
                  <c:v>37.0</c:v>
                </c:pt>
                <c:pt idx="49">
                  <c:v>37.0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029848"/>
        <c:axId val="2120032952"/>
      </c:scatterChart>
      <c:valAx>
        <c:axId val="2120029848"/>
        <c:scaling>
          <c:orientation val="minMax"/>
          <c:max val="50.0"/>
        </c:scaling>
        <c:delete val="0"/>
        <c:axPos val="b"/>
        <c:title>
          <c:tx>
            <c:rich>
              <a:bodyPr/>
              <a:lstStyle/>
              <a:p>
                <a:pPr>
                  <a:defRPr sz="2400" b="0" i="1"/>
                </a:pPr>
                <a:r>
                  <a:rPr lang="en-US" sz="2400" b="0" i="1"/>
                  <a:t>Value</a:t>
                </a:r>
                <a:r>
                  <a:rPr lang="en-US" sz="2400" b="0" i="1" baseline="0"/>
                  <a:t> of N</a:t>
                </a:r>
                <a:endParaRPr lang="en-US" sz="2400" b="0" i="1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0032952"/>
        <c:crosses val="autoZero"/>
        <c:crossBetween val="midCat"/>
      </c:valAx>
      <c:valAx>
        <c:axId val="2120032952"/>
        <c:scaling>
          <c:orientation val="minMax"/>
          <c:max val="200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400" b="0" i="1" baseline="0"/>
                </a:pPr>
                <a:r>
                  <a:rPr lang="en-US" sz="2400" b="0" i="1" baseline="0"/>
                  <a:t>Output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002984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Graphical Representation</a:t>
            </a:r>
            <a:r>
              <a:rPr lang="en-US" baseline="0"/>
              <a:t> of the Value of N vs. the Output either function on N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79073597943114"/>
          <c:y val="0.235313531353135"/>
          <c:w val="0.780308131126466"/>
          <c:h val="0.6571838049946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'2.3_b'!$B$2</c:f>
              <c:strCache>
                <c:ptCount val="1"/>
                <c:pt idx="0">
                  <c:v>N log N</c:v>
                </c:pt>
              </c:strCache>
            </c:strRef>
          </c:tx>
          <c:xVal>
            <c:numRef>
              <c:f>'2.3_b'!$A$3:$A$52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xVal>
          <c:yVal>
            <c:numRef>
              <c:f>'2.3_b'!$B$3:$B$52</c:f>
              <c:numCache>
                <c:formatCode>General</c:formatCode>
                <c:ptCount val="50"/>
                <c:pt idx="0">
                  <c:v>0.0</c:v>
                </c:pt>
                <c:pt idx="1">
                  <c:v>0.602059991327962</c:v>
                </c:pt>
                <c:pt idx="2">
                  <c:v>1.431363764158987</c:v>
                </c:pt>
                <c:pt idx="3">
                  <c:v>2.40823996531185</c:v>
                </c:pt>
                <c:pt idx="4">
                  <c:v>3.494850021680094</c:v>
                </c:pt>
                <c:pt idx="5">
                  <c:v>4.668907502301861</c:v>
                </c:pt>
                <c:pt idx="6">
                  <c:v>5.915686280099798</c:v>
                </c:pt>
                <c:pt idx="7">
                  <c:v>7.224719895935548</c:v>
                </c:pt>
                <c:pt idx="8">
                  <c:v>8.588182584953923</c:v>
                </c:pt>
                <c:pt idx="9">
                  <c:v>10.0</c:v>
                </c:pt>
                <c:pt idx="10">
                  <c:v>11.45531953674048</c:v>
                </c:pt>
                <c:pt idx="11">
                  <c:v>12.9501749525715</c:v>
                </c:pt>
                <c:pt idx="12">
                  <c:v>14.48126357998888</c:v>
                </c:pt>
                <c:pt idx="13">
                  <c:v>16.04579249949533</c:v>
                </c:pt>
                <c:pt idx="14">
                  <c:v>17.64136888583522</c:v>
                </c:pt>
                <c:pt idx="15">
                  <c:v>19.2659197224948</c:v>
                </c:pt>
                <c:pt idx="16">
                  <c:v>20.91763166343065</c:v>
                </c:pt>
                <c:pt idx="17">
                  <c:v>22.59490509185951</c:v>
                </c:pt>
                <c:pt idx="18">
                  <c:v>24.29631841810375</c:v>
                </c:pt>
                <c:pt idx="19">
                  <c:v>26.02059991327963</c:v>
                </c:pt>
                <c:pt idx="20">
                  <c:v>27.76660518941231</c:v>
                </c:pt>
                <c:pt idx="21">
                  <c:v>29.53329897808853</c:v>
                </c:pt>
                <c:pt idx="22">
                  <c:v>31.31974022840464</c:v>
                </c:pt>
                <c:pt idx="23">
                  <c:v>33.12506980107854</c:v>
                </c:pt>
                <c:pt idx="24">
                  <c:v>34.94850021680094</c:v>
                </c:pt>
                <c:pt idx="25">
                  <c:v>36.78930704724127</c:v>
                </c:pt>
                <c:pt idx="26">
                  <c:v>38.64682163229266</c:v>
                </c:pt>
                <c:pt idx="27">
                  <c:v>40.52042487758214</c:v>
                </c:pt>
                <c:pt idx="28">
                  <c:v>42.40954193906972</c:v>
                </c:pt>
                <c:pt idx="29">
                  <c:v>44.31363764158987</c:v>
                </c:pt>
                <c:pt idx="30">
                  <c:v>46.23221250886245</c:v>
                </c:pt>
                <c:pt idx="31">
                  <c:v>48.164799306237</c:v>
                </c:pt>
                <c:pt idx="32">
                  <c:v>50.11096001597029</c:v>
                </c:pt>
                <c:pt idx="33">
                  <c:v>52.07028317943667</c:v>
                </c:pt>
                <c:pt idx="34">
                  <c:v>54.04238155225965</c:v>
                </c:pt>
                <c:pt idx="35">
                  <c:v>56.02689002762234</c:v>
                </c:pt>
                <c:pt idx="36">
                  <c:v>58.02346379047881</c:v>
                </c:pt>
                <c:pt idx="37">
                  <c:v>60.03177667143878</c:v>
                </c:pt>
                <c:pt idx="38">
                  <c:v>62.05151967403346</c:v>
                </c:pt>
                <c:pt idx="39">
                  <c:v>64.08239965311848</c:v>
                </c:pt>
                <c:pt idx="40">
                  <c:v>66.12413812550915</c:v>
                </c:pt>
                <c:pt idx="41">
                  <c:v>68.17647019671182</c:v>
                </c:pt>
                <c:pt idx="42">
                  <c:v>70.2391435899222</c:v>
                </c:pt>
                <c:pt idx="43">
                  <c:v>72.31191776539225</c:v>
                </c:pt>
                <c:pt idx="44">
                  <c:v>74.39456311989046</c:v>
                </c:pt>
                <c:pt idx="45">
                  <c:v>76.4868602573524</c:v>
                </c:pt>
                <c:pt idx="46">
                  <c:v>78.58859932297872</c:v>
                </c:pt>
                <c:pt idx="47">
                  <c:v>80.69957939402818</c:v>
                </c:pt>
                <c:pt idx="48">
                  <c:v>82.81960792139716</c:v>
                </c:pt>
                <c:pt idx="49">
                  <c:v>84.94850021680094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'2.3_b'!$C$2</c:f>
              <c:strCache>
                <c:ptCount val="1"/>
                <c:pt idx="0">
                  <c:v>N^1+∂/√log N, ∂ &gt; 0</c:v>
                </c:pt>
              </c:strCache>
            </c:strRef>
          </c:tx>
          <c:xVal>
            <c:numRef>
              <c:f>'2.3_b'!$A$3:$A$52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xVal>
          <c:yVal>
            <c:numRef>
              <c:f>'2.3_b'!$C$3:$C$52</c:f>
              <c:numCache>
                <c:formatCode>General</c:formatCode>
                <c:ptCount val="50"/>
                <c:pt idx="0">
                  <c:v>0.0</c:v>
                </c:pt>
                <c:pt idx="1">
                  <c:v>156.5481788470897</c:v>
                </c:pt>
                <c:pt idx="2">
                  <c:v>579.3734276826344</c:v>
                </c:pt>
                <c:pt idx="3">
                  <c:v>1269.699633341271</c:v>
                </c:pt>
                <c:pt idx="4">
                  <c:v>2208.905004721933</c:v>
                </c:pt>
                <c:pt idx="5">
                  <c:v>3376.877211996336</c:v>
                </c:pt>
                <c:pt idx="6">
                  <c:v>4755.197538491123</c:v>
                </c:pt>
                <c:pt idx="7">
                  <c:v>6327.641634476206</c:v>
                </c:pt>
                <c:pt idx="8">
                  <c:v>8080.039540758692</c:v>
                </c:pt>
                <c:pt idx="9">
                  <c:v>10000.0</c:v>
                </c:pt>
                <c:pt idx="10">
                  <c:v>12076.63602555689</c:v>
                </c:pt>
                <c:pt idx="11">
                  <c:v>14300.32628479579</c:v>
                </c:pt>
                <c:pt idx="12">
                  <c:v>16662.51653048835</c:v>
                </c:pt>
                <c:pt idx="13">
                  <c:v>19155.55672677111</c:v>
                </c:pt>
                <c:pt idx="14">
                  <c:v>21772.56779565028</c:v>
                </c:pt>
                <c:pt idx="15">
                  <c:v>24507.3323003404</c:v>
                </c:pt>
                <c:pt idx="16">
                  <c:v>27354.20430331839</c:v>
                </c:pt>
                <c:pt idx="17">
                  <c:v>30308.03457358753</c:v>
                </c:pt>
                <c:pt idx="18">
                  <c:v>33364.1081205735</c:v>
                </c:pt>
                <c:pt idx="19">
                  <c:v>36518.09167856257</c:v>
                </c:pt>
                <c:pt idx="20">
                  <c:v>39765.98927263176</c:v>
                </c:pt>
                <c:pt idx="21">
                  <c:v>43104.10439055142</c:v>
                </c:pt>
                <c:pt idx="22">
                  <c:v>46529.00758979785</c:v>
                </c:pt>
                <c:pt idx="23">
                  <c:v>50037.50860503997</c:v>
                </c:pt>
                <c:pt idx="24">
                  <c:v>53626.63220533685</c:v>
                </c:pt>
                <c:pt idx="25">
                  <c:v>57293.59719414914</c:v>
                </c:pt>
                <c:pt idx="26">
                  <c:v>61035.798058466</c:v>
                </c:pt>
                <c:pt idx="27">
                  <c:v>64850.78886298153</c:v>
                </c:pt>
                <c:pt idx="28">
                  <c:v>68736.269056643</c:v>
                </c:pt>
                <c:pt idx="29">
                  <c:v>72690.0709161107</c:v>
                </c:pt>
                <c:pt idx="30">
                  <c:v>76710.14839681235</c:v>
                </c:pt>
                <c:pt idx="31">
                  <c:v>80794.56719968008</c:v>
                </c:pt>
                <c:pt idx="32">
                  <c:v>84941.49589217217</c:v>
                </c:pt>
                <c:pt idx="33">
                  <c:v>89149.19794720566</c:v>
                </c:pt>
                <c:pt idx="34">
                  <c:v>93416.02458424306</c:v>
                </c:pt>
                <c:pt idx="35">
                  <c:v>97740.40831385571</c:v>
                </c:pt>
                <c:pt idx="36">
                  <c:v>102120.8571013071</c:v>
                </c:pt>
                <c:pt idx="37">
                  <c:v>106555.9490765846</c:v>
                </c:pt>
                <c:pt idx="38">
                  <c:v>111044.3277282832</c:v>
                </c:pt>
                <c:pt idx="39">
                  <c:v>115584.6975271732</c:v>
                </c:pt>
                <c:pt idx="40">
                  <c:v>120175.8199323941</c:v>
                </c:pt>
                <c:pt idx="41">
                  <c:v>124816.5097392875</c:v>
                </c:pt>
                <c:pt idx="42">
                  <c:v>129505.6317330382</c:v>
                </c:pt>
                <c:pt idx="43">
                  <c:v>134242.0976167149</c:v>
                </c:pt>
                <c:pt idx="44">
                  <c:v>139024.8631861049</c:v>
                </c:pt>
                <c:pt idx="45">
                  <c:v>143852.9257270009</c:v>
                </c:pt>
                <c:pt idx="46">
                  <c:v>148725.3216134372</c:v>
                </c:pt>
                <c:pt idx="47">
                  <c:v>153641.1240878138</c:v>
                </c:pt>
                <c:pt idx="48">
                  <c:v>158599.4412059795</c:v>
                </c:pt>
                <c:pt idx="49">
                  <c:v>163599.413932218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428680"/>
        <c:axId val="2134414136"/>
      </c:scatterChart>
      <c:valAx>
        <c:axId val="2134428680"/>
        <c:scaling>
          <c:orientation val="minMax"/>
          <c:max val="50.0"/>
        </c:scaling>
        <c:delete val="0"/>
        <c:axPos val="b"/>
        <c:title>
          <c:tx>
            <c:rich>
              <a:bodyPr/>
              <a:lstStyle/>
              <a:p>
                <a:pPr>
                  <a:defRPr sz="2400" b="0" i="1"/>
                </a:pPr>
                <a:r>
                  <a:rPr lang="en-US" sz="2400" b="0" i="1"/>
                  <a:t>Value of 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4414136"/>
        <c:crosses val="autoZero"/>
        <c:crossBetween val="midCat"/>
      </c:valAx>
      <c:valAx>
        <c:axId val="2134414136"/>
        <c:scaling>
          <c:orientation val="minMax"/>
          <c:max val="10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400" b="0" i="1"/>
                  <a:t>Output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4428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169334</xdr:colOff>
      <xdr:row>0</xdr:row>
      <xdr:rowOff>67734</xdr:rowOff>
    </xdr:from>
    <xdr:to>
      <xdr:col>22</xdr:col>
      <xdr:colOff>491067</xdr:colOff>
      <xdr:row>56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152408</xdr:colOff>
      <xdr:row>3</xdr:row>
      <xdr:rowOff>67732</xdr:rowOff>
    </xdr:from>
    <xdr:to>
      <xdr:col>17</xdr:col>
      <xdr:colOff>406404</xdr:colOff>
      <xdr:row>11</xdr:row>
      <xdr:rowOff>16934</xdr:rowOff>
    </xdr:to>
    <xdr:sp macro="" textlink="">
      <xdr:nvSpPr>
        <xdr:cNvPr id="3" name="TextBox 2"/>
        <xdr:cNvSpPr txBox="1"/>
      </xdr:nvSpPr>
      <xdr:spPr>
        <a:xfrm>
          <a:off x="2641608" y="626532"/>
          <a:ext cx="11870263" cy="1439335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This is a graphical</a:t>
          </a:r>
          <a:r>
            <a:rPr lang="en-US" sz="2000" baseline="0"/>
            <a:t> representation of the problem in the textbook. I have done this because this give me more of an understanding on how these functions behave than if I were to see results in numbers in a table (which I have also provided) I have understood how fast these various functions grow by putting them in descending growth rate in the legend. The exception being the constant, 37.</a:t>
          </a:r>
          <a:endParaRPr lang="en-US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0</xdr:row>
      <xdr:rowOff>114300</xdr:rowOff>
    </xdr:from>
    <xdr:to>
      <xdr:col>15</xdr:col>
      <xdr:colOff>241300</xdr:colOff>
      <xdr:row>41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800100</xdr:colOff>
      <xdr:row>3</xdr:row>
      <xdr:rowOff>152400</xdr:rowOff>
    </xdr:from>
    <xdr:to>
      <xdr:col>13</xdr:col>
      <xdr:colOff>571500</xdr:colOff>
      <xdr:row>9</xdr:row>
      <xdr:rowOff>25400</xdr:rowOff>
    </xdr:to>
    <xdr:sp macro="" textlink="">
      <xdr:nvSpPr>
        <xdr:cNvPr id="4" name="TextBox 3"/>
        <xdr:cNvSpPr txBox="1"/>
      </xdr:nvSpPr>
      <xdr:spPr>
        <a:xfrm>
          <a:off x="1625600" y="723900"/>
          <a:ext cx="9677400" cy="10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The</a:t>
          </a:r>
          <a:r>
            <a:rPr lang="en-US" sz="2000" baseline="0"/>
            <a:t> same goes for this graph. From doing this I can clearly see that N log N grows slower than the other function. And I would believe that this is due to the fact that the other function has an exponent which is a pretty good guarantee of quick growth.</a:t>
          </a:r>
          <a:endParaRPr lang="en-US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tabSelected="1" zoomScale="75" zoomScaleNormal="75" zoomScalePageLayoutView="75" workbookViewId="0">
      <selection activeCell="X24" sqref="X24"/>
    </sheetView>
  </sheetViews>
  <sheetFormatPr baseColWidth="10" defaultRowHeight="15" x14ac:dyDescent="0"/>
  <sheetData/>
  <phoneticPr fontId="1" type="noConversion"/>
  <pageMargins left="0.75" right="0.75" top="1" bottom="1" header="0.5" footer="0.5"/>
  <pageSetup scale="45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52"/>
  <sheetViews>
    <sheetView workbookViewId="0">
      <selection activeCell="Q15" sqref="Q15"/>
    </sheetView>
  </sheetViews>
  <sheetFormatPr baseColWidth="10" defaultRowHeight="15" x14ac:dyDescent="0"/>
  <cols>
    <col min="11" max="11" width="12.1640625" bestFit="1" customWidth="1"/>
  </cols>
  <sheetData>
    <row r="1" spans="1:14" s="2" customFormat="1">
      <c r="A1" s="3" t="s">
        <v>14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>
      <c r="A2" t="s">
        <v>0</v>
      </c>
      <c r="B2">
        <v>37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</row>
    <row r="3" spans="1:14">
      <c r="A3">
        <v>1</v>
      </c>
      <c r="B3">
        <v>37</v>
      </c>
      <c r="C3">
        <f>SQRT(A3)</f>
        <v>1</v>
      </c>
      <c r="D3">
        <f>(A3)^1.5</f>
        <v>1</v>
      </c>
      <c r="E3">
        <f>(A3)^2</f>
        <v>1</v>
      </c>
      <c r="F3">
        <f>A3*LOG(A3)</f>
        <v>0</v>
      </c>
      <c r="G3" t="e">
        <f>A3*LOG(LOG(A3))</f>
        <v>#NUM!</v>
      </c>
      <c r="H3">
        <f>A3*(LOG(A3)^2)</f>
        <v>0</v>
      </c>
      <c r="I3">
        <f>A3*(LOG(A3^2))</f>
        <v>0</v>
      </c>
      <c r="J3">
        <f>2/A3</f>
        <v>2</v>
      </c>
      <c r="K3">
        <f>2^A3</f>
        <v>2</v>
      </c>
      <c r="L3">
        <f t="shared" ref="L3:L34" si="0">2^(A3/2)</f>
        <v>1.4142135623730951</v>
      </c>
      <c r="M3">
        <f>(A3^2) * LOG(A3)</f>
        <v>0</v>
      </c>
      <c r="N3">
        <f>(A3)^3</f>
        <v>1</v>
      </c>
    </row>
    <row r="4" spans="1:14">
      <c r="A4">
        <v>2</v>
      </c>
      <c r="B4">
        <v>37</v>
      </c>
      <c r="C4">
        <f t="shared" ref="C4:C52" si="1">SQRT(A4)</f>
        <v>1.4142135623730951</v>
      </c>
      <c r="D4">
        <f t="shared" ref="D4:D52" si="2">(A4)^1.5</f>
        <v>2.8284271247461898</v>
      </c>
      <c r="E4">
        <f t="shared" ref="E4:E52" si="3">(A4)^2</f>
        <v>4</v>
      </c>
      <c r="F4">
        <f t="shared" ref="F4:F52" si="4">A4*LOG(A4)</f>
        <v>0.6020599913279624</v>
      </c>
      <c r="G4">
        <f t="shared" ref="G4:G52" si="5">A4*LOG(LOG(A4))</f>
        <v>-1.0427804553086495</v>
      </c>
      <c r="H4">
        <f t="shared" ref="H4:H52" si="6">A4*(LOG(A4)^2)</f>
        <v>0.18123811657891309</v>
      </c>
      <c r="I4">
        <f t="shared" ref="I4:I52" si="7">A4*(LOG(A4^2))</f>
        <v>1.2041199826559248</v>
      </c>
      <c r="J4">
        <f t="shared" ref="J4:J52" si="8">2/A4</f>
        <v>1</v>
      </c>
      <c r="K4">
        <f t="shared" ref="K4:K52" si="9">2^A4</f>
        <v>4</v>
      </c>
      <c r="L4">
        <f t="shared" si="0"/>
        <v>2</v>
      </c>
      <c r="M4">
        <f t="shared" ref="M4:M52" si="10">(A4^2) * LOG(A4)</f>
        <v>1.2041199826559248</v>
      </c>
      <c r="N4">
        <f t="shared" ref="N4:N52" si="11">(A4)^3</f>
        <v>8</v>
      </c>
    </row>
    <row r="5" spans="1:14">
      <c r="A5">
        <v>3</v>
      </c>
      <c r="B5">
        <v>37</v>
      </c>
      <c r="C5">
        <f t="shared" si="1"/>
        <v>1.7320508075688772</v>
      </c>
      <c r="D5">
        <f t="shared" si="2"/>
        <v>5.196152422706632</v>
      </c>
      <c r="E5">
        <f t="shared" si="3"/>
        <v>9</v>
      </c>
      <c r="F5">
        <f t="shared" si="4"/>
        <v>1.4313637641589874</v>
      </c>
      <c r="G5">
        <f t="shared" si="5"/>
        <v>-0.9641137083916278</v>
      </c>
      <c r="H5">
        <f t="shared" si="6"/>
        <v>0.68293407511579496</v>
      </c>
      <c r="I5">
        <f t="shared" si="7"/>
        <v>2.8627275283179747</v>
      </c>
      <c r="J5">
        <f t="shared" si="8"/>
        <v>0.66666666666666663</v>
      </c>
      <c r="K5">
        <f t="shared" si="9"/>
        <v>8</v>
      </c>
      <c r="L5">
        <f t="shared" si="0"/>
        <v>2.8284271247461898</v>
      </c>
      <c r="M5">
        <f t="shared" si="10"/>
        <v>4.2940912924769616</v>
      </c>
      <c r="N5">
        <f t="shared" si="11"/>
        <v>27</v>
      </c>
    </row>
    <row r="6" spans="1:14">
      <c r="A6">
        <v>4</v>
      </c>
      <c r="B6">
        <v>37</v>
      </c>
      <c r="C6">
        <f t="shared" si="1"/>
        <v>2</v>
      </c>
      <c r="D6">
        <f t="shared" si="2"/>
        <v>7.9999999999999982</v>
      </c>
      <c r="E6">
        <f t="shared" si="3"/>
        <v>16</v>
      </c>
      <c r="F6">
        <f t="shared" si="4"/>
        <v>2.4082399653118496</v>
      </c>
      <c r="G6">
        <f t="shared" si="5"/>
        <v>-0.88144092796137441</v>
      </c>
      <c r="H6">
        <f t="shared" si="6"/>
        <v>1.4499049326313047</v>
      </c>
      <c r="I6">
        <f t="shared" si="7"/>
        <v>4.8164799306236992</v>
      </c>
      <c r="J6">
        <f t="shared" si="8"/>
        <v>0.5</v>
      </c>
      <c r="K6">
        <f t="shared" si="9"/>
        <v>16</v>
      </c>
      <c r="L6">
        <f t="shared" si="0"/>
        <v>4</v>
      </c>
      <c r="M6">
        <f t="shared" si="10"/>
        <v>9.6329598612473983</v>
      </c>
      <c r="N6">
        <f t="shared" si="11"/>
        <v>64</v>
      </c>
    </row>
    <row r="7" spans="1:14">
      <c r="A7">
        <v>5</v>
      </c>
      <c r="B7">
        <v>37</v>
      </c>
      <c r="C7">
        <f t="shared" si="1"/>
        <v>2.2360679774997898</v>
      </c>
      <c r="D7">
        <f t="shared" si="2"/>
        <v>11.180339887498945</v>
      </c>
      <c r="E7">
        <f t="shared" si="3"/>
        <v>25</v>
      </c>
      <c r="F7">
        <f t="shared" si="4"/>
        <v>3.4948500216800942</v>
      </c>
      <c r="G7">
        <f t="shared" si="5"/>
        <v>-0.77770730604172122</v>
      </c>
      <c r="H7">
        <f t="shared" si="6"/>
        <v>2.4427953348074709</v>
      </c>
      <c r="I7">
        <f t="shared" si="7"/>
        <v>6.9897000433601884</v>
      </c>
      <c r="J7">
        <f t="shared" si="8"/>
        <v>0.4</v>
      </c>
      <c r="K7">
        <f t="shared" si="9"/>
        <v>32</v>
      </c>
      <c r="L7">
        <f t="shared" si="0"/>
        <v>5.6568542494923806</v>
      </c>
      <c r="M7">
        <f t="shared" si="10"/>
        <v>17.474250108400472</v>
      </c>
      <c r="N7">
        <f t="shared" si="11"/>
        <v>125</v>
      </c>
    </row>
    <row r="8" spans="1:14">
      <c r="A8">
        <v>6</v>
      </c>
      <c r="B8">
        <v>37</v>
      </c>
      <c r="C8">
        <f t="shared" si="1"/>
        <v>2.4494897427831779</v>
      </c>
      <c r="D8">
        <f t="shared" si="2"/>
        <v>14.696938456699071</v>
      </c>
      <c r="E8">
        <f t="shared" si="3"/>
        <v>36</v>
      </c>
      <c r="F8">
        <f t="shared" si="4"/>
        <v>4.6689075023018614</v>
      </c>
      <c r="G8">
        <f t="shared" si="5"/>
        <v>-0.6536158821539243</v>
      </c>
      <c r="H8">
        <f t="shared" si="6"/>
        <v>3.6331162108417683</v>
      </c>
      <c r="I8">
        <f t="shared" si="7"/>
        <v>9.3378150046037227</v>
      </c>
      <c r="J8">
        <f t="shared" si="8"/>
        <v>0.33333333333333331</v>
      </c>
      <c r="K8">
        <f t="shared" si="9"/>
        <v>64</v>
      </c>
      <c r="L8">
        <f t="shared" si="0"/>
        <v>8</v>
      </c>
      <c r="M8">
        <f t="shared" si="10"/>
        <v>28.013445013811172</v>
      </c>
      <c r="N8">
        <f t="shared" si="11"/>
        <v>216</v>
      </c>
    </row>
    <row r="9" spans="1:14">
      <c r="A9">
        <v>7</v>
      </c>
      <c r="B9">
        <v>37</v>
      </c>
      <c r="C9">
        <f t="shared" si="1"/>
        <v>2.6457513110645907</v>
      </c>
      <c r="D9">
        <f t="shared" si="2"/>
        <v>18.520259177452129</v>
      </c>
      <c r="E9">
        <f t="shared" si="3"/>
        <v>49</v>
      </c>
      <c r="F9">
        <f t="shared" si="4"/>
        <v>5.9156862800997976</v>
      </c>
      <c r="G9">
        <f t="shared" si="5"/>
        <v>-0.51165033868774479</v>
      </c>
      <c r="H9">
        <f t="shared" si="6"/>
        <v>4.9993348806515687</v>
      </c>
      <c r="I9">
        <f t="shared" si="7"/>
        <v>11.831372560199595</v>
      </c>
      <c r="J9">
        <f t="shared" si="8"/>
        <v>0.2857142857142857</v>
      </c>
      <c r="K9">
        <f t="shared" si="9"/>
        <v>128</v>
      </c>
      <c r="L9">
        <f t="shared" si="0"/>
        <v>11.313708498984759</v>
      </c>
      <c r="M9">
        <f t="shared" si="10"/>
        <v>41.409803960698582</v>
      </c>
      <c r="N9">
        <f t="shared" si="11"/>
        <v>343</v>
      </c>
    </row>
    <row r="10" spans="1:14">
      <c r="A10">
        <v>8</v>
      </c>
      <c r="B10">
        <v>37</v>
      </c>
      <c r="C10">
        <f t="shared" si="1"/>
        <v>2.8284271247461903</v>
      </c>
      <c r="D10">
        <f t="shared" si="2"/>
        <v>22.627416997969508</v>
      </c>
      <c r="E10">
        <f t="shared" si="3"/>
        <v>64</v>
      </c>
      <c r="F10">
        <f t="shared" si="4"/>
        <v>7.2247198959355483</v>
      </c>
      <c r="G10">
        <f t="shared" si="5"/>
        <v>-0.35415178347729909</v>
      </c>
      <c r="H10">
        <f t="shared" si="6"/>
        <v>6.5245721968408699</v>
      </c>
      <c r="I10">
        <f t="shared" si="7"/>
        <v>14.449439791871097</v>
      </c>
      <c r="J10">
        <f t="shared" si="8"/>
        <v>0.25</v>
      </c>
      <c r="K10">
        <f t="shared" si="9"/>
        <v>256</v>
      </c>
      <c r="L10">
        <f t="shared" si="0"/>
        <v>16</v>
      </c>
      <c r="M10">
        <f t="shared" si="10"/>
        <v>57.797759167484386</v>
      </c>
      <c r="N10">
        <f t="shared" si="11"/>
        <v>512</v>
      </c>
    </row>
    <row r="11" spans="1:14">
      <c r="A11">
        <v>9</v>
      </c>
      <c r="B11">
        <v>37</v>
      </c>
      <c r="C11">
        <f t="shared" si="1"/>
        <v>3</v>
      </c>
      <c r="D11">
        <f t="shared" si="2"/>
        <v>27</v>
      </c>
      <c r="E11">
        <f t="shared" si="3"/>
        <v>81</v>
      </c>
      <c r="F11">
        <f t="shared" si="4"/>
        <v>8.5881825849539233</v>
      </c>
      <c r="G11">
        <f t="shared" si="5"/>
        <v>-0.18307116419905242</v>
      </c>
      <c r="H11">
        <f t="shared" si="6"/>
        <v>8.1952089013895399</v>
      </c>
      <c r="I11">
        <f t="shared" si="7"/>
        <v>17.176365169907847</v>
      </c>
      <c r="J11">
        <f t="shared" si="8"/>
        <v>0.22222222222222221</v>
      </c>
      <c r="K11">
        <f t="shared" si="9"/>
        <v>512</v>
      </c>
      <c r="L11">
        <f t="shared" si="0"/>
        <v>22.627416997969519</v>
      </c>
      <c r="M11">
        <f t="shared" si="10"/>
        <v>77.293643264585313</v>
      </c>
      <c r="N11">
        <f t="shared" si="11"/>
        <v>729</v>
      </c>
    </row>
    <row r="12" spans="1:14">
      <c r="A12">
        <v>10</v>
      </c>
      <c r="B12">
        <v>37</v>
      </c>
      <c r="C12">
        <f t="shared" si="1"/>
        <v>3.1622776601683795</v>
      </c>
      <c r="D12">
        <f t="shared" si="2"/>
        <v>31.622776601683803</v>
      </c>
      <c r="E12">
        <f t="shared" si="3"/>
        <v>100</v>
      </c>
      <c r="F12">
        <f t="shared" si="4"/>
        <v>10</v>
      </c>
      <c r="G12">
        <f t="shared" si="5"/>
        <v>0</v>
      </c>
      <c r="H12">
        <f t="shared" si="6"/>
        <v>10</v>
      </c>
      <c r="I12">
        <f t="shared" si="7"/>
        <v>20</v>
      </c>
      <c r="J12">
        <f t="shared" si="8"/>
        <v>0.2</v>
      </c>
      <c r="K12">
        <f t="shared" si="9"/>
        <v>1024</v>
      </c>
      <c r="L12">
        <f t="shared" si="0"/>
        <v>32</v>
      </c>
      <c r="M12">
        <f t="shared" si="10"/>
        <v>100</v>
      </c>
      <c r="N12">
        <f t="shared" si="11"/>
        <v>1000</v>
      </c>
    </row>
    <row r="13" spans="1:14">
      <c r="A13">
        <v>11</v>
      </c>
      <c r="B13">
        <v>37</v>
      </c>
      <c r="C13">
        <f t="shared" si="1"/>
        <v>3.3166247903553998</v>
      </c>
      <c r="D13">
        <f t="shared" si="2"/>
        <v>36.482872693909407</v>
      </c>
      <c r="E13">
        <f t="shared" si="3"/>
        <v>121</v>
      </c>
      <c r="F13">
        <f t="shared" si="4"/>
        <v>11.455319536740477</v>
      </c>
      <c r="G13">
        <f t="shared" si="5"/>
        <v>0.19375975106871723</v>
      </c>
      <c r="H13">
        <f t="shared" si="6"/>
        <v>11.929485971711641</v>
      </c>
      <c r="I13">
        <f t="shared" si="7"/>
        <v>22.910639073480954</v>
      </c>
      <c r="J13">
        <f t="shared" si="8"/>
        <v>0.18181818181818182</v>
      </c>
      <c r="K13">
        <f t="shared" si="9"/>
        <v>2048</v>
      </c>
      <c r="L13">
        <f t="shared" si="0"/>
        <v>45.254833995939045</v>
      </c>
      <c r="M13">
        <f t="shared" si="10"/>
        <v>126.00851490414524</v>
      </c>
      <c r="N13">
        <f t="shared" si="11"/>
        <v>1331</v>
      </c>
    </row>
    <row r="14" spans="1:14">
      <c r="A14">
        <v>12</v>
      </c>
      <c r="B14">
        <v>37</v>
      </c>
      <c r="C14">
        <f t="shared" si="1"/>
        <v>3.4641016151377544</v>
      </c>
      <c r="D14">
        <f t="shared" si="2"/>
        <v>41.56921938165307</v>
      </c>
      <c r="E14">
        <f t="shared" si="3"/>
        <v>144</v>
      </c>
      <c r="F14">
        <f t="shared" si="4"/>
        <v>12.950174952571498</v>
      </c>
      <c r="G14">
        <f t="shared" si="5"/>
        <v>0.39713267500546923</v>
      </c>
      <c r="H14">
        <f t="shared" si="6"/>
        <v>13.975585941850852</v>
      </c>
      <c r="I14">
        <f t="shared" si="7"/>
        <v>25.900349905142996</v>
      </c>
      <c r="J14">
        <f t="shared" si="8"/>
        <v>0.16666666666666666</v>
      </c>
      <c r="K14">
        <f t="shared" si="9"/>
        <v>4096</v>
      </c>
      <c r="L14">
        <f t="shared" si="0"/>
        <v>64</v>
      </c>
      <c r="M14">
        <f t="shared" si="10"/>
        <v>155.40209943085799</v>
      </c>
      <c r="N14">
        <f t="shared" si="11"/>
        <v>1728</v>
      </c>
    </row>
    <row r="15" spans="1:14">
      <c r="A15">
        <v>13</v>
      </c>
      <c r="B15">
        <v>37</v>
      </c>
      <c r="C15">
        <f t="shared" si="1"/>
        <v>3.6055512754639891</v>
      </c>
      <c r="D15">
        <f t="shared" si="2"/>
        <v>46.87216658103187</v>
      </c>
      <c r="E15">
        <f t="shared" si="3"/>
        <v>169</v>
      </c>
      <c r="F15">
        <f t="shared" si="4"/>
        <v>14.481263579988877</v>
      </c>
      <c r="G15">
        <f t="shared" si="5"/>
        <v>0.60922037920343874</v>
      </c>
      <c r="H15">
        <f t="shared" si="6"/>
        <v>16.131307297931713</v>
      </c>
      <c r="I15">
        <f t="shared" si="7"/>
        <v>28.962527159977753</v>
      </c>
      <c r="J15">
        <f t="shared" si="8"/>
        <v>0.15384615384615385</v>
      </c>
      <c r="K15">
        <f t="shared" si="9"/>
        <v>8192</v>
      </c>
      <c r="L15">
        <f t="shared" si="0"/>
        <v>90.509667991878061</v>
      </c>
      <c r="M15">
        <f t="shared" si="10"/>
        <v>188.2564265398554</v>
      </c>
      <c r="N15">
        <f t="shared" si="11"/>
        <v>2197</v>
      </c>
    </row>
    <row r="16" spans="1:14">
      <c r="A16">
        <v>14</v>
      </c>
      <c r="B16">
        <v>37</v>
      </c>
      <c r="C16">
        <f t="shared" si="1"/>
        <v>3.7416573867739413</v>
      </c>
      <c r="D16">
        <f t="shared" si="2"/>
        <v>52.383203414835151</v>
      </c>
      <c r="E16">
        <f t="shared" si="3"/>
        <v>196</v>
      </c>
      <c r="F16">
        <f t="shared" si="4"/>
        <v>16.045792499495331</v>
      </c>
      <c r="G16">
        <f t="shared" si="5"/>
        <v>0.82926390439229036</v>
      </c>
      <c r="H16">
        <f t="shared" si="6"/>
        <v>18.390532638347189</v>
      </c>
      <c r="I16">
        <f t="shared" si="7"/>
        <v>32.091584998990662</v>
      </c>
      <c r="J16">
        <f t="shared" si="8"/>
        <v>0.14285714285714285</v>
      </c>
      <c r="K16">
        <f t="shared" si="9"/>
        <v>16384</v>
      </c>
      <c r="L16">
        <f t="shared" si="0"/>
        <v>128</v>
      </c>
      <c r="M16">
        <f t="shared" si="10"/>
        <v>224.64109499293463</v>
      </c>
      <c r="N16">
        <f t="shared" si="11"/>
        <v>2744</v>
      </c>
    </row>
    <row r="17" spans="1:14">
      <c r="A17">
        <v>15</v>
      </c>
      <c r="B17">
        <v>37</v>
      </c>
      <c r="C17">
        <f t="shared" si="1"/>
        <v>3.872983346207417</v>
      </c>
      <c r="D17">
        <f t="shared" si="2"/>
        <v>58.094750193111238</v>
      </c>
      <c r="E17">
        <f t="shared" si="3"/>
        <v>225</v>
      </c>
      <c r="F17">
        <f t="shared" si="4"/>
        <v>17.64136888583522</v>
      </c>
      <c r="G17">
        <f t="shared" si="5"/>
        <v>1.056615333328695</v>
      </c>
      <c r="H17">
        <f t="shared" si="6"/>
        <v>20.747859744407666</v>
      </c>
      <c r="I17">
        <f t="shared" si="7"/>
        <v>35.28273777167044</v>
      </c>
      <c r="J17">
        <f t="shared" si="8"/>
        <v>0.13333333333333333</v>
      </c>
      <c r="K17">
        <f t="shared" si="9"/>
        <v>32768</v>
      </c>
      <c r="L17">
        <f t="shared" si="0"/>
        <v>181.01933598375612</v>
      </c>
      <c r="M17">
        <f t="shared" si="10"/>
        <v>264.6205332875283</v>
      </c>
      <c r="N17">
        <f t="shared" si="11"/>
        <v>3375</v>
      </c>
    </row>
    <row r="18" spans="1:14">
      <c r="A18">
        <v>16</v>
      </c>
      <c r="B18">
        <v>37</v>
      </c>
      <c r="C18">
        <f t="shared" si="1"/>
        <v>4</v>
      </c>
      <c r="D18">
        <f t="shared" si="2"/>
        <v>63.999999999999979</v>
      </c>
      <c r="E18">
        <f t="shared" si="3"/>
        <v>256</v>
      </c>
      <c r="F18">
        <f t="shared" si="4"/>
        <v>19.265919722494797</v>
      </c>
      <c r="G18">
        <f t="shared" si="5"/>
        <v>1.2907162187782015</v>
      </c>
      <c r="H18">
        <f t="shared" si="6"/>
        <v>23.198478922100875</v>
      </c>
      <c r="I18">
        <f t="shared" si="7"/>
        <v>38.531839444989593</v>
      </c>
      <c r="J18">
        <f t="shared" si="8"/>
        <v>0.125</v>
      </c>
      <c r="K18">
        <f t="shared" si="9"/>
        <v>65536</v>
      </c>
      <c r="L18">
        <f t="shared" si="0"/>
        <v>256</v>
      </c>
      <c r="M18">
        <f t="shared" si="10"/>
        <v>308.25471555991675</v>
      </c>
      <c r="N18">
        <f t="shared" si="11"/>
        <v>4096</v>
      </c>
    </row>
    <row r="19" spans="1:14">
      <c r="A19">
        <v>17</v>
      </c>
      <c r="B19">
        <v>37</v>
      </c>
      <c r="C19">
        <f t="shared" si="1"/>
        <v>4.1231056256176606</v>
      </c>
      <c r="D19">
        <f t="shared" si="2"/>
        <v>70.092795635500266</v>
      </c>
      <c r="E19">
        <f t="shared" si="3"/>
        <v>289</v>
      </c>
      <c r="F19">
        <f t="shared" si="4"/>
        <v>20.917631663430654</v>
      </c>
      <c r="G19">
        <f t="shared" si="5"/>
        <v>1.5310810283114855</v>
      </c>
      <c r="H19">
        <f t="shared" si="6"/>
        <v>25.738077318056281</v>
      </c>
      <c r="I19">
        <f t="shared" si="7"/>
        <v>41.835263326861309</v>
      </c>
      <c r="J19">
        <f t="shared" si="8"/>
        <v>0.11764705882352941</v>
      </c>
      <c r="K19">
        <f t="shared" si="9"/>
        <v>131072</v>
      </c>
      <c r="L19">
        <f t="shared" si="0"/>
        <v>362.0386719675123</v>
      </c>
      <c r="M19">
        <f t="shared" si="10"/>
        <v>355.59973827832113</v>
      </c>
      <c r="N19">
        <f t="shared" si="11"/>
        <v>4913</v>
      </c>
    </row>
    <row r="20" spans="1:14">
      <c r="A20">
        <v>18</v>
      </c>
      <c r="B20">
        <v>37</v>
      </c>
      <c r="C20">
        <f t="shared" si="1"/>
        <v>4.2426406871192848</v>
      </c>
      <c r="D20">
        <f t="shared" si="2"/>
        <v>76.367532368147081</v>
      </c>
      <c r="E20">
        <f t="shared" si="3"/>
        <v>324</v>
      </c>
      <c r="F20">
        <f t="shared" si="4"/>
        <v>22.594905091859509</v>
      </c>
      <c r="G20">
        <f t="shared" si="5"/>
        <v>1.7772842942562872</v>
      </c>
      <c r="H20">
        <f t="shared" si="6"/>
        <v>28.362763117229928</v>
      </c>
      <c r="I20">
        <f t="shared" si="7"/>
        <v>45.189810183719018</v>
      </c>
      <c r="J20">
        <f t="shared" si="8"/>
        <v>0.1111111111111111</v>
      </c>
      <c r="K20">
        <f t="shared" si="9"/>
        <v>262144</v>
      </c>
      <c r="L20">
        <f t="shared" si="0"/>
        <v>512</v>
      </c>
      <c r="M20">
        <f t="shared" si="10"/>
        <v>406.70829165347112</v>
      </c>
      <c r="N20">
        <f t="shared" si="11"/>
        <v>5832</v>
      </c>
    </row>
    <row r="21" spans="1:14">
      <c r="A21">
        <v>19</v>
      </c>
      <c r="B21">
        <v>37</v>
      </c>
      <c r="C21">
        <f t="shared" si="1"/>
        <v>4.358898943540674</v>
      </c>
      <c r="D21">
        <f t="shared" si="2"/>
        <v>82.819079927272767</v>
      </c>
      <c r="E21">
        <f t="shared" si="3"/>
        <v>361</v>
      </c>
      <c r="F21">
        <f t="shared" si="4"/>
        <v>24.296318418103748</v>
      </c>
      <c r="G21">
        <f t="shared" si="5"/>
        <v>2.0289505240970835</v>
      </c>
      <c r="H21">
        <f t="shared" si="6"/>
        <v>31.069004667046709</v>
      </c>
      <c r="I21">
        <f t="shared" si="7"/>
        <v>48.592636836207497</v>
      </c>
      <c r="J21">
        <f t="shared" si="8"/>
        <v>0.10526315789473684</v>
      </c>
      <c r="K21">
        <f t="shared" si="9"/>
        <v>524288</v>
      </c>
      <c r="L21">
        <f t="shared" si="0"/>
        <v>724.0773439350246</v>
      </c>
      <c r="M21">
        <f t="shared" si="10"/>
        <v>461.63004994397124</v>
      </c>
      <c r="N21">
        <f t="shared" si="11"/>
        <v>6859</v>
      </c>
    </row>
    <row r="22" spans="1:14">
      <c r="A22">
        <v>20</v>
      </c>
      <c r="B22">
        <v>37</v>
      </c>
      <c r="C22">
        <f t="shared" si="1"/>
        <v>4.4721359549995796</v>
      </c>
      <c r="D22">
        <f t="shared" si="2"/>
        <v>89.442719099991592</v>
      </c>
      <c r="E22">
        <f t="shared" si="3"/>
        <v>400</v>
      </c>
      <c r="F22">
        <f t="shared" si="4"/>
        <v>26.020599913279625</v>
      </c>
      <c r="G22">
        <f t="shared" si="5"/>
        <v>2.2857461895126883</v>
      </c>
      <c r="H22">
        <f t="shared" si="6"/>
        <v>33.853580992348384</v>
      </c>
      <c r="I22">
        <f t="shared" si="7"/>
        <v>52.04119982655925</v>
      </c>
      <c r="J22">
        <f t="shared" si="8"/>
        <v>0.1</v>
      </c>
      <c r="K22">
        <f t="shared" si="9"/>
        <v>1048576</v>
      </c>
      <c r="L22">
        <f t="shared" si="0"/>
        <v>1024</v>
      </c>
      <c r="M22">
        <f t="shared" si="10"/>
        <v>520.4119982655925</v>
      </c>
      <c r="N22">
        <f t="shared" si="11"/>
        <v>8000</v>
      </c>
    </row>
    <row r="23" spans="1:14">
      <c r="A23">
        <v>21</v>
      </c>
      <c r="B23">
        <v>37</v>
      </c>
      <c r="C23">
        <f t="shared" si="1"/>
        <v>4.5825756949558398</v>
      </c>
      <c r="D23">
        <f t="shared" si="2"/>
        <v>96.234089594072671</v>
      </c>
      <c r="E23">
        <f t="shared" si="3"/>
        <v>441</v>
      </c>
      <c r="F23">
        <f t="shared" si="4"/>
        <v>27.766605189412306</v>
      </c>
      <c r="G23">
        <f t="shared" si="5"/>
        <v>2.5473732982982482</v>
      </c>
      <c r="H23">
        <f t="shared" si="6"/>
        <v>36.713541130699923</v>
      </c>
      <c r="I23">
        <f t="shared" si="7"/>
        <v>55.533210378824613</v>
      </c>
      <c r="J23">
        <f t="shared" si="8"/>
        <v>9.5238095238095233E-2</v>
      </c>
      <c r="K23">
        <f t="shared" si="9"/>
        <v>2097152</v>
      </c>
      <c r="L23">
        <f t="shared" si="0"/>
        <v>1448.1546878700494</v>
      </c>
      <c r="M23">
        <f t="shared" si="10"/>
        <v>583.09870897765836</v>
      </c>
      <c r="N23">
        <f t="shared" si="11"/>
        <v>9261</v>
      </c>
    </row>
    <row r="24" spans="1:14">
      <c r="A24">
        <v>22</v>
      </c>
      <c r="B24">
        <v>37</v>
      </c>
      <c r="C24">
        <f t="shared" si="1"/>
        <v>4.6904157598234297</v>
      </c>
      <c r="D24">
        <f t="shared" si="2"/>
        <v>103.18914671611549</v>
      </c>
      <c r="E24">
        <f t="shared" si="3"/>
        <v>484</v>
      </c>
      <c r="F24">
        <f t="shared" si="4"/>
        <v>29.533298978088535</v>
      </c>
      <c r="G24">
        <f t="shared" si="5"/>
        <v>2.8135641851478819</v>
      </c>
      <c r="H24">
        <f t="shared" si="6"/>
        <v>39.646170387689331</v>
      </c>
      <c r="I24">
        <f t="shared" si="7"/>
        <v>59.06659795617707</v>
      </c>
      <c r="J24">
        <f t="shared" si="8"/>
        <v>9.0909090909090912E-2</v>
      </c>
      <c r="K24">
        <f t="shared" si="9"/>
        <v>4194304</v>
      </c>
      <c r="L24">
        <f t="shared" si="0"/>
        <v>2048</v>
      </c>
      <c r="M24">
        <f t="shared" si="10"/>
        <v>649.73257751794779</v>
      </c>
      <c r="N24">
        <f t="shared" si="11"/>
        <v>10648</v>
      </c>
    </row>
    <row r="25" spans="1:14">
      <c r="A25">
        <v>23</v>
      </c>
      <c r="B25">
        <v>37</v>
      </c>
      <c r="C25">
        <f t="shared" si="1"/>
        <v>4.7958315233127191</v>
      </c>
      <c r="D25">
        <f t="shared" si="2"/>
        <v>110.30412503619254</v>
      </c>
      <c r="E25">
        <f t="shared" si="3"/>
        <v>529</v>
      </c>
      <c r="F25">
        <f t="shared" si="4"/>
        <v>31.319740228404637</v>
      </c>
      <c r="G25">
        <f t="shared" si="5"/>
        <v>3.0840772511225207</v>
      </c>
      <c r="H25">
        <f t="shared" si="6"/>
        <v>42.648962085858592</v>
      </c>
      <c r="I25">
        <f t="shared" si="7"/>
        <v>62.639480456809274</v>
      </c>
      <c r="J25">
        <f t="shared" si="8"/>
        <v>8.6956521739130432E-2</v>
      </c>
      <c r="K25">
        <f t="shared" si="9"/>
        <v>8388608</v>
      </c>
      <c r="L25">
        <f t="shared" si="0"/>
        <v>2896.3093757400989</v>
      </c>
      <c r="M25">
        <f t="shared" si="10"/>
        <v>720.35402525330665</v>
      </c>
      <c r="N25">
        <f t="shared" si="11"/>
        <v>12167</v>
      </c>
    </row>
    <row r="26" spans="1:14">
      <c r="A26">
        <v>24</v>
      </c>
      <c r="B26">
        <v>37</v>
      </c>
      <c r="C26">
        <f t="shared" si="1"/>
        <v>4.8989794855663558</v>
      </c>
      <c r="D26">
        <f t="shared" si="2"/>
        <v>117.5755076535926</v>
      </c>
      <c r="E26">
        <f t="shared" si="3"/>
        <v>576</v>
      </c>
      <c r="F26">
        <f t="shared" si="4"/>
        <v>33.125069801078538</v>
      </c>
      <c r="G26">
        <f t="shared" si="5"/>
        <v>3.3586934490877454</v>
      </c>
      <c r="H26">
        <f t="shared" si="6"/>
        <v>45.719593721930231</v>
      </c>
      <c r="I26">
        <f t="shared" si="7"/>
        <v>66.250139602157077</v>
      </c>
      <c r="J26">
        <f t="shared" si="8"/>
        <v>8.3333333333333329E-2</v>
      </c>
      <c r="K26">
        <f t="shared" si="9"/>
        <v>16777216</v>
      </c>
      <c r="L26">
        <f t="shared" si="0"/>
        <v>4096</v>
      </c>
      <c r="M26">
        <f t="shared" si="10"/>
        <v>795.00167522588504</v>
      </c>
      <c r="N26">
        <f t="shared" si="11"/>
        <v>13824</v>
      </c>
    </row>
    <row r="27" spans="1:14">
      <c r="A27">
        <v>25</v>
      </c>
      <c r="B27">
        <v>37</v>
      </c>
      <c r="C27">
        <f t="shared" si="1"/>
        <v>5</v>
      </c>
      <c r="D27">
        <f t="shared" si="2"/>
        <v>124.99999999999994</v>
      </c>
      <c r="E27">
        <f t="shared" si="3"/>
        <v>625</v>
      </c>
      <c r="F27">
        <f t="shared" si="4"/>
        <v>34.948500216800944</v>
      </c>
      <c r="G27">
        <f t="shared" si="5"/>
        <v>3.6372133613909239</v>
      </c>
      <c r="H27">
        <f t="shared" si="6"/>
        <v>48.855906696149418</v>
      </c>
      <c r="I27">
        <f t="shared" si="7"/>
        <v>69.897000433601889</v>
      </c>
      <c r="J27">
        <f t="shared" si="8"/>
        <v>0.08</v>
      </c>
      <c r="K27">
        <f t="shared" si="9"/>
        <v>33554432</v>
      </c>
      <c r="L27">
        <f t="shared" si="0"/>
        <v>5792.6187514801986</v>
      </c>
      <c r="M27">
        <f t="shared" si="10"/>
        <v>873.7125054200236</v>
      </c>
      <c r="N27">
        <f t="shared" si="11"/>
        <v>15625</v>
      </c>
    </row>
    <row r="28" spans="1:14">
      <c r="A28">
        <v>26</v>
      </c>
      <c r="B28">
        <v>37</v>
      </c>
      <c r="C28">
        <f t="shared" si="1"/>
        <v>5.0990195135927845</v>
      </c>
      <c r="D28">
        <f t="shared" si="2"/>
        <v>132.57450735341246</v>
      </c>
      <c r="E28">
        <f t="shared" si="3"/>
        <v>676</v>
      </c>
      <c r="F28">
        <f t="shared" si="4"/>
        <v>36.789307047241266</v>
      </c>
      <c r="G28">
        <f t="shared" si="5"/>
        <v>3.919454751990946</v>
      </c>
      <c r="H28">
        <f t="shared" si="6"/>
        <v>52.05588896216139</v>
      </c>
      <c r="I28">
        <f t="shared" si="7"/>
        <v>73.578614094482532</v>
      </c>
      <c r="J28">
        <f t="shared" si="8"/>
        <v>7.6923076923076927E-2</v>
      </c>
      <c r="K28">
        <f t="shared" si="9"/>
        <v>67108864</v>
      </c>
      <c r="L28">
        <f t="shared" si="0"/>
        <v>8192</v>
      </c>
      <c r="M28">
        <f t="shared" si="10"/>
        <v>956.52198322827292</v>
      </c>
      <c r="N28">
        <f t="shared" si="11"/>
        <v>17576</v>
      </c>
    </row>
    <row r="29" spans="1:14">
      <c r="A29">
        <v>27</v>
      </c>
      <c r="B29">
        <v>37</v>
      </c>
      <c r="C29">
        <f t="shared" si="1"/>
        <v>5.196152422706632</v>
      </c>
      <c r="D29">
        <f t="shared" si="2"/>
        <v>140.29611541307906</v>
      </c>
      <c r="E29">
        <f t="shared" si="3"/>
        <v>729</v>
      </c>
      <c r="F29">
        <f t="shared" si="4"/>
        <v>38.646821632292657</v>
      </c>
      <c r="G29">
        <f t="shared" si="5"/>
        <v>4.2052505019062369</v>
      </c>
      <c r="H29">
        <f t="shared" si="6"/>
        <v>55.317660084379398</v>
      </c>
      <c r="I29">
        <f t="shared" si="7"/>
        <v>77.293643264585313</v>
      </c>
      <c r="J29">
        <f t="shared" si="8"/>
        <v>7.407407407407407E-2</v>
      </c>
      <c r="K29">
        <f t="shared" si="9"/>
        <v>134217728</v>
      </c>
      <c r="L29">
        <f t="shared" si="0"/>
        <v>11585.237502960397</v>
      </c>
      <c r="M29">
        <f t="shared" si="10"/>
        <v>1043.4641840719019</v>
      </c>
      <c r="N29">
        <f t="shared" si="11"/>
        <v>19683</v>
      </c>
    </row>
    <row r="30" spans="1:14">
      <c r="A30">
        <v>28</v>
      </c>
      <c r="B30">
        <v>37</v>
      </c>
      <c r="C30">
        <f t="shared" si="1"/>
        <v>5.2915026221291814</v>
      </c>
      <c r="D30">
        <f t="shared" si="2"/>
        <v>148.162073419617</v>
      </c>
      <c r="E30">
        <f t="shared" si="3"/>
        <v>784</v>
      </c>
      <c r="F30">
        <f t="shared" si="4"/>
        <v>40.520424877582137</v>
      </c>
      <c r="G30">
        <f t="shared" si="5"/>
        <v>4.4944468568114644</v>
      </c>
      <c r="H30">
        <f t="shared" si="6"/>
        <v>58.639458294992053</v>
      </c>
      <c r="I30">
        <f t="shared" si="7"/>
        <v>81.040849755164274</v>
      </c>
      <c r="J30">
        <f t="shared" si="8"/>
        <v>7.1428571428571425E-2</v>
      </c>
      <c r="K30">
        <f t="shared" si="9"/>
        <v>268435456</v>
      </c>
      <c r="L30">
        <f t="shared" si="0"/>
        <v>16384</v>
      </c>
      <c r="M30">
        <f t="shared" si="10"/>
        <v>1134.5718965722999</v>
      </c>
      <c r="N30">
        <f t="shared" si="11"/>
        <v>21952</v>
      </c>
    </row>
    <row r="31" spans="1:14">
      <c r="A31">
        <v>29</v>
      </c>
      <c r="B31">
        <v>37</v>
      </c>
      <c r="C31">
        <f t="shared" si="1"/>
        <v>5.3851648071345037</v>
      </c>
      <c r="D31">
        <f t="shared" si="2"/>
        <v>156.1697794069006</v>
      </c>
      <c r="E31">
        <f t="shared" si="3"/>
        <v>841</v>
      </c>
      <c r="F31">
        <f t="shared" si="4"/>
        <v>42.409541939069726</v>
      </c>
      <c r="G31">
        <f t="shared" si="5"/>
        <v>4.7869019307161595</v>
      </c>
      <c r="H31">
        <f t="shared" si="6"/>
        <v>62.01962922350738</v>
      </c>
      <c r="I31">
        <f t="shared" si="7"/>
        <v>84.819083878139452</v>
      </c>
      <c r="J31">
        <f t="shared" si="8"/>
        <v>6.8965517241379309E-2</v>
      </c>
      <c r="K31">
        <f t="shared" si="9"/>
        <v>536870912</v>
      </c>
      <c r="L31">
        <f t="shared" si="0"/>
        <v>23170.475005920798</v>
      </c>
      <c r="M31">
        <f t="shared" si="10"/>
        <v>1229.8767162330221</v>
      </c>
      <c r="N31">
        <f t="shared" si="11"/>
        <v>24389</v>
      </c>
    </row>
    <row r="32" spans="1:14">
      <c r="A32">
        <v>30</v>
      </c>
      <c r="B32">
        <v>37</v>
      </c>
      <c r="C32">
        <f t="shared" si="1"/>
        <v>5.4772255750516612</v>
      </c>
      <c r="D32">
        <f t="shared" si="2"/>
        <v>164.31676725154981</v>
      </c>
      <c r="E32">
        <f t="shared" si="3"/>
        <v>900</v>
      </c>
      <c r="F32">
        <f t="shared" si="4"/>
        <v>44.313637641589871</v>
      </c>
      <c r="G32">
        <f t="shared" si="5"/>
        <v>5.0824844211904416</v>
      </c>
      <c r="H32">
        <f t="shared" si="6"/>
        <v>65.456616034337685</v>
      </c>
      <c r="I32">
        <f t="shared" si="7"/>
        <v>88.627275283179742</v>
      </c>
      <c r="J32">
        <f t="shared" si="8"/>
        <v>6.6666666666666666E-2</v>
      </c>
      <c r="K32">
        <f t="shared" si="9"/>
        <v>1073741824</v>
      </c>
      <c r="L32">
        <f t="shared" si="0"/>
        <v>32768</v>
      </c>
      <c r="M32">
        <f t="shared" si="10"/>
        <v>1329.4091292476962</v>
      </c>
      <c r="N32">
        <f t="shared" si="11"/>
        <v>27000</v>
      </c>
    </row>
    <row r="33" spans="1:14">
      <c r="A33">
        <v>31</v>
      </c>
      <c r="B33">
        <v>37</v>
      </c>
      <c r="C33">
        <f t="shared" si="1"/>
        <v>5.5677643628300215</v>
      </c>
      <c r="D33">
        <f t="shared" si="2"/>
        <v>172.60069524773075</v>
      </c>
      <c r="E33">
        <f t="shared" si="3"/>
        <v>961</v>
      </c>
      <c r="F33">
        <f t="shared" si="4"/>
        <v>46.232212508862453</v>
      </c>
      <c r="G33">
        <f t="shared" si="5"/>
        <v>5.3810725004874023</v>
      </c>
      <c r="H33">
        <f t="shared" si="6"/>
        <v>68.948950756923153</v>
      </c>
      <c r="I33">
        <f t="shared" si="7"/>
        <v>92.464425017724906</v>
      </c>
      <c r="J33">
        <f t="shared" si="8"/>
        <v>6.4516129032258063E-2</v>
      </c>
      <c r="K33">
        <f t="shared" si="9"/>
        <v>2147483648</v>
      </c>
      <c r="L33">
        <f t="shared" si="0"/>
        <v>46340.950011841604</v>
      </c>
      <c r="M33">
        <f t="shared" si="10"/>
        <v>1433.1985877747361</v>
      </c>
      <c r="N33">
        <f t="shared" si="11"/>
        <v>29791</v>
      </c>
    </row>
    <row r="34" spans="1:14">
      <c r="A34">
        <v>32</v>
      </c>
      <c r="B34">
        <v>37</v>
      </c>
      <c r="C34">
        <f t="shared" si="1"/>
        <v>5.6568542494923806</v>
      </c>
      <c r="D34">
        <f t="shared" si="2"/>
        <v>181.01933598375612</v>
      </c>
      <c r="E34">
        <f t="shared" si="3"/>
        <v>1024</v>
      </c>
      <c r="F34">
        <f t="shared" si="4"/>
        <v>48.164799306236993</v>
      </c>
      <c r="G34">
        <f t="shared" si="5"/>
        <v>5.6825528538142089</v>
      </c>
      <c r="H34">
        <f t="shared" si="6"/>
        <v>72.495246631565237</v>
      </c>
      <c r="I34">
        <f t="shared" si="7"/>
        <v>96.329598612473987</v>
      </c>
      <c r="J34">
        <f t="shared" si="8"/>
        <v>6.25E-2</v>
      </c>
      <c r="K34">
        <f t="shared" si="9"/>
        <v>4294967296</v>
      </c>
      <c r="L34">
        <f t="shared" si="0"/>
        <v>65536</v>
      </c>
      <c r="M34">
        <f t="shared" si="10"/>
        <v>1541.2735777995838</v>
      </c>
      <c r="N34">
        <f t="shared" si="11"/>
        <v>32768</v>
      </c>
    </row>
    <row r="35" spans="1:14">
      <c r="A35">
        <v>33</v>
      </c>
      <c r="B35">
        <v>37</v>
      </c>
      <c r="C35">
        <f t="shared" si="1"/>
        <v>5.7445626465380286</v>
      </c>
      <c r="D35">
        <f t="shared" si="2"/>
        <v>189.57056733575499</v>
      </c>
      <c r="E35">
        <f t="shared" si="3"/>
        <v>1089</v>
      </c>
      <c r="F35">
        <f t="shared" si="4"/>
        <v>50.110960015970285</v>
      </c>
      <c r="G35">
        <f t="shared" si="5"/>
        <v>5.9868198414098011</v>
      </c>
      <c r="H35">
        <f t="shared" si="6"/>
        <v>76.094191324914334</v>
      </c>
      <c r="I35">
        <f t="shared" si="7"/>
        <v>100.22192003194057</v>
      </c>
      <c r="J35">
        <f t="shared" si="8"/>
        <v>6.0606060606060608E-2</v>
      </c>
      <c r="K35">
        <f t="shared" si="9"/>
        <v>8589934592</v>
      </c>
      <c r="L35">
        <f t="shared" ref="L35:L52" si="12">2^(A35/2)</f>
        <v>92681.900023683047</v>
      </c>
      <c r="M35">
        <f t="shared" si="10"/>
        <v>1653.6616805270196</v>
      </c>
      <c r="N35">
        <f t="shared" si="11"/>
        <v>35937</v>
      </c>
    </row>
    <row r="36" spans="1:14">
      <c r="A36">
        <v>34</v>
      </c>
      <c r="B36">
        <v>37</v>
      </c>
      <c r="C36">
        <f t="shared" si="1"/>
        <v>5.8309518948453007</v>
      </c>
      <c r="D36">
        <f t="shared" si="2"/>
        <v>198.25236442474019</v>
      </c>
      <c r="E36">
        <f t="shared" si="3"/>
        <v>1156</v>
      </c>
      <c r="F36">
        <f t="shared" si="4"/>
        <v>52.070283179436672</v>
      </c>
      <c r="G36">
        <f t="shared" si="5"/>
        <v>6.2937747653528611</v>
      </c>
      <c r="H36">
        <f t="shared" si="6"/>
        <v>79.744540893727219</v>
      </c>
      <c r="I36">
        <f t="shared" si="7"/>
        <v>104.14056635887334</v>
      </c>
      <c r="J36">
        <f t="shared" si="8"/>
        <v>5.8823529411764705E-2</v>
      </c>
      <c r="K36">
        <f t="shared" si="9"/>
        <v>17179869184</v>
      </c>
      <c r="L36">
        <f t="shared" si="12"/>
        <v>131072</v>
      </c>
      <c r="M36">
        <f t="shared" si="10"/>
        <v>1770.3896281008469</v>
      </c>
      <c r="N36">
        <f t="shared" si="11"/>
        <v>39304</v>
      </c>
    </row>
    <row r="37" spans="1:14">
      <c r="A37">
        <v>35</v>
      </c>
      <c r="B37">
        <v>37</v>
      </c>
      <c r="C37">
        <f t="shared" si="1"/>
        <v>5.9160797830996161</v>
      </c>
      <c r="D37">
        <f t="shared" si="2"/>
        <v>207.06279240848656</v>
      </c>
      <c r="E37">
        <f t="shared" si="3"/>
        <v>1225</v>
      </c>
      <c r="F37">
        <f t="shared" si="4"/>
        <v>54.042381552259648</v>
      </c>
      <c r="G37">
        <f t="shared" si="5"/>
        <v>6.603325225414082</v>
      </c>
      <c r="H37">
        <f t="shared" si="6"/>
        <v>83.445114395428959</v>
      </c>
      <c r="I37">
        <f t="shared" si="7"/>
        <v>108.0847631045193</v>
      </c>
      <c r="J37">
        <f t="shared" si="8"/>
        <v>5.7142857142857141E-2</v>
      </c>
      <c r="K37">
        <f t="shared" si="9"/>
        <v>34359738368</v>
      </c>
      <c r="L37">
        <f t="shared" si="12"/>
        <v>185363.80004736609</v>
      </c>
      <c r="M37">
        <f t="shared" si="10"/>
        <v>1891.4833543290877</v>
      </c>
      <c r="N37">
        <f t="shared" si="11"/>
        <v>42875</v>
      </c>
    </row>
    <row r="38" spans="1:14">
      <c r="A38">
        <v>36</v>
      </c>
      <c r="B38">
        <v>37</v>
      </c>
      <c r="C38">
        <f t="shared" si="1"/>
        <v>6</v>
      </c>
      <c r="D38">
        <f t="shared" si="2"/>
        <v>216.00000000000006</v>
      </c>
      <c r="E38">
        <f t="shared" si="3"/>
        <v>1296</v>
      </c>
      <c r="F38">
        <f t="shared" si="4"/>
        <v>56.026890027622343</v>
      </c>
      <c r="G38">
        <f t="shared" si="5"/>
        <v>6.9153845509797769</v>
      </c>
      <c r="H38">
        <f t="shared" si="6"/>
        <v>87.194789060202439</v>
      </c>
      <c r="I38">
        <f t="shared" si="7"/>
        <v>112.05378005524469</v>
      </c>
      <c r="J38">
        <f t="shared" si="8"/>
        <v>5.5555555555555552E-2</v>
      </c>
      <c r="K38">
        <f t="shared" si="9"/>
        <v>68719476736</v>
      </c>
      <c r="L38">
        <f t="shared" si="12"/>
        <v>262144</v>
      </c>
      <c r="M38">
        <f t="shared" si="10"/>
        <v>2016.9680409944042</v>
      </c>
      <c r="N38">
        <f t="shared" si="11"/>
        <v>46656</v>
      </c>
    </row>
    <row r="39" spans="1:14">
      <c r="A39">
        <v>37</v>
      </c>
      <c r="B39">
        <v>37</v>
      </c>
      <c r="C39">
        <f t="shared" si="1"/>
        <v>6.0827625302982193</v>
      </c>
      <c r="D39">
        <f t="shared" si="2"/>
        <v>225.06221362103415</v>
      </c>
      <c r="E39">
        <f t="shared" si="3"/>
        <v>1369</v>
      </c>
      <c r="F39">
        <f t="shared" si="4"/>
        <v>58.023463790478814</v>
      </c>
      <c r="G39">
        <f t="shared" si="5"/>
        <v>7.2298712982586322</v>
      </c>
      <c r="H39">
        <f t="shared" si="6"/>
        <v>90.992495952567737</v>
      </c>
      <c r="I39">
        <f t="shared" si="7"/>
        <v>116.04692758095763</v>
      </c>
      <c r="J39">
        <f t="shared" si="8"/>
        <v>5.4054054054054057E-2</v>
      </c>
      <c r="K39">
        <f t="shared" si="9"/>
        <v>137438953472</v>
      </c>
      <c r="L39">
        <f t="shared" si="12"/>
        <v>370727.60009473225</v>
      </c>
      <c r="M39">
        <f t="shared" si="10"/>
        <v>2146.8681602477163</v>
      </c>
      <c r="N39">
        <f t="shared" si="11"/>
        <v>50653</v>
      </c>
    </row>
    <row r="40" spans="1:14">
      <c r="A40">
        <v>38</v>
      </c>
      <c r="B40">
        <v>37</v>
      </c>
      <c r="C40">
        <f t="shared" si="1"/>
        <v>6.164414002968976</v>
      </c>
      <c r="D40">
        <f t="shared" si="2"/>
        <v>234.24773211282107</v>
      </c>
      <c r="E40">
        <f t="shared" si="3"/>
        <v>1444</v>
      </c>
      <c r="F40">
        <f t="shared" si="4"/>
        <v>60.031776671438784</v>
      </c>
      <c r="G40">
        <f t="shared" si="5"/>
        <v>7.5467088037537708</v>
      </c>
      <c r="H40">
        <f t="shared" si="6"/>
        <v>94.837216061302684</v>
      </c>
      <c r="I40">
        <f t="shared" si="7"/>
        <v>120.06355334287757</v>
      </c>
      <c r="J40">
        <f t="shared" si="8"/>
        <v>5.2631578947368418E-2</v>
      </c>
      <c r="K40">
        <f t="shared" si="9"/>
        <v>274877906944</v>
      </c>
      <c r="L40">
        <f t="shared" si="12"/>
        <v>524288</v>
      </c>
      <c r="M40">
        <f t="shared" si="10"/>
        <v>2281.2075135146738</v>
      </c>
      <c r="N40">
        <f t="shared" si="11"/>
        <v>54872</v>
      </c>
    </row>
    <row r="41" spans="1:14">
      <c r="A41">
        <v>39</v>
      </c>
      <c r="B41">
        <v>37</v>
      </c>
      <c r="C41">
        <f t="shared" si="1"/>
        <v>6.2449979983983983</v>
      </c>
      <c r="D41">
        <f t="shared" si="2"/>
        <v>243.55492193753739</v>
      </c>
      <c r="E41">
        <f t="shared" si="3"/>
        <v>1521</v>
      </c>
      <c r="F41">
        <f t="shared" si="4"/>
        <v>62.051519674033464</v>
      </c>
      <c r="G41">
        <f t="shared" si="5"/>
        <v>7.8658247864249526</v>
      </c>
      <c r="H41">
        <f t="shared" si="6"/>
        <v>98.727976765563128</v>
      </c>
      <c r="I41">
        <f t="shared" si="7"/>
        <v>124.10303934806693</v>
      </c>
      <c r="J41">
        <f t="shared" si="8"/>
        <v>5.128205128205128E-2</v>
      </c>
      <c r="K41">
        <f t="shared" si="9"/>
        <v>549755813888</v>
      </c>
      <c r="L41">
        <f t="shared" si="12"/>
        <v>741455.20018946461</v>
      </c>
      <c r="M41">
        <f t="shared" si="10"/>
        <v>2420.0092672873052</v>
      </c>
      <c r="N41">
        <f t="shared" si="11"/>
        <v>59319</v>
      </c>
    </row>
    <row r="42" spans="1:14">
      <c r="A42">
        <v>40</v>
      </c>
      <c r="B42">
        <v>37</v>
      </c>
      <c r="C42">
        <f t="shared" si="1"/>
        <v>6.324555320336759</v>
      </c>
      <c r="D42">
        <f t="shared" si="2"/>
        <v>252.9822128134704</v>
      </c>
      <c r="E42">
        <f t="shared" si="3"/>
        <v>1600</v>
      </c>
      <c r="F42">
        <f t="shared" si="4"/>
        <v>64.082399653118486</v>
      </c>
      <c r="G42">
        <f t="shared" si="5"/>
        <v>8.1871509921479291</v>
      </c>
      <c r="H42">
        <f t="shared" si="6"/>
        <v>102.66384863255001</v>
      </c>
      <c r="I42">
        <f t="shared" si="7"/>
        <v>128.16479930623697</v>
      </c>
      <c r="J42">
        <f t="shared" si="8"/>
        <v>0.05</v>
      </c>
      <c r="K42">
        <f t="shared" si="9"/>
        <v>1099511627776</v>
      </c>
      <c r="L42">
        <f t="shared" si="12"/>
        <v>1048576</v>
      </c>
      <c r="M42">
        <f t="shared" si="10"/>
        <v>2563.2959861247396</v>
      </c>
      <c r="N42">
        <f t="shared" si="11"/>
        <v>64000</v>
      </c>
    </row>
    <row r="43" spans="1:14">
      <c r="A43">
        <v>41</v>
      </c>
      <c r="B43">
        <v>37</v>
      </c>
      <c r="C43">
        <f t="shared" si="1"/>
        <v>6.4031242374328485</v>
      </c>
      <c r="D43">
        <f t="shared" si="2"/>
        <v>262.52809373474673</v>
      </c>
      <c r="E43">
        <f t="shared" si="3"/>
        <v>1681</v>
      </c>
      <c r="F43">
        <f t="shared" si="4"/>
        <v>66.124138125509148</v>
      </c>
      <c r="G43">
        <f t="shared" si="5"/>
        <v>8.5106228750517676</v>
      </c>
      <c r="H43">
        <f t="shared" si="6"/>
        <v>106.64394250832714</v>
      </c>
      <c r="I43">
        <f t="shared" si="7"/>
        <v>132.2482762510183</v>
      </c>
      <c r="J43">
        <f t="shared" si="8"/>
        <v>4.878048780487805E-2</v>
      </c>
      <c r="K43">
        <f t="shared" si="9"/>
        <v>2199023255552</v>
      </c>
      <c r="L43">
        <f t="shared" si="12"/>
        <v>1482910.4003789292</v>
      </c>
      <c r="M43">
        <f t="shared" si="10"/>
        <v>2711.0896631458754</v>
      </c>
      <c r="N43">
        <f t="shared" si="11"/>
        <v>68921</v>
      </c>
    </row>
    <row r="44" spans="1:14">
      <c r="A44">
        <v>42</v>
      </c>
      <c r="B44">
        <v>37</v>
      </c>
      <c r="C44">
        <f t="shared" si="1"/>
        <v>6.4807406984078604</v>
      </c>
      <c r="D44">
        <f>(A44)^1.5</f>
        <v>272.19110933313021</v>
      </c>
      <c r="E44">
        <f t="shared" si="3"/>
        <v>1764</v>
      </c>
      <c r="F44">
        <f t="shared" si="4"/>
        <v>68.176470196711819</v>
      </c>
      <c r="G44">
        <f t="shared" si="5"/>
        <v>8.8361793111210183</v>
      </c>
      <c r="H44">
        <f t="shared" si="6"/>
        <v>110.66740686864608</v>
      </c>
      <c r="I44">
        <f t="shared" si="7"/>
        <v>136.35294039342364</v>
      </c>
      <c r="J44">
        <f t="shared" si="8"/>
        <v>4.7619047619047616E-2</v>
      </c>
      <c r="K44">
        <f t="shared" si="9"/>
        <v>4398046511104</v>
      </c>
      <c r="L44">
        <f t="shared" si="12"/>
        <v>2097152</v>
      </c>
      <c r="M44">
        <f t="shared" si="10"/>
        <v>2863.4117482618967</v>
      </c>
      <c r="N44">
        <f t="shared" si="11"/>
        <v>74088</v>
      </c>
    </row>
    <row r="45" spans="1:14">
      <c r="A45">
        <v>43</v>
      </c>
      <c r="B45">
        <v>37</v>
      </c>
      <c r="C45">
        <f>SQRT(A45)</f>
        <v>6.5574385243020004</v>
      </c>
      <c r="D45">
        <f t="shared" si="2"/>
        <v>281.9698565449861</v>
      </c>
      <c r="E45">
        <f t="shared" si="3"/>
        <v>1849</v>
      </c>
      <c r="F45">
        <f t="shared" si="4"/>
        <v>70.239143589922222</v>
      </c>
      <c r="G45">
        <f t="shared" si="5"/>
        <v>9.1637623401200976</v>
      </c>
      <c r="H45">
        <f t="shared" si="6"/>
        <v>114.73342540106304</v>
      </c>
      <c r="I45">
        <f t="shared" si="7"/>
        <v>140.47828717984444</v>
      </c>
      <c r="J45">
        <f t="shared" si="8"/>
        <v>4.6511627906976744E-2</v>
      </c>
      <c r="K45">
        <f t="shared" si="9"/>
        <v>8796093022208</v>
      </c>
      <c r="L45">
        <f t="shared" si="12"/>
        <v>2965820.8007578589</v>
      </c>
      <c r="M45">
        <f t="shared" si="10"/>
        <v>3020.2831743666552</v>
      </c>
      <c r="N45">
        <f t="shared" si="11"/>
        <v>79507</v>
      </c>
    </row>
    <row r="46" spans="1:14">
      <c r="A46">
        <v>44</v>
      </c>
      <c r="B46">
        <v>37</v>
      </c>
      <c r="C46">
        <f t="shared" si="1"/>
        <v>6.6332495807107996</v>
      </c>
      <c r="D46">
        <f t="shared" si="2"/>
        <v>291.86298155127508</v>
      </c>
      <c r="E46">
        <f t="shared" si="3"/>
        <v>1936</v>
      </c>
      <c r="F46">
        <f t="shared" si="4"/>
        <v>72.311917765392252</v>
      </c>
      <c r="G46">
        <f t="shared" si="5"/>
        <v>9.4933169324573257</v>
      </c>
      <c r="H46">
        <f t="shared" si="6"/>
        <v>118.84121479338297</v>
      </c>
      <c r="I46">
        <f t="shared" si="7"/>
        <v>144.6238355307845</v>
      </c>
      <c r="J46">
        <f t="shared" si="8"/>
        <v>4.5454545454545456E-2</v>
      </c>
      <c r="K46">
        <f t="shared" si="9"/>
        <v>17592186044416</v>
      </c>
      <c r="L46">
        <f t="shared" si="12"/>
        <v>4194304</v>
      </c>
      <c r="M46">
        <f t="shared" si="10"/>
        <v>3181.7243816772589</v>
      </c>
      <c r="N46">
        <f t="shared" si="11"/>
        <v>85184</v>
      </c>
    </row>
    <row r="47" spans="1:14">
      <c r="A47">
        <v>45</v>
      </c>
      <c r="B47">
        <v>37</v>
      </c>
      <c r="C47">
        <f t="shared" si="1"/>
        <v>6.7082039324993694</v>
      </c>
      <c r="D47">
        <f t="shared" si="2"/>
        <v>301.86917696247156</v>
      </c>
      <c r="E47">
        <f t="shared" si="3"/>
        <v>2025</v>
      </c>
      <c r="F47">
        <f t="shared" si="4"/>
        <v>74.394563119890464</v>
      </c>
      <c r="G47">
        <f t="shared" si="5"/>
        <v>9.8247907780760517</v>
      </c>
      <c r="H47">
        <f t="shared" si="6"/>
        <v>122.9900227066526</v>
      </c>
      <c r="I47">
        <f t="shared" si="7"/>
        <v>148.78912623978093</v>
      </c>
      <c r="J47">
        <f t="shared" si="8"/>
        <v>4.4444444444444446E-2</v>
      </c>
      <c r="K47">
        <f t="shared" si="9"/>
        <v>35184372088832</v>
      </c>
      <c r="L47">
        <f t="shared" si="12"/>
        <v>5931641.6015157178</v>
      </c>
      <c r="M47">
        <f t="shared" si="10"/>
        <v>3347.755340395071</v>
      </c>
      <c r="N47">
        <f t="shared" si="11"/>
        <v>91125</v>
      </c>
    </row>
    <row r="48" spans="1:14">
      <c r="A48">
        <v>46</v>
      </c>
      <c r="B48">
        <v>37</v>
      </c>
      <c r="C48">
        <f t="shared" si="1"/>
        <v>6.7823299831252681</v>
      </c>
      <c r="D48">
        <f t="shared" si="2"/>
        <v>311.98717922376238</v>
      </c>
      <c r="E48">
        <f t="shared" si="3"/>
        <v>2116</v>
      </c>
      <c r="F48">
        <f t="shared" si="4"/>
        <v>76.486860257352404</v>
      </c>
      <c r="G48">
        <f t="shared" si="5"/>
        <v>10.158134094856303</v>
      </c>
      <c r="H48">
        <f t="shared" si="6"/>
        <v>127.17912591364686</v>
      </c>
      <c r="I48">
        <f t="shared" si="7"/>
        <v>152.97372051470481</v>
      </c>
      <c r="J48">
        <f t="shared" si="8"/>
        <v>4.3478260869565216E-2</v>
      </c>
      <c r="K48">
        <f t="shared" si="9"/>
        <v>70368744177664</v>
      </c>
      <c r="L48">
        <f t="shared" si="12"/>
        <v>8388608</v>
      </c>
      <c r="M48">
        <f t="shared" si="10"/>
        <v>3518.3955718382108</v>
      </c>
      <c r="N48">
        <f t="shared" si="11"/>
        <v>97336</v>
      </c>
    </row>
    <row r="49" spans="1:14">
      <c r="A49">
        <v>47</v>
      </c>
      <c r="B49">
        <v>37</v>
      </c>
      <c r="C49">
        <f t="shared" si="1"/>
        <v>6.8556546004010439</v>
      </c>
      <c r="D49">
        <f t="shared" si="2"/>
        <v>322.21576621884884</v>
      </c>
      <c r="E49">
        <f t="shared" si="3"/>
        <v>2209</v>
      </c>
      <c r="F49">
        <f t="shared" si="4"/>
        <v>78.588599322978723</v>
      </c>
      <c r="G49">
        <f t="shared" si="5"/>
        <v>10.493299454345236</v>
      </c>
      <c r="H49">
        <f t="shared" si="6"/>
        <v>131.4078285861211</v>
      </c>
      <c r="I49">
        <f t="shared" si="7"/>
        <v>157.17719864595745</v>
      </c>
      <c r="J49">
        <f t="shared" si="8"/>
        <v>4.2553191489361701E-2</v>
      </c>
      <c r="K49">
        <f t="shared" si="9"/>
        <v>140737488355328</v>
      </c>
      <c r="L49">
        <f t="shared" si="12"/>
        <v>11863283.203031458</v>
      </c>
      <c r="M49">
        <f t="shared" si="10"/>
        <v>3693.6641681800002</v>
      </c>
      <c r="N49">
        <f t="shared" si="11"/>
        <v>103823</v>
      </c>
    </row>
    <row r="50" spans="1:14">
      <c r="A50">
        <v>48</v>
      </c>
      <c r="B50">
        <v>37</v>
      </c>
      <c r="C50">
        <f t="shared" si="1"/>
        <v>6.9282032302755088</v>
      </c>
      <c r="D50">
        <f t="shared" si="2"/>
        <v>332.55375505322462</v>
      </c>
      <c r="E50">
        <f t="shared" si="3"/>
        <v>2304</v>
      </c>
      <c r="F50">
        <f t="shared" si="4"/>
        <v>80.699579394028177</v>
      </c>
      <c r="G50">
        <f t="shared" si="5"/>
        <v>10.830241622918988</v>
      </c>
      <c r="H50">
        <f t="shared" si="6"/>
        <v>135.67546071610536</v>
      </c>
      <c r="I50">
        <f t="shared" si="7"/>
        <v>161.39915878805635</v>
      </c>
      <c r="J50">
        <f t="shared" si="8"/>
        <v>4.1666666666666664E-2</v>
      </c>
      <c r="K50">
        <f t="shared" si="9"/>
        <v>281474976710656</v>
      </c>
      <c r="L50">
        <f t="shared" si="12"/>
        <v>16777216</v>
      </c>
      <c r="M50">
        <f t="shared" si="10"/>
        <v>3873.579810913353</v>
      </c>
      <c r="N50">
        <f t="shared" si="11"/>
        <v>110592</v>
      </c>
    </row>
    <row r="51" spans="1:14">
      <c r="A51">
        <v>49</v>
      </c>
      <c r="B51">
        <v>37</v>
      </c>
      <c r="C51">
        <f t="shared" si="1"/>
        <v>7</v>
      </c>
      <c r="D51">
        <f t="shared" si="2"/>
        <v>342.99999999999983</v>
      </c>
      <c r="E51">
        <f t="shared" si="3"/>
        <v>2401</v>
      </c>
      <c r="F51">
        <f t="shared" si="4"/>
        <v>82.819607921397164</v>
      </c>
      <c r="G51">
        <f t="shared" si="5"/>
        <v>11.168917416720864</v>
      </c>
      <c r="H51">
        <f t="shared" si="6"/>
        <v>139.98137665824393</v>
      </c>
      <c r="I51">
        <f t="shared" si="7"/>
        <v>165.63921584279433</v>
      </c>
      <c r="J51">
        <f t="shared" si="8"/>
        <v>4.0816326530612242E-2</v>
      </c>
      <c r="K51">
        <f t="shared" si="9"/>
        <v>562949953421312</v>
      </c>
      <c r="L51">
        <f t="shared" si="12"/>
        <v>23726566.406062875</v>
      </c>
      <c r="M51">
        <f t="shared" si="10"/>
        <v>4058.1607881484611</v>
      </c>
      <c r="N51">
        <f t="shared" si="11"/>
        <v>117649</v>
      </c>
    </row>
    <row r="52" spans="1:14">
      <c r="A52">
        <v>50</v>
      </c>
      <c r="B52">
        <v>37</v>
      </c>
      <c r="C52">
        <f t="shared" si="1"/>
        <v>7.0710678118654755</v>
      </c>
      <c r="D52">
        <f t="shared" si="2"/>
        <v>353.5533905932736</v>
      </c>
      <c r="E52">
        <f t="shared" si="3"/>
        <v>2500</v>
      </c>
      <c r="F52">
        <f t="shared" si="4"/>
        <v>84.948500216800937</v>
      </c>
      <c r="G52">
        <f t="shared" si="5"/>
        <v>11.509285568927732</v>
      </c>
      <c r="H52">
        <f t="shared" si="6"/>
        <v>144.32495378167658</v>
      </c>
      <c r="I52">
        <f t="shared" si="7"/>
        <v>169.89700043360187</v>
      </c>
      <c r="J52">
        <f t="shared" si="8"/>
        <v>0.04</v>
      </c>
      <c r="K52">
        <f t="shared" si="9"/>
        <v>1125899906842624</v>
      </c>
      <c r="L52">
        <f t="shared" si="12"/>
        <v>33554432</v>
      </c>
      <c r="M52">
        <f t="shared" si="10"/>
        <v>4247.4250108400465</v>
      </c>
      <c r="N52">
        <f t="shared" si="11"/>
        <v>125000</v>
      </c>
    </row>
  </sheetData>
  <mergeCells count="1">
    <mergeCell ref="A1:N1"/>
  </mergeCells>
  <phoneticPr fontId="1" type="noConversion"/>
  <pageMargins left="0.75" right="0.75" top="1" bottom="1" header="0.5" footer="0.5"/>
  <pageSetup scale="54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workbookViewId="0">
      <selection activeCell="Q6" sqref="Q6"/>
    </sheetView>
  </sheetViews>
  <sheetFormatPr baseColWidth="10" defaultRowHeight="15" x14ac:dyDescent="0"/>
  <sheetData/>
  <phoneticPr fontId="1" type="noConversion"/>
  <pageMargins left="0.75" right="0.75" top="1" bottom="1" header="0.5" footer="0.5"/>
  <pageSetup scale="65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52"/>
  <sheetViews>
    <sheetView zoomScale="75" zoomScaleNormal="75" zoomScalePageLayoutView="75" workbookViewId="0">
      <selection activeCell="J18" sqref="J18"/>
    </sheetView>
  </sheetViews>
  <sheetFormatPr baseColWidth="10" defaultRowHeight="15" x14ac:dyDescent="0"/>
  <cols>
    <col min="3" max="3" width="22.83203125" bestFit="1" customWidth="1"/>
  </cols>
  <sheetData>
    <row r="1" spans="1:3">
      <c r="A1" s="3" t="s">
        <v>15</v>
      </c>
      <c r="B1" s="3"/>
      <c r="C1" s="3"/>
    </row>
    <row r="2" spans="1:3" ht="16">
      <c r="A2" t="s">
        <v>0</v>
      </c>
      <c r="B2" t="s">
        <v>4</v>
      </c>
      <c r="C2" s="1" t="s">
        <v>13</v>
      </c>
    </row>
    <row r="3" spans="1:3">
      <c r="A3">
        <v>1</v>
      </c>
      <c r="B3">
        <f>A3 * LOG(A3)</f>
        <v>0</v>
      </c>
      <c r="C3" t="e">
        <f>A3^((1+3)/SQRT(LOG(A3)))</f>
        <v>#DIV/0!</v>
      </c>
    </row>
    <row r="4" spans="1:3">
      <c r="A4">
        <v>2</v>
      </c>
      <c r="B4">
        <f t="shared" ref="B4:B52" si="0">A4 * LOG(A4)</f>
        <v>0.6020599913279624</v>
      </c>
      <c r="C4">
        <f t="shared" ref="C4:C52" si="1">A4^((1+3)/SQRT(LOG(A4)))</f>
        <v>156.54817884708973</v>
      </c>
    </row>
    <row r="5" spans="1:3">
      <c r="A5">
        <v>3</v>
      </c>
      <c r="B5">
        <f t="shared" si="0"/>
        <v>1.4313637641589874</v>
      </c>
      <c r="C5">
        <f t="shared" si="1"/>
        <v>579.37342768263443</v>
      </c>
    </row>
    <row r="6" spans="1:3">
      <c r="A6">
        <v>4</v>
      </c>
      <c r="B6">
        <f t="shared" si="0"/>
        <v>2.4082399653118496</v>
      </c>
      <c r="C6">
        <f t="shared" si="1"/>
        <v>1269.6996333412708</v>
      </c>
    </row>
    <row r="7" spans="1:3">
      <c r="A7">
        <v>5</v>
      </c>
      <c r="B7">
        <f t="shared" si="0"/>
        <v>3.4948500216800942</v>
      </c>
      <c r="C7">
        <f t="shared" si="1"/>
        <v>2208.9050047219325</v>
      </c>
    </row>
    <row r="8" spans="1:3">
      <c r="A8">
        <v>6</v>
      </c>
      <c r="B8">
        <f t="shared" si="0"/>
        <v>4.6689075023018614</v>
      </c>
      <c r="C8">
        <f t="shared" si="1"/>
        <v>3376.8772119963364</v>
      </c>
    </row>
    <row r="9" spans="1:3">
      <c r="A9">
        <v>7</v>
      </c>
      <c r="B9">
        <f t="shared" si="0"/>
        <v>5.9156862800997976</v>
      </c>
      <c r="C9">
        <f t="shared" si="1"/>
        <v>4755.1975384911239</v>
      </c>
    </row>
    <row r="10" spans="1:3">
      <c r="A10">
        <v>8</v>
      </c>
      <c r="B10">
        <f t="shared" si="0"/>
        <v>7.2247198959355483</v>
      </c>
      <c r="C10">
        <f t="shared" si="1"/>
        <v>6327.6416344762065</v>
      </c>
    </row>
    <row r="11" spans="1:3">
      <c r="A11">
        <v>9</v>
      </c>
      <c r="B11">
        <f t="shared" si="0"/>
        <v>8.5881825849539233</v>
      </c>
      <c r="C11">
        <f t="shared" si="1"/>
        <v>8080.0395407586921</v>
      </c>
    </row>
    <row r="12" spans="1:3">
      <c r="A12">
        <v>10</v>
      </c>
      <c r="B12">
        <f t="shared" si="0"/>
        <v>10</v>
      </c>
      <c r="C12">
        <f t="shared" si="1"/>
        <v>10000</v>
      </c>
    </row>
    <row r="13" spans="1:3">
      <c r="A13">
        <v>11</v>
      </c>
      <c r="B13">
        <f t="shared" si="0"/>
        <v>11.455319536740477</v>
      </c>
      <c r="C13">
        <f t="shared" si="1"/>
        <v>12076.636025556887</v>
      </c>
    </row>
    <row r="14" spans="1:3">
      <c r="A14">
        <v>12</v>
      </c>
      <c r="B14">
        <f t="shared" si="0"/>
        <v>12.950174952571498</v>
      </c>
      <c r="C14">
        <f t="shared" si="1"/>
        <v>14300.32628479579</v>
      </c>
    </row>
    <row r="15" spans="1:3">
      <c r="A15">
        <v>13</v>
      </c>
      <c r="B15">
        <f t="shared" si="0"/>
        <v>14.481263579988877</v>
      </c>
      <c r="C15">
        <f t="shared" si="1"/>
        <v>16662.516530488352</v>
      </c>
    </row>
    <row r="16" spans="1:3">
      <c r="A16">
        <v>14</v>
      </c>
      <c r="B16">
        <f t="shared" si="0"/>
        <v>16.045792499495331</v>
      </c>
      <c r="C16">
        <f t="shared" si="1"/>
        <v>19155.556726771109</v>
      </c>
    </row>
    <row r="17" spans="1:3">
      <c r="A17">
        <v>15</v>
      </c>
      <c r="B17">
        <f t="shared" si="0"/>
        <v>17.64136888583522</v>
      </c>
      <c r="C17">
        <f t="shared" si="1"/>
        <v>21772.567795650284</v>
      </c>
    </row>
    <row r="18" spans="1:3">
      <c r="A18">
        <v>16</v>
      </c>
      <c r="B18">
        <f t="shared" si="0"/>
        <v>19.265919722494797</v>
      </c>
      <c r="C18">
        <f t="shared" si="1"/>
        <v>24507.332300340397</v>
      </c>
    </row>
    <row r="19" spans="1:3">
      <c r="A19">
        <v>17</v>
      </c>
      <c r="B19">
        <f t="shared" si="0"/>
        <v>20.917631663430654</v>
      </c>
      <c r="C19">
        <f t="shared" si="1"/>
        <v>27354.204303318387</v>
      </c>
    </row>
    <row r="20" spans="1:3">
      <c r="A20">
        <v>18</v>
      </c>
      <c r="B20">
        <f t="shared" si="0"/>
        <v>22.594905091859509</v>
      </c>
      <c r="C20">
        <f t="shared" si="1"/>
        <v>30308.034573587527</v>
      </c>
    </row>
    <row r="21" spans="1:3">
      <c r="A21">
        <v>19</v>
      </c>
      <c r="B21">
        <f t="shared" si="0"/>
        <v>24.296318418103748</v>
      </c>
      <c r="C21">
        <f t="shared" si="1"/>
        <v>33364.108120573503</v>
      </c>
    </row>
    <row r="22" spans="1:3">
      <c r="A22">
        <v>20</v>
      </c>
      <c r="B22">
        <f t="shared" si="0"/>
        <v>26.020599913279625</v>
      </c>
      <c r="C22">
        <f t="shared" si="1"/>
        <v>36518.091678562574</v>
      </c>
    </row>
    <row r="23" spans="1:3">
      <c r="A23">
        <v>21</v>
      </c>
      <c r="B23">
        <f t="shared" si="0"/>
        <v>27.766605189412306</v>
      </c>
      <c r="C23">
        <f t="shared" si="1"/>
        <v>39765.989272631763</v>
      </c>
    </row>
    <row r="24" spans="1:3">
      <c r="A24">
        <v>22</v>
      </c>
      <c r="B24">
        <f t="shared" si="0"/>
        <v>29.533298978088535</v>
      </c>
      <c r="C24">
        <f t="shared" si="1"/>
        <v>43104.104390551423</v>
      </c>
    </row>
    <row r="25" spans="1:3">
      <c r="A25">
        <v>23</v>
      </c>
      <c r="B25">
        <f t="shared" si="0"/>
        <v>31.319740228404637</v>
      </c>
      <c r="C25">
        <f t="shared" si="1"/>
        <v>46529.007589797853</v>
      </c>
    </row>
    <row r="26" spans="1:3">
      <c r="A26">
        <v>24</v>
      </c>
      <c r="B26">
        <f t="shared" si="0"/>
        <v>33.125069801078538</v>
      </c>
      <c r="C26">
        <f t="shared" si="1"/>
        <v>50037.508605039977</v>
      </c>
    </row>
    <row r="27" spans="1:3">
      <c r="A27">
        <v>25</v>
      </c>
      <c r="B27">
        <f t="shared" si="0"/>
        <v>34.948500216800944</v>
      </c>
      <c r="C27">
        <f t="shared" si="1"/>
        <v>53626.632205336849</v>
      </c>
    </row>
    <row r="28" spans="1:3">
      <c r="A28">
        <v>26</v>
      </c>
      <c r="B28">
        <f t="shared" si="0"/>
        <v>36.789307047241266</v>
      </c>
      <c r="C28">
        <f t="shared" si="1"/>
        <v>57293.597194149137</v>
      </c>
    </row>
    <row r="29" spans="1:3">
      <c r="A29">
        <v>27</v>
      </c>
      <c r="B29">
        <f t="shared" si="0"/>
        <v>38.646821632292657</v>
      </c>
      <c r="C29">
        <f t="shared" si="1"/>
        <v>61035.798058466004</v>
      </c>
    </row>
    <row r="30" spans="1:3">
      <c r="A30">
        <v>28</v>
      </c>
      <c r="B30">
        <f t="shared" si="0"/>
        <v>40.520424877582137</v>
      </c>
      <c r="C30">
        <f t="shared" si="1"/>
        <v>64850.788862981528</v>
      </c>
    </row>
    <row r="31" spans="1:3">
      <c r="A31">
        <v>29</v>
      </c>
      <c r="B31">
        <f t="shared" si="0"/>
        <v>42.409541939069726</v>
      </c>
      <c r="C31">
        <f t="shared" si="1"/>
        <v>68736.269056642996</v>
      </c>
    </row>
    <row r="32" spans="1:3">
      <c r="A32">
        <v>30</v>
      </c>
      <c r="B32">
        <f t="shared" si="0"/>
        <v>44.313637641589871</v>
      </c>
      <c r="C32">
        <f t="shared" si="1"/>
        <v>72690.070916110708</v>
      </c>
    </row>
    <row r="33" spans="1:3">
      <c r="A33">
        <v>31</v>
      </c>
      <c r="B33">
        <f t="shared" si="0"/>
        <v>46.232212508862453</v>
      </c>
      <c r="C33">
        <f t="shared" si="1"/>
        <v>76710.14839681235</v>
      </c>
    </row>
    <row r="34" spans="1:3">
      <c r="A34">
        <v>32</v>
      </c>
      <c r="B34">
        <f t="shared" si="0"/>
        <v>48.164799306236993</v>
      </c>
      <c r="C34">
        <f t="shared" si="1"/>
        <v>80794.567199680081</v>
      </c>
    </row>
    <row r="35" spans="1:3">
      <c r="A35">
        <v>33</v>
      </c>
      <c r="B35">
        <f t="shared" si="0"/>
        <v>50.110960015970285</v>
      </c>
      <c r="C35">
        <f t="shared" si="1"/>
        <v>84941.49589217217</v>
      </c>
    </row>
    <row r="36" spans="1:3">
      <c r="A36">
        <v>34</v>
      </c>
      <c r="B36">
        <f t="shared" si="0"/>
        <v>52.070283179436672</v>
      </c>
      <c r="C36">
        <f t="shared" si="1"/>
        <v>89149.197947205656</v>
      </c>
    </row>
    <row r="37" spans="1:3">
      <c r="A37">
        <v>35</v>
      </c>
      <c r="B37">
        <f t="shared" si="0"/>
        <v>54.042381552259648</v>
      </c>
      <c r="C37">
        <f t="shared" si="1"/>
        <v>93416.02458424306</v>
      </c>
    </row>
    <row r="38" spans="1:3">
      <c r="A38">
        <v>36</v>
      </c>
      <c r="B38">
        <f t="shared" si="0"/>
        <v>56.026890027622343</v>
      </c>
      <c r="C38">
        <f t="shared" si="1"/>
        <v>97740.408313855718</v>
      </c>
    </row>
    <row r="39" spans="1:3">
      <c r="A39">
        <v>37</v>
      </c>
      <c r="B39">
        <f t="shared" si="0"/>
        <v>58.023463790478814</v>
      </c>
      <c r="C39">
        <f t="shared" si="1"/>
        <v>102120.85710130712</v>
      </c>
    </row>
    <row r="40" spans="1:3">
      <c r="A40">
        <v>38</v>
      </c>
      <c r="B40">
        <f t="shared" si="0"/>
        <v>60.031776671438784</v>
      </c>
      <c r="C40">
        <f t="shared" si="1"/>
        <v>106555.9490765846</v>
      </c>
    </row>
    <row r="41" spans="1:3">
      <c r="A41">
        <v>39</v>
      </c>
      <c r="B41">
        <f t="shared" si="0"/>
        <v>62.051519674033464</v>
      </c>
      <c r="C41">
        <f t="shared" si="1"/>
        <v>111044.32772828323</v>
      </c>
    </row>
    <row r="42" spans="1:3">
      <c r="A42">
        <v>40</v>
      </c>
      <c r="B42">
        <f t="shared" si="0"/>
        <v>64.082399653118486</v>
      </c>
      <c r="C42">
        <f t="shared" si="1"/>
        <v>115584.69752717319</v>
      </c>
    </row>
    <row r="43" spans="1:3">
      <c r="A43">
        <v>41</v>
      </c>
      <c r="B43">
        <f t="shared" si="0"/>
        <v>66.124138125509148</v>
      </c>
      <c r="C43">
        <f t="shared" si="1"/>
        <v>120175.81993239408</v>
      </c>
    </row>
    <row r="44" spans="1:3">
      <c r="A44">
        <v>42</v>
      </c>
      <c r="B44">
        <f t="shared" si="0"/>
        <v>68.176470196711819</v>
      </c>
      <c r="C44">
        <f t="shared" si="1"/>
        <v>124816.50973928746</v>
      </c>
    </row>
    <row r="45" spans="1:3">
      <c r="A45">
        <v>43</v>
      </c>
      <c r="B45">
        <f t="shared" si="0"/>
        <v>70.239143589922222</v>
      </c>
      <c r="C45">
        <f t="shared" si="1"/>
        <v>129505.63173303822</v>
      </c>
    </row>
    <row r="46" spans="1:3">
      <c r="A46">
        <v>44</v>
      </c>
      <c r="B46">
        <f t="shared" si="0"/>
        <v>72.311917765392252</v>
      </c>
      <c r="C46">
        <f t="shared" si="1"/>
        <v>134242.09761671486</v>
      </c>
    </row>
    <row r="47" spans="1:3">
      <c r="A47">
        <v>45</v>
      </c>
      <c r="B47">
        <f t="shared" si="0"/>
        <v>74.394563119890464</v>
      </c>
      <c r="C47">
        <f t="shared" si="1"/>
        <v>139024.86318610486</v>
      </c>
    </row>
    <row r="48" spans="1:3">
      <c r="A48">
        <v>46</v>
      </c>
      <c r="B48">
        <f t="shared" si="0"/>
        <v>76.486860257352404</v>
      </c>
      <c r="C48">
        <f t="shared" si="1"/>
        <v>143852.92572700093</v>
      </c>
    </row>
    <row r="49" spans="1:3">
      <c r="A49">
        <v>47</v>
      </c>
      <c r="B49">
        <f t="shared" si="0"/>
        <v>78.588599322978723</v>
      </c>
      <c r="C49">
        <f t="shared" si="1"/>
        <v>148725.32161343721</v>
      </c>
    </row>
    <row r="50" spans="1:3">
      <c r="A50">
        <v>48</v>
      </c>
      <c r="B50">
        <f t="shared" si="0"/>
        <v>80.699579394028177</v>
      </c>
      <c r="C50">
        <f t="shared" si="1"/>
        <v>153641.12408781381</v>
      </c>
    </row>
    <row r="51" spans="1:3">
      <c r="A51">
        <v>49</v>
      </c>
      <c r="B51">
        <f t="shared" si="0"/>
        <v>82.819607921397164</v>
      </c>
      <c r="C51">
        <f t="shared" si="1"/>
        <v>158599.44120597953</v>
      </c>
    </row>
    <row r="52" spans="1:3">
      <c r="A52">
        <v>50</v>
      </c>
      <c r="B52">
        <f t="shared" si="0"/>
        <v>84.948500216800937</v>
      </c>
      <c r="C52">
        <f t="shared" si="1"/>
        <v>163599.41393221795</v>
      </c>
    </row>
  </sheetData>
  <mergeCells count="1">
    <mergeCell ref="A1:C1"/>
  </mergeCells>
  <phoneticPr fontId="1" type="noConversion"/>
  <pageMargins left="0.75" right="0.75" top="1" bottom="1" header="0.5" footer="0.5"/>
  <pageSetup scale="5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2.1_a</vt:lpstr>
      <vt:lpstr>2.1_b</vt:lpstr>
      <vt:lpstr>2.3_a</vt:lpstr>
      <vt:lpstr>2.3_b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 Sobylak</dc:creator>
  <cp:lastModifiedBy>Eli Sobylak</cp:lastModifiedBy>
  <cp:lastPrinted>2015-10-23T03:32:06Z</cp:lastPrinted>
  <dcterms:created xsi:type="dcterms:W3CDTF">2015-10-20T16:40:53Z</dcterms:created>
  <dcterms:modified xsi:type="dcterms:W3CDTF">2015-10-23T03:35:57Z</dcterms:modified>
</cp:coreProperties>
</file>