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debasics_dataanalyst\Excel\3 cleaning bad data\"/>
    </mc:Choice>
  </mc:AlternateContent>
  <xr:revisionPtr revIDLastSave="0" documentId="13_ncr:1_{12B2AB2C-DE22-4927-96EA-9C57FCB994E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7" l="1"/>
  <c r="E9" i="7"/>
  <c r="D9" i="7"/>
  <c r="D8" i="7"/>
  <c r="D7" i="7" a="1"/>
  <c r="D7" i="7" s="1"/>
  <c r="D5" i="7"/>
  <c r="D2" i="7"/>
  <c r="D3" i="7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K2" i="1" a="1"/>
  <c r="K2" i="1" s="1"/>
  <c r="I2" i="1" a="1"/>
  <c r="I2" i="1" s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<sst xmlns="http://schemas.openxmlformats.org/spreadsheetml/2006/main" count="303" uniqueCount="164">
  <si>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</si>
  <si>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</si>
  <si>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</si>
  <si>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</si>
  <si>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</si>
  <si>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</si>
  <si>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</si>
  <si>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</si>
  <si>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</si>
  <si>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</si>
  <si>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</si>
  <si>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</si>
  <si>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</si>
  <si>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</si>
  <si>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</si>
  <si>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</si>
  <si>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</si>
  <si>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</si>
  <si>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</si>
  <si>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</si>
  <si>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</si>
  <si>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</si>
  <si>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</si>
  <si>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</si>
  <si>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</si>
  <si>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</si>
  <si>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</si>
  <si>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</si>
  <si>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</si>
  <si>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</si>
  <si>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</si>
  <si>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</si>
  <si>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</si>
  <si>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</si>
  <si>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</si>
  <si>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</si>
  <si>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</si>
  <si>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</si>
  <si>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</si>
  <si>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</si>
  <si>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</si>
  <si>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</si>
  <si>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</si>
  <si>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</si>
  <si>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</si>
  <si>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</si>
  <si>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</si>
  <si>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</si>
  <si>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</si>
  <si>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</si>
  <si>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</si>
  <si>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</si>
  <si>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</si>
  <si>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</si>
  <si>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</si>
  <si>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</si>
  <si>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</si>
  <si>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</si>
  <si>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</si>
  <si>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</si>
  <si>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</si>
  <si>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</si>
  <si>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</si>
  <si>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</si>
  <si>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</si>
  <si>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</si>
  <si>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</si>
  <si>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</si>
  <si>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</si>
  <si>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</si>
  <si>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</si>
  <si>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</si>
  <si>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</si>
  <si>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</si>
  <si>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</si>
  <si>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</si>
  <si>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</si>
  <si>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</si>
  <si>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</si>
  <si>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</si>
  <si>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</si>
  <si>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</si>
  <si>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</si>
  <si>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</si>
  <si>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</si>
  <si>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</si>
  <si>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</si>
  <si>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</si>
  <si>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</si>
  <si>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</si>
  <si>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</si>
  <si>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</si>
  <si>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</si>
  <si>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</si>
  <si>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</si>
  <si>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</si>
  <si>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</si>
  <si>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</si>
  <si>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</si>
  <si>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</si>
  <si>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</si>
  <si>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</si>
  <si>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</si>
  <si>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</si>
  <si>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</si>
  <si>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</si>
  <si>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</si>
  <si>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</si>
  <si>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</si>
  <si>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</si>
  <si>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</si>
  <si>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</si>
  <si>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</si>
  <si>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</si>
  <si>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</si>
  <si>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</si>
  <si>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</si>
  <si>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</si>
  <si>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</si>
  <si>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</si>
  <si>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</si>
  <si>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</si>
  <si>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</si>
  <si>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</si>
  <si>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</si>
  <si>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</si>
  <si>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</si>
  <si>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</si>
  <si>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</si>
  <si>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</si>
  <si>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</si>
  <si>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</si>
  <si>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</si>
  <si>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</si>
  <si>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</si>
  <si>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</si>
  <si>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</si>
  <si>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</si>
  <si>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</si>
  <si>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</si>
  <si>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</si>
  <si>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</si>
  <si>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</si>
  <si>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</si>
  <si>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</si>
  <si>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</si>
  <si>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</si>
  <si>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</si>
  <si>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</si>
  <si>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</si>
  <si>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</si>
  <si>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</si>
  <si>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</si>
  <si>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</si>
  <si>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</si>
  <si>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</si>
  <si>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Column2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</si>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</sst>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12">
      <calculatedColumnFormula array="1">_xlfn.IFNA(INDEX(Financials[], MATCH(Movies[[#This Row],[movie_id]:[movie_id]],Financials[[movie_id]:[movie_id]],0), MATCH(Movies[[#Headers],[revenue]], Financials[#Headers],0)),"Not Available")</calculatedColumnFormula>
    </tableColumn>
    <tableColumn id="14" xr3:uid="{DD2A0151-E545-4BFF-93A3-124AFC8C3768}" name="budget" dataDxfId="11">
      <calculatedColumnFormula array="1">INDEX(Financials[], MATCH(Movies[[#This Row],[movie_id]:[movie_id]],Financials[[movie_id]:[movie_id]],0), MATCH(Movies[[#Headers],[budget]], Financials[#Headers],0))</calculatedColumnFormula>
    </tableColumn>
    <tableColumn id="15" xr3:uid="{4FC460F8-5501-4B3D-B612-AA6EA53F088D}" name="unit" dataDxfId="10">
      <calculatedColumnFormula array="1">INDEX(Financials[], MATCH(Movies[[#This Row],[movie_id]:[movie_id]],Financials[[movie_id]:[movie_id]],0), MATCH(Movies[[#Headers],[unit]], Financials[#Headers],0))</calculatedColumnFormula>
    </tableColumn>
    <tableColumn id="16" xr3:uid="{71AF9D00-263F-48BA-A598-7B2DDE3DCFC0}" name="currency" dataDxfId="9">
      <calculatedColumnFormula array="1">INDEX(Financials[], MATCH(Movies[[#This Row],[movie_id]:[movie_id]],Financials[[movie_id]:[movie_id]],0), MATCH(Movies[[#Headers],[currency]], 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F41" totalsRowShown="0" headerRowDxfId="8">
  <autoFilter ref="A1:F41" xr:uid="{DCEC907F-917F-4689-8EAB-F7CEF660B9E4}"/>
  <tableColumns count="6">
    <tableColumn id="1" xr3:uid="{D1A9B0F4-FC15-4DC9-80C7-7EBF56996521}" name="movie_id"/>
    <tableColumn id="10" xr3:uid="{58636DC6-FB58-4553-A81E-9A89F0ACE12A}" name="Column2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4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21" zoomScaleNormal="175" workbookViewId="0">
      <selection activeCell="H2" sqref="H2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7.44140625" customWidth="1"/>
    <col min="10" max="10" width="13.109375" customWidth="1"/>
  </cols>
  <sheetData>
    <row r="1" spans="1:11" x14ac:dyDescent="0.3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_xlfn.IFNA(INDEX(Financials[], MATCH(Movies[[#This Row],[movie_id]:[movie_id]],Financials[[movie_id]:[movie_id]],0), MATCH(Movies[[#Headers],[revenue]], Financials[#Headers],0)),"Not Available")</f>
        <v>12.5</v>
      </c>
      <c r="I2" cm="1">
        <f t="array" ref="I2">INDEX(Financials[], MATCH(Movies[[#This Row],[movie_id]:[movie_id]],Financials[[movie_id]:[movie_id]],0), MATCH(Movies[[#Headers],[budget]], Financials[#Headers],0))</f>
        <v>1</v>
      </c>
      <c r="J2" t="str" cm="1">
        <f t="array" ref="J2">INDEX(Financials[], MATCH(Movies[[#This Row],[movie_id]:[movie_id]],Financials[[movie_id]:[movie_id]],0), MATCH(Movies[[#Headers],[unit]], Financials[#Headers],0))</f>
        <v>Billions</v>
      </c>
      <c r="K2" t="str" cm="1">
        <f t="array" ref="K2">INDEX(Financials[], MATCH(Movies[[#This Row],[movie_id]:[movie_id]],Financials[[movie_id]:[movie_id]],0), MATCH(Movies[[#Headers],[currency]], Financials[#Headers],0))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_xlfn.IFNA(INDEX(Financials[], MATCH(Movies[[#This Row],[movie_id]:[movie_id]],Financials[[movie_id]:[movie_id]],0), MATCH(Movies[[#Headers],[revenue]], Financials[#Headers],0)),"Not Available")</f>
        <v>954.8</v>
      </c>
      <c r="I3" cm="1">
        <f t="array" ref="I3">INDEX(Financials[], MATCH(Movies[[#This Row],[movie_id]:[movie_id]],Financials[[movie_id]:[movie_id]],0), MATCH(Movies[[#Headers],[budget]], Financials[#Headers],0))</f>
        <v>200</v>
      </c>
      <c r="J3" t="str" cm="1">
        <f t="array" ref="J3">INDEX(Financials[], MATCH(Movies[[#This Row],[movie_id]:[movie_id]],Financials[[movie_id]:[movie_id]],0), MATCH(Movies[[#Headers],[unit]], Financials[#Headers],0))</f>
        <v>Millions</v>
      </c>
      <c r="K3" t="str" cm="1">
        <f t="array" ref="K3">INDEX(Financials[], MATCH(Movies[[#This Row],[movie_id]:[movie_id]],Financials[[movie_id]:[movie_id]],0), MATCH(Movies[[#Headers],[currency]], Financials[#Headers],0))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_xlfn.IFNA(INDEX(Financials[], MATCH(Movies[[#This Row],[movie_id]:[movie_id]],Financials[[movie_id]:[movie_id]],0), MATCH(Movies[[#Headers],[revenue]], Financials[#Headers],0)),"Not Available")</f>
        <v>644.79999999999995</v>
      </c>
      <c r="I4" cm="1">
        <f t="array" ref="I4">INDEX(Financials[], MATCH(Movies[[#This Row],[movie_id]:[movie_id]],Financials[[movie_id]:[movie_id]],0), MATCH(Movies[[#Headers],[budget]], Financials[#Headers],0))</f>
        <v>165</v>
      </c>
      <c r="J4" t="str" cm="1">
        <f t="array" ref="J4">INDEX(Financials[], MATCH(Movies[[#This Row],[movie_id]:[movie_id]],Financials[[movie_id]:[movie_id]],0), MATCH(Movies[[#Headers],[unit]], Financials[#Headers],0))</f>
        <v>Millions</v>
      </c>
      <c r="K4" t="str" cm="1">
        <f t="array" ref="K4">INDEX(Financials[], MATCH(Movies[[#This Row],[movie_id]:[movie_id]],Financials[[movie_id]:[movie_id]],0), MATCH(Movies[[#Headers],[currency]], Financials[#Headers],0))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_xlfn.IFNA(INDEX(Financials[], MATCH(Movies[[#This Row],[movie_id]:[movie_id]],Financials[[movie_id]:[movie_id]],0), MATCH(Movies[[#Headers],[revenue]], Financials[#Headers],0)),"Not Available")</f>
        <v>854</v>
      </c>
      <c r="I5" cm="1">
        <f t="array" ref="I5">INDEX(Financials[], MATCH(Movies[[#This Row],[movie_id]:[movie_id]],Financials[[movie_id]:[movie_id]],0), MATCH(Movies[[#Headers],[budget]], Financials[#Headers],0))</f>
        <v>180</v>
      </c>
      <c r="J5" t="str" cm="1">
        <f t="array" ref="J5">INDEX(Financials[], MATCH(Movies[[#This Row],[movie_id]:[movie_id]],Financials[[movie_id]:[movie_id]],0), MATCH(Movies[[#Headers],[unit]], Financials[#Headers],0))</f>
        <v>Millions</v>
      </c>
      <c r="K5" t="str" cm="1">
        <f t="array" ref="K5">INDEX(Financials[], MATCH(Movies[[#This Row],[movie_id]:[movie_id]],Financials[[movie_id]:[movie_id]],0), MATCH(Movies[[#Headers],[currency]], Financials[#Headers],0))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_xlfn.IFNA(INDEX(Financials[], MATCH(Movies[[#This Row],[movie_id]:[movie_id]],Financials[[movie_id]:[movie_id]],0), MATCH(Movies[[#Headers],[revenue]], Financials[#Headers],0)),"Not Available")</f>
        <v>670</v>
      </c>
      <c r="I6" cm="1">
        <f t="array" ref="I6">INDEX(Financials[], MATCH(Movies[[#This Row],[movie_id]:[movie_id]],Financials[[movie_id]:[movie_id]],0), MATCH(Movies[[#Headers],[budget]], Financials[#Headers],0))</f>
        <v>250</v>
      </c>
      <c r="J6" t="str" cm="1">
        <f t="array" ref="J6">INDEX(Financials[], MATCH(Movies[[#This Row],[movie_id]:[movie_id]],Financials[[movie_id]:[movie_id]],0), MATCH(Movies[[#Headers],[unit]], Financials[#Headers],0))</f>
        <v>Millions</v>
      </c>
      <c r="K6" t="str" cm="1">
        <f t="array" ref="K6">INDEX(Financials[], MATCH(Movies[[#This Row],[movie_id]:[movie_id]],Financials[[movie_id]:[movie_id]],0), MATCH(Movies[[#Headers],[currency]], Financials[#Headers],0))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_xlfn.IFNA(INDEX(Financials[], MATCH(Movies[[#This Row],[movie_id]:[movie_id]],Financials[[movie_id]:[movie_id]],0), MATCH(Movies[[#Headers],[revenue]], Financials[#Headers],0)),"Not Available")</f>
        <v>Not Available</v>
      </c>
      <c r="I7" t="e" cm="1">
        <f t="array" ref="I7">INDEX(Financials[], MATCH(Movies[[#This Row],[movie_id]:[movie_id]],Financials[[movie_id]:[movie_id]],0), MATCH(Movies[[#Headers],[budget]], Financials[#Headers],0))</f>
        <v>#N/A</v>
      </c>
      <c r="J7" t="e" cm="1">
        <f t="array" ref="J7">INDEX(Financials[], MATCH(Movies[[#This Row],[movie_id]:[movie_id]],Financials[[movie_id]:[movie_id]],0), MATCH(Movies[[#Headers],[unit]], Financials[#Headers],0))</f>
        <v>#N/A</v>
      </c>
      <c r="K7" t="e" cm="1">
        <f t="array" ref="K7">INDEX(Financials[], MATCH(Movies[[#This Row],[movie_id]:[movie_id]],Financials[[movie_id]:[movie_id]],0), MATCH(Movies[[#Headers],[currency]], Financials[#Headers],0))</f>
        <v>#N/A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_xlfn.IFNA(INDEX(Financials[], MATCH(Movies[[#This Row],[movie_id]:[movie_id]],Financials[[movie_id]:[movie_id]],0), MATCH(Movies[[#Headers],[revenue]], Financials[#Headers],0)),"Not Available")</f>
        <v>2000</v>
      </c>
      <c r="I8" cm="1">
        <f t="array" ref="I8">INDEX(Financials[], MATCH(Movies[[#This Row],[movie_id]:[movie_id]],Financials[[movie_id]:[movie_id]],0), MATCH(Movies[[#Headers],[budget]], Financials[#Headers],0))</f>
        <v>400</v>
      </c>
      <c r="J8" t="str" cm="1">
        <f t="array" ref="J8">INDEX(Financials[], MATCH(Movies[[#This Row],[movie_id]:[movie_id]],Financials[[movie_id]:[movie_id]],0), MATCH(Movies[[#Headers],[unit]], Financials[#Headers],0))</f>
        <v>Millions</v>
      </c>
      <c r="K8" t="str" cm="1">
        <f t="array" ref="K8">INDEX(Financials[], MATCH(Movies[[#This Row],[movie_id]:[movie_id]],Financials[[movie_id]:[movie_id]],0), MATCH(Movies[[#Headers],[currency]], Financials[#Headers],0))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_xlfn.IFNA(INDEX(Financials[], MATCH(Movies[[#This Row],[movie_id]:[movie_id]],Financials[[movie_id]:[movie_id]],0), MATCH(Movies[[#Headers],[revenue]], Financials[#Headers],0)),"Not Available")</f>
        <v>4000</v>
      </c>
      <c r="I9" cm="1">
        <f t="array" ref="I9">INDEX(Financials[], MATCH(Movies[[#This Row],[movie_id]:[movie_id]],Financials[[movie_id]:[movie_id]],0), MATCH(Movies[[#Headers],[budget]], Financials[#Headers],0))</f>
        <v>550</v>
      </c>
      <c r="J9" t="str" cm="1">
        <f t="array" ref="J9">INDEX(Financials[], MATCH(Movies[[#This Row],[movie_id]:[movie_id]],Financials[[movie_id]:[movie_id]],0), MATCH(Movies[[#Headers],[unit]], Financials[#Headers],0))</f>
        <v>Millions</v>
      </c>
      <c r="K9" t="str" cm="1">
        <f t="array" ref="K9">INDEX(Financials[], MATCH(Movies[[#This Row],[movie_id]:[movie_id]],Financials[[movie_id]:[movie_id]],0), MATCH(Movies[[#Headers],[currency]], Financials[#Headers],0))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_xlfn.IFNA(INDEX(Financials[], MATCH(Movies[[#This Row],[movie_id]:[movie_id]],Financials[[movie_id]:[movie_id]],0), MATCH(Movies[[#Headers],[revenue]], Financials[#Headers],0)),"Not Available")</f>
        <v>1360</v>
      </c>
      <c r="I10" cm="1">
        <f t="array" ref="I10">INDEX(Financials[], MATCH(Movies[[#This Row],[movie_id]:[movie_id]],Financials[[movie_id]:[movie_id]],0), MATCH(Movies[[#Headers],[budget]], Financials[#Headers],0))</f>
        <v>390</v>
      </c>
      <c r="J10" t="str" cm="1">
        <f t="array" ref="J10">INDEX(Financials[], MATCH(Movies[[#This Row],[movie_id]:[movie_id]],Financials[[movie_id]:[movie_id]],0), MATCH(Movies[[#Headers],[unit]], Financials[#Headers],0))</f>
        <v>Millions</v>
      </c>
      <c r="K10" t="str" cm="1">
        <f t="array" ref="K10">INDEX(Financials[], MATCH(Movies[[#This Row],[movie_id]:[movie_id]],Financials[[movie_id]:[movie_id]],0), MATCH(Movies[[#Headers],[currency]], Financials[#Headers],0))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_xlfn.IFNA(INDEX(Financials[], MATCH(Movies[[#This Row],[movie_id]:[movie_id]],Financials[[movie_id]:[movie_id]],0), MATCH(Movies[[#Headers],[revenue]], Financials[#Headers],0)),"Not Available")</f>
        <v>3.5</v>
      </c>
      <c r="I11" cm="1">
        <f t="array" ref="I11">INDEX(Financials[], MATCH(Movies[[#This Row],[movie_id]:[movie_id]],Financials[[movie_id]:[movie_id]],0), MATCH(Movies[[#Headers],[budget]], Financials[#Headers],0))</f>
        <v>1.4</v>
      </c>
      <c r="J11" t="str" cm="1">
        <f t="array" ref="J11">INDEX(Financials[], MATCH(Movies[[#This Row],[movie_id]:[movie_id]],Financials[[movie_id]:[movie_id]],0), MATCH(Movies[[#Headers],[unit]], Financials[#Headers],0))</f>
        <v>Billions</v>
      </c>
      <c r="K11" t="str" cm="1">
        <f t="array" ref="K11">INDEX(Financials[], MATCH(Movies[[#This Row],[movie_id]:[movie_id]],Financials[[movie_id]:[movie_id]],0), MATCH(Movies[[#Headers],[currency]], Financials[#Headers],0))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_xlfn.IFNA(INDEX(Financials[], MATCH(Movies[[#This Row],[movie_id]:[movie_id]],Financials[[movie_id]:[movie_id]],0), MATCH(Movies[[#Headers],[revenue]], Financials[#Headers],0)),"Not Available")</f>
        <v>73.3</v>
      </c>
      <c r="I12" cm="1">
        <f t="array" ref="I12">INDEX(Financials[], MATCH(Movies[[#This Row],[movie_id]:[movie_id]],Financials[[movie_id]:[movie_id]],0), MATCH(Movies[[#Headers],[budget]], Financials[#Headers],0))</f>
        <v>25</v>
      </c>
      <c r="J12" t="str" cm="1">
        <f t="array" ref="J12">INDEX(Financials[], MATCH(Movies[[#This Row],[movie_id]:[movie_id]],Financials[[movie_id]:[movie_id]],0), MATCH(Movies[[#Headers],[unit]], Financials[#Headers],0))</f>
        <v>Millions</v>
      </c>
      <c r="K12" t="str" cm="1">
        <f t="array" ref="K12">INDEX(Financials[], MATCH(Movies[[#This Row],[movie_id]:[movie_id]],Financials[[movie_id]:[movie_id]],0), MATCH(Movies[[#Headers],[currency]], Financials[#Headers],0))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_xlfn.IFNA(INDEX(Financials[], MATCH(Movies[[#This Row],[movie_id]:[movie_id]],Financials[[movie_id]:[movie_id]],0), MATCH(Movies[[#Headers],[revenue]], Financials[#Headers],0)),"Not Available")</f>
        <v>Not Available</v>
      </c>
      <c r="I13" t="e" cm="1">
        <f t="array" ref="I13">INDEX(Financials[], MATCH(Movies[[#This Row],[movie_id]:[movie_id]],Financials[[movie_id]:[movie_id]],0), MATCH(Movies[[#Headers],[budget]], Financials[#Headers],0))</f>
        <v>#N/A</v>
      </c>
      <c r="J13" t="e" cm="1">
        <f t="array" ref="J13">INDEX(Financials[], MATCH(Movies[[#This Row],[movie_id]:[movie_id]],Financials[[movie_id]:[movie_id]],0), MATCH(Movies[[#Headers],[unit]], Financials[#Headers],0))</f>
        <v>#N/A</v>
      </c>
      <c r="K13" t="e" cm="1">
        <f t="array" ref="K13">INDEX(Financials[], MATCH(Movies[[#This Row],[movie_id]:[movie_id]],Financials[[movie_id]:[movie_id]],0), MATCH(Movies[[#Headers],[currency]], Financials[#Headers],0))</f>
        <v>#N/A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_xlfn.IFNA(INDEX(Financials[], MATCH(Movies[[#This Row],[movie_id]:[movie_id]],Financials[[movie_id]:[movie_id]],0), MATCH(Movies[[#Headers],[revenue]], Financials[#Headers],0)),"Not Available")</f>
        <v>701.8</v>
      </c>
      <c r="I14" cm="1">
        <f t="array" ref="I14">INDEX(Financials[], MATCH(Movies[[#This Row],[movie_id]:[movie_id]],Financials[[movie_id]:[movie_id]],0), MATCH(Movies[[#Headers],[budget]], Financials[#Headers],0))</f>
        <v>165</v>
      </c>
      <c r="J14" t="str" cm="1">
        <f t="array" ref="J14">INDEX(Financials[], MATCH(Movies[[#This Row],[movie_id]:[movie_id]],Financials[[movie_id]:[movie_id]],0), MATCH(Movies[[#Headers],[unit]], Financials[#Headers],0))</f>
        <v>Millions</v>
      </c>
      <c r="K14" t="str" cm="1">
        <f t="array" ref="K14">INDEX(Financials[], MATCH(Movies[[#This Row],[movie_id]:[movie_id]],Financials[[movie_id]:[movie_id]],0), MATCH(Movies[[#Headers],[currency]], Financials[#Headers],0))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_xlfn.IFNA(INDEX(Financials[], MATCH(Movies[[#This Row],[movie_id]:[movie_id]],Financials[[movie_id]:[movie_id]],0), MATCH(Movies[[#Headers],[revenue]], Financials[#Headers],0)),"Not Available")</f>
        <v>307.10000000000002</v>
      </c>
      <c r="I15" cm="1">
        <f t="array" ref="I15">INDEX(Financials[], MATCH(Movies[[#This Row],[movie_id]:[movie_id]],Financials[[movie_id]:[movie_id]],0), MATCH(Movies[[#Headers],[budget]], Financials[#Headers],0))</f>
        <v>55</v>
      </c>
      <c r="J15" t="str" cm="1">
        <f t="array" ref="J15">INDEX(Financials[], MATCH(Movies[[#This Row],[movie_id]:[movie_id]],Financials[[movie_id]:[movie_id]],0), MATCH(Movies[[#Headers],[unit]], Financials[#Headers],0))</f>
        <v>Millions</v>
      </c>
      <c r="K15" t="str" cm="1">
        <f t="array" ref="K15">INDEX(Financials[], MATCH(Movies[[#This Row],[movie_id]:[movie_id]],Financials[[movie_id]:[movie_id]],0), MATCH(Movies[[#Headers],[currency]], Financials[#Headers],0))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_xlfn.IFNA(INDEX(Financials[], MATCH(Movies[[#This Row],[movie_id]:[movie_id]],Financials[[movie_id]:[movie_id]],0), MATCH(Movies[[#Headers],[revenue]], Financials[#Headers],0)),"Not Available")</f>
        <v>460.5</v>
      </c>
      <c r="I16" cm="1">
        <f t="array" ref="I16">INDEX(Financials[], MATCH(Movies[[#This Row],[movie_id]:[movie_id]],Financials[[movie_id]:[movie_id]],0), MATCH(Movies[[#Headers],[budget]], Financials[#Headers],0))</f>
        <v>103</v>
      </c>
      <c r="J16" t="str" cm="1">
        <f t="array" ref="J16">INDEX(Financials[], MATCH(Movies[[#This Row],[movie_id]:[movie_id]],Financials[[movie_id]:[movie_id]],0), MATCH(Movies[[#Headers],[unit]], Financials[#Headers],0))</f>
        <v>Millions</v>
      </c>
      <c r="K16" t="str" cm="1">
        <f t="array" ref="K16">INDEX(Financials[], MATCH(Movies[[#This Row],[movie_id]:[movie_id]],Financials[[movie_id]:[movie_id]],0), MATCH(Movies[[#Headers],[currency]], Financials[#Headers],0))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_xlfn.IFNA(INDEX(Financials[], MATCH(Movies[[#This Row],[movie_id]:[movie_id]],Financials[[movie_id]:[movie_id]],0), MATCH(Movies[[#Headers],[revenue]], Financials[#Headers],0)),"Not Available")</f>
        <v>2202</v>
      </c>
      <c r="I17" cm="1">
        <f t="array" ref="I17">INDEX(Financials[], MATCH(Movies[[#This Row],[movie_id]:[movie_id]],Financials[[movie_id]:[movie_id]],0), MATCH(Movies[[#Headers],[budget]], Financials[#Headers],0))</f>
        <v>200</v>
      </c>
      <c r="J17" t="str" cm="1">
        <f t="array" ref="J17">INDEX(Financials[], MATCH(Movies[[#This Row],[movie_id]:[movie_id]],Financials[[movie_id]:[movie_id]],0), MATCH(Movies[[#Headers],[unit]], Financials[#Headers],0))</f>
        <v>Millions</v>
      </c>
      <c r="K17" t="str" cm="1">
        <f t="array" ref="K17">INDEX(Financials[], MATCH(Movies[[#This Row],[movie_id]:[movie_id]],Financials[[movie_id]:[movie_id]],0), MATCH(Movies[[#Headers],[currency]], Financials[#Headers],0))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_xlfn.IFNA(INDEX(Financials[], MATCH(Movies[[#This Row],[movie_id]:[movie_id]],Financials[[movie_id]:[movie_id]],0), MATCH(Movies[[#Headers],[revenue]], Financials[#Headers],0)),"Not Available")</f>
        <v>3.3</v>
      </c>
      <c r="I18" cm="1">
        <f t="array" ref="I18">INDEX(Financials[], MATCH(Movies[[#This Row],[movie_id]:[movie_id]],Financials[[movie_id]:[movie_id]],0), MATCH(Movies[[#Headers],[budget]], Financials[#Headers],0))</f>
        <v>3.18</v>
      </c>
      <c r="J18" t="str" cm="1">
        <f t="array" ref="J18">INDEX(Financials[], MATCH(Movies[[#This Row],[movie_id]:[movie_id]],Financials[[movie_id]:[movie_id]],0), MATCH(Movies[[#Headers],[unit]], Financials[#Headers],0))</f>
        <v>Millions</v>
      </c>
      <c r="K18" t="str" cm="1">
        <f t="array" ref="K18">INDEX(Financials[], MATCH(Movies[[#This Row],[movie_id]:[movie_id]],Financials[[movie_id]:[movie_id]],0), MATCH(Movies[[#Headers],[currency]], Financials[#Headers],0))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_xlfn.IFNA(INDEX(Financials[], MATCH(Movies[[#This Row],[movie_id]:[movie_id]],Financials[[movie_id]:[movie_id]],0), MATCH(Movies[[#Headers],[revenue]], Financials[#Headers],0)),"Not Available")</f>
        <v>2847</v>
      </c>
      <c r="I19" cm="1">
        <f t="array" ref="I19">INDEX(Financials[], MATCH(Movies[[#This Row],[movie_id]:[movie_id]],Financials[[movie_id]:[movie_id]],0), MATCH(Movies[[#Headers],[budget]], Financials[#Headers],0))</f>
        <v>237</v>
      </c>
      <c r="J19" t="str" cm="1">
        <f t="array" ref="J19">INDEX(Financials[], MATCH(Movies[[#This Row],[movie_id]:[movie_id]],Financials[[movie_id]:[movie_id]],0), MATCH(Movies[[#Headers],[unit]], Financials[#Headers],0))</f>
        <v>Millions</v>
      </c>
      <c r="K19" t="str" cm="1">
        <f t="array" ref="K19">INDEX(Financials[], MATCH(Movies[[#This Row],[movie_id]:[movie_id]],Financials[[movie_id]:[movie_id]],0), MATCH(Movies[[#Headers],[currency]], Financials[#Headers],0))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_xlfn.IFNA(INDEX(Financials[], MATCH(Movies[[#This Row],[movie_id]:[movie_id]],Financials[[movie_id]:[movie_id]],0), MATCH(Movies[[#Headers],[revenue]], Financials[#Headers],0)),"Not Available")</f>
        <v>291</v>
      </c>
      <c r="I20" cm="1">
        <f t="array" ref="I20">INDEX(Financials[], MATCH(Movies[[#This Row],[movie_id]:[movie_id]],Financials[[movie_id]:[movie_id]],0), MATCH(Movies[[#Headers],[budget]], Financials[#Headers],0))</f>
        <v>7.2</v>
      </c>
      <c r="J20" t="str" cm="1">
        <f t="array" ref="J20">INDEX(Financials[], MATCH(Movies[[#This Row],[movie_id]:[movie_id]],Financials[[movie_id]:[movie_id]],0), MATCH(Movies[[#Headers],[unit]], Financials[#Headers],0))</f>
        <v>Millions</v>
      </c>
      <c r="K20" t="str" cm="1">
        <f t="array" ref="K20">INDEX(Financials[], MATCH(Movies[[#This Row],[movie_id]:[movie_id]],Financials[[movie_id]:[movie_id]],0), MATCH(Movies[[#Headers],[currency]], Financials[#Headers],0))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_xlfn.IFNA(INDEX(Financials[], MATCH(Movies[[#This Row],[movie_id]:[movie_id]],Financials[[movie_id]:[movie_id]],0), MATCH(Movies[[#Headers],[revenue]], Financials[#Headers],0)),"Not Available")</f>
        <v>1006</v>
      </c>
      <c r="I21" cm="1">
        <f t="array" ref="I21">INDEX(Financials[], MATCH(Movies[[#This Row],[movie_id]:[movie_id]],Financials[[movie_id]:[movie_id]],0), MATCH(Movies[[#Headers],[budget]], Financials[#Headers],0))</f>
        <v>185</v>
      </c>
      <c r="J21" t="str" cm="1">
        <f t="array" ref="J21">INDEX(Financials[], MATCH(Movies[[#This Row],[movie_id]:[movie_id]],Financials[[movie_id]:[movie_id]],0), MATCH(Movies[[#Headers],[unit]], Financials[#Headers],0))</f>
        <v>Millions</v>
      </c>
      <c r="K21" t="str" cm="1">
        <f t="array" ref="K21">INDEX(Financials[], MATCH(Movies[[#This Row],[movie_id]:[movie_id]],Financials[[movie_id]:[movie_id]],0), MATCH(Movies[[#Headers],[currency]], Financials[#Headers],0))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_xlfn.IFNA(INDEX(Financials[], MATCH(Movies[[#This Row],[movie_id]:[movie_id]],Financials[[movie_id]:[movie_id]],0), MATCH(Movies[[#Headers],[revenue]], Financials[#Headers],0)),"Not Available")</f>
        <v>322.2</v>
      </c>
      <c r="I22" cm="1">
        <f t="array" ref="I22">INDEX(Financials[], MATCH(Movies[[#This Row],[movie_id]:[movie_id]],Financials[[movie_id]:[movie_id]],0), MATCH(Movies[[#Headers],[budget]], Financials[#Headers],0))</f>
        <v>22</v>
      </c>
      <c r="J22" t="str" cm="1">
        <f t="array" ref="J22">INDEX(Financials[], MATCH(Movies[[#This Row],[movie_id]:[movie_id]],Financials[[movie_id]:[movie_id]],0), MATCH(Movies[[#Headers],[unit]], Financials[#Headers],0))</f>
        <v>Millions</v>
      </c>
      <c r="K22" t="str" cm="1">
        <f t="array" ref="K22">INDEX(Financials[], MATCH(Movies[[#This Row],[movie_id]:[movie_id]],Financials[[movie_id]:[movie_id]],0), MATCH(Movies[[#Headers],[currency]], Financials[#Headers],0))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_xlfn.IFNA(INDEX(Financials[], MATCH(Movies[[#This Row],[movie_id]:[movie_id]],Financials[[movie_id]:[movie_id]],0), MATCH(Movies[[#Headers],[revenue]], Financials[#Headers],0)),"Not Available")</f>
        <v>1046</v>
      </c>
      <c r="I23" cm="1">
        <f t="array" ref="I23">INDEX(Financials[], MATCH(Movies[[#This Row],[movie_id]:[movie_id]],Financials[[movie_id]:[movie_id]],0), MATCH(Movies[[#Headers],[budget]], Financials[#Headers],0))</f>
        <v>63</v>
      </c>
      <c r="J23" t="str" cm="1">
        <f t="array" ref="J23">INDEX(Financials[], MATCH(Movies[[#This Row],[movie_id]:[movie_id]],Financials[[movie_id]:[movie_id]],0), MATCH(Movies[[#Headers],[unit]], Financials[#Headers],0))</f>
        <v>Millions</v>
      </c>
      <c r="K23" t="str" cm="1">
        <f t="array" ref="K23">INDEX(Financials[], MATCH(Movies[[#This Row],[movie_id]:[movie_id]],Financials[[movie_id]:[movie_id]],0), MATCH(Movies[[#Headers],[currency]], Financials[#Headers],0))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_xlfn.IFNA(INDEX(Financials[], MATCH(Movies[[#This Row],[movie_id]:[movie_id]],Financials[[movie_id]:[movie_id]],0), MATCH(Movies[[#Headers],[revenue]], Financials[#Headers],0)),"Not Available")</f>
        <v>263.10000000000002</v>
      </c>
      <c r="I24" cm="1">
        <f t="array" ref="I24">INDEX(Financials[], MATCH(Movies[[#This Row],[movie_id]:[movie_id]],Financials[[movie_id]:[movie_id]],0), MATCH(Movies[[#Headers],[budget]], Financials[#Headers],0))</f>
        <v>15.5</v>
      </c>
      <c r="J24" t="str" cm="1">
        <f t="array" ref="J24">INDEX(Financials[], MATCH(Movies[[#This Row],[movie_id]:[movie_id]],Financials[[movie_id]:[movie_id]],0), MATCH(Movies[[#Headers],[unit]], Financials[#Headers],0))</f>
        <v>Millions</v>
      </c>
      <c r="K24" t="str" cm="1">
        <f t="array" ref="K24">INDEX(Financials[], MATCH(Movies[[#This Row],[movie_id]:[movie_id]],Financials[[movie_id]:[movie_id]],0), MATCH(Movies[[#Headers],[currency]], Financials[#Headers],0))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_xlfn.IFNA(INDEX(Financials[], MATCH(Movies[[#This Row],[movie_id]:[movie_id]],Financials[[movie_id]:[movie_id]],0), MATCH(Movies[[#Headers],[revenue]], Financials[#Headers],0)),"Not Available")</f>
        <v>2798</v>
      </c>
      <c r="I25" cm="1">
        <f t="array" ref="I25">INDEX(Financials[], MATCH(Movies[[#This Row],[movie_id]:[movie_id]],Financials[[movie_id]:[movie_id]],0), MATCH(Movies[[#Headers],[budget]], Financials[#Headers],0))</f>
        <v>400</v>
      </c>
      <c r="J25" t="str" cm="1">
        <f t="array" ref="J25">INDEX(Financials[], MATCH(Movies[[#This Row],[movie_id]:[movie_id]],Financials[[movie_id]:[movie_id]],0), MATCH(Movies[[#Headers],[unit]], Financials[#Headers],0))</f>
        <v>Millions</v>
      </c>
      <c r="K25" t="str" cm="1">
        <f t="array" ref="K25">INDEX(Financials[], MATCH(Movies[[#This Row],[movie_id]:[movie_id]],Financials[[movie_id]:[movie_id]],0), MATCH(Movies[[#Headers],[currency]], Financials[#Headers],0))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_xlfn.IFNA(INDEX(Financials[], MATCH(Movies[[#This Row],[movie_id]:[movie_id]],Financials[[movie_id]:[movie_id]],0), MATCH(Movies[[#Headers],[revenue]], Financials[#Headers],0)),"Not Available")</f>
        <v>2048</v>
      </c>
      <c r="I26" cm="1">
        <f t="array" ref="I26">INDEX(Financials[], MATCH(Movies[[#This Row],[movie_id]:[movie_id]],Financials[[movie_id]:[movie_id]],0), MATCH(Movies[[#Headers],[budget]], Financials[#Headers],0))</f>
        <v>400</v>
      </c>
      <c r="J26" t="str" cm="1">
        <f t="array" ref="J26">INDEX(Financials[], MATCH(Movies[[#This Row],[movie_id]:[movie_id]],Financials[[movie_id]:[movie_id]],0), MATCH(Movies[[#Headers],[unit]], Financials[#Headers],0))</f>
        <v>Millions</v>
      </c>
      <c r="K26" t="str" cm="1">
        <f t="array" ref="K26">INDEX(Financials[], MATCH(Movies[[#This Row],[movie_id]:[movie_id]],Financials[[movie_id]:[movie_id]],0), MATCH(Movies[[#Headers],[currency]], Financials[#Headers],0))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_xlfn.IFNA(INDEX(Financials[], MATCH(Movies[[#This Row],[movie_id]:[movie_id]],Financials[[movie_id]:[movie_id]],0), MATCH(Movies[[#Headers],[revenue]], Financials[#Headers],0)),"Not Available")</f>
        <v>100</v>
      </c>
      <c r="I27" cm="1">
        <f t="array" ref="I27">INDEX(Financials[], MATCH(Movies[[#This Row],[movie_id]:[movie_id]],Financials[[movie_id]:[movie_id]],0), MATCH(Movies[[#Headers],[budget]], Financials[#Headers],0))</f>
        <v>70</v>
      </c>
      <c r="J27" t="str" cm="1">
        <f t="array" ref="J27">INDEX(Financials[], MATCH(Movies[[#This Row],[movie_id]:[movie_id]],Financials[[movie_id]:[movie_id]],0), MATCH(Movies[[#Headers],[unit]], Financials[#Headers],0))</f>
        <v>Millions</v>
      </c>
      <c r="K27" t="str" cm="1">
        <f t="array" ref="K27">INDEX(Financials[], MATCH(Movies[[#This Row],[movie_id]:[movie_id]],Financials[[movie_id]:[movie_id]],0), MATCH(Movies[[#Headers],[currency]], Financials[#Headers],0))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_xlfn.IFNA(INDEX(Financials[], MATCH(Movies[[#This Row],[movie_id]:[movie_id]],Financials[[movie_id]:[movie_id]],0), MATCH(Movies[[#Headers],[revenue]], Financials[#Headers],0)),"Not Available")</f>
        <v>1350</v>
      </c>
      <c r="I28" cm="1">
        <f t="array" ref="I28">INDEX(Financials[], MATCH(Movies[[#This Row],[movie_id]:[movie_id]],Financials[[movie_id]:[movie_id]],0), MATCH(Movies[[#Headers],[budget]], Financials[#Headers],0))</f>
        <v>120</v>
      </c>
      <c r="J28" t="str" cm="1">
        <f t="array" ref="J28">INDEX(Financials[], MATCH(Movies[[#This Row],[movie_id]:[movie_id]],Financials[[movie_id]:[movie_id]],0), MATCH(Movies[[#Headers],[unit]], Financials[#Headers],0))</f>
        <v>Millions</v>
      </c>
      <c r="K28" t="str" cm="1">
        <f t="array" ref="K28">INDEX(Financials[], MATCH(Movies[[#This Row],[movie_id]:[movie_id]],Financials[[movie_id]:[movie_id]],0), MATCH(Movies[[#Headers],[currency]], Financials[#Headers],0))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_xlfn.IFNA(INDEX(Financials[], MATCH(Movies[[#This Row],[movie_id]:[movie_id]],Financials[[movie_id]:[movie_id]],0), MATCH(Movies[[#Headers],[revenue]], Financials[#Headers],0)),"Not Available")</f>
        <v>410</v>
      </c>
      <c r="I29" cm="1">
        <f t="array" ref="I29">INDEX(Financials[], MATCH(Movies[[#This Row],[movie_id]:[movie_id]],Financials[[movie_id]:[movie_id]],0), MATCH(Movies[[#Headers],[budget]], Financials[#Headers],0))</f>
        <v>100</v>
      </c>
      <c r="J29" t="str" cm="1">
        <f t="array" ref="J29">INDEX(Financials[], MATCH(Movies[[#This Row],[movie_id]:[movie_id]],Financials[[movie_id]:[movie_id]],0), MATCH(Movies[[#Headers],[unit]], Financials[#Headers],0))</f>
        <v>Millions</v>
      </c>
      <c r="K29" t="str" cm="1">
        <f t="array" ref="K29">INDEX(Financials[], MATCH(Movies[[#This Row],[movie_id]:[movie_id]],Financials[[movie_id]:[movie_id]],0), MATCH(Movies[[#Headers],[currency]], Financials[#Headers],0))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_xlfn.IFNA(INDEX(Financials[], MATCH(Movies[[#This Row],[movie_id]:[movie_id]],Financials[[movie_id]:[movie_id]],0), MATCH(Movies[[#Headers],[revenue]], Financials[#Headers],0)),"Not Available")</f>
        <v>8540</v>
      </c>
      <c r="I30" cm="1">
        <f t="array" ref="I30">INDEX(Financials[], MATCH(Movies[[#This Row],[movie_id]:[movie_id]],Financials[[movie_id]:[movie_id]],0), MATCH(Movies[[#Headers],[budget]], Financials[#Headers],0))</f>
        <v>850</v>
      </c>
      <c r="J30" t="str" cm="1">
        <f t="array" ref="J30">INDEX(Financials[], MATCH(Movies[[#This Row],[movie_id]:[movie_id]],Financials[[movie_id]:[movie_id]],0), MATCH(Movies[[#Headers],[unit]], Financials[#Headers],0))</f>
        <v>Millions</v>
      </c>
      <c r="K30" t="str" cm="1">
        <f t="array" ref="K30">INDEX(Financials[], MATCH(Movies[[#This Row],[movie_id]:[movie_id]],Financials[[movie_id]:[movie_id]],0), MATCH(Movies[[#Headers],[currency]], Financials[#Headers],0))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_xlfn.IFNA(INDEX(Financials[], MATCH(Movies[[#This Row],[movie_id]:[movie_id]],Financials[[movie_id]:[movie_id]],0), MATCH(Movies[[#Headers],[revenue]], Financials[#Headers],0)),"Not Available")</f>
        <v>5.9</v>
      </c>
      <c r="I31" cm="1">
        <f t="array" ref="I31">INDEX(Financials[], MATCH(Movies[[#This Row],[movie_id]:[movie_id]],Financials[[movie_id]:[movie_id]],0), MATCH(Movies[[#Headers],[budget]], Financials[#Headers],0))</f>
        <v>1</v>
      </c>
      <c r="J31" t="str" cm="1">
        <f t="array" ref="J31">INDEX(Financials[], MATCH(Movies[[#This Row],[movie_id]:[movie_id]],Financials[[movie_id]:[movie_id]],0), MATCH(Movies[[#Headers],[unit]], Financials[#Headers],0))</f>
        <v>Billions</v>
      </c>
      <c r="K31" t="str" cm="1">
        <f t="array" ref="K31">INDEX(Financials[], MATCH(Movies[[#This Row],[movie_id]:[movie_id]],Financials[[movie_id]:[movie_id]],0), MATCH(Movies[[#Headers],[currency]], Financials[#Headers],0))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_xlfn.IFNA(INDEX(Financials[], MATCH(Movies[[#This Row],[movie_id]:[movie_id]],Financials[[movie_id]:[movie_id]],0), MATCH(Movies[[#Headers],[revenue]], Financials[#Headers],0)),"Not Available")</f>
        <v>3.6</v>
      </c>
      <c r="I32" cm="1">
        <f t="array" ref="I32">INDEX(Financials[], MATCH(Movies[[#This Row],[movie_id]:[movie_id]],Financials[[movie_id]:[movie_id]],0), MATCH(Movies[[#Headers],[budget]], Financials[#Headers],0))</f>
        <v>2</v>
      </c>
      <c r="J32" t="str" cm="1">
        <f t="array" ref="J32">INDEX(Financials[], MATCH(Movies[[#This Row],[movie_id]:[movie_id]],Financials[[movie_id]:[movie_id]],0), MATCH(Movies[[#Headers],[unit]], Financials[#Headers],0))</f>
        <v>Billions</v>
      </c>
      <c r="K32" t="str" cm="1">
        <f t="array" ref="K32">INDEX(Financials[], MATCH(Movies[[#This Row],[movie_id]:[movie_id]],Financials[[movie_id]:[movie_id]],0), MATCH(Movies[[#Headers],[currency]], Financials[#Headers],0))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_xlfn.IFNA(INDEX(Financials[], MATCH(Movies[[#This Row],[movie_id]:[movie_id]],Financials[[movie_id]:[movie_id]],0), MATCH(Movies[[#Headers],[revenue]], Financials[#Headers],0)),"Not Available")</f>
        <v>12</v>
      </c>
      <c r="I33" cm="1">
        <f t="array" ref="I33">INDEX(Financials[], MATCH(Movies[[#This Row],[movie_id]:[movie_id]],Financials[[movie_id]:[movie_id]],0), MATCH(Movies[[#Headers],[budget]], Financials[#Headers],0))</f>
        <v>5.5</v>
      </c>
      <c r="J33" t="str" cm="1">
        <f t="array" ref="J33">INDEX(Financials[], MATCH(Movies[[#This Row],[movie_id]:[movie_id]],Financials[[movie_id]:[movie_id]],0), MATCH(Movies[[#Headers],[unit]], Financials[#Headers],0))</f>
        <v>Billions</v>
      </c>
      <c r="K33" t="str" cm="1">
        <f t="array" ref="K33">INDEX(Financials[], MATCH(Movies[[#This Row],[movie_id]:[movie_id]],Financials[[movie_id]:[movie_id]],0), MATCH(Movies[[#Headers],[currency]], Financials[#Headers],0))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_xlfn.IFNA(INDEX(Financials[], MATCH(Movies[[#This Row],[movie_id]:[movie_id]],Financials[[movie_id]:[movie_id]],0), MATCH(Movies[[#Headers],[revenue]], Financials[#Headers],0)),"Not Available")</f>
        <v>6.5</v>
      </c>
      <c r="I34" cm="1">
        <f t="array" ref="I34">INDEX(Financials[], MATCH(Movies[[#This Row],[movie_id]:[movie_id]],Financials[[movie_id]:[movie_id]],0), MATCH(Movies[[#Headers],[budget]], Financials[#Headers],0))</f>
        <v>1.8</v>
      </c>
      <c r="J34" t="str" cm="1">
        <f t="array" ref="J34">INDEX(Financials[], MATCH(Movies[[#This Row],[movie_id]:[movie_id]],Financials[[movie_id]:[movie_id]],0), MATCH(Movies[[#Headers],[unit]], Financials[#Headers],0))</f>
        <v>Billions</v>
      </c>
      <c r="K34" t="str" cm="1">
        <f t="array" ref="K34">INDEX(Financials[], MATCH(Movies[[#This Row],[movie_id]:[movie_id]],Financials[[movie_id]:[movie_id]],0), MATCH(Movies[[#Headers],[currency]], Financials[#Headers],0))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_xlfn.IFNA(INDEX(Financials[], MATCH(Movies[[#This Row],[movie_id]:[movie_id]],Financials[[movie_id]:[movie_id]],0), MATCH(Movies[[#Headers],[revenue]], Financials[#Headers],0)),"Not Available")</f>
        <v>3409</v>
      </c>
      <c r="I35" cm="1">
        <f t="array" ref="I35">INDEX(Financials[], MATCH(Movies[[#This Row],[movie_id]:[movie_id]],Financials[[movie_id]:[movie_id]],0), MATCH(Movies[[#Headers],[budget]], Financials[#Headers],0))</f>
        <v>250</v>
      </c>
      <c r="J35" t="str" cm="1">
        <f t="array" ref="J35">INDEX(Financials[], MATCH(Movies[[#This Row],[movie_id]:[movie_id]],Financials[[movie_id]:[movie_id]],0), MATCH(Movies[[#Headers],[unit]], Financials[#Headers],0))</f>
        <v>Millions</v>
      </c>
      <c r="K35" t="str" cm="1">
        <f t="array" ref="K35">INDEX(Financials[], MATCH(Movies[[#This Row],[movie_id]:[movie_id]],Financials[[movie_id]:[movie_id]],0), MATCH(Movies[[#Headers],[currency]], Financials[#Headers],0))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_xlfn.IFNA(INDEX(Financials[], MATCH(Movies[[#This Row],[movie_id]:[movie_id]],Financials[[movie_id]:[movie_id]],0), MATCH(Movies[[#Headers],[revenue]], Financials[#Headers],0)),"Not Available")</f>
        <v>11690</v>
      </c>
      <c r="I36" cm="1">
        <f t="array" ref="I36">INDEX(Financials[], MATCH(Movies[[#This Row],[movie_id]:[movie_id]],Financials[[movie_id]:[movie_id]],0), MATCH(Movies[[#Headers],[budget]], Financials[#Headers],0))</f>
        <v>900</v>
      </c>
      <c r="J36" t="str" cm="1">
        <f t="array" ref="J36">INDEX(Financials[], MATCH(Movies[[#This Row],[movie_id]:[movie_id]],Financials[[movie_id]:[movie_id]],0), MATCH(Movies[[#Headers],[unit]], Financials[#Headers],0))</f>
        <v>Millions</v>
      </c>
      <c r="K36" t="str" cm="1">
        <f t="array" ref="K36">INDEX(Financials[], MATCH(Movies[[#This Row],[movie_id]:[movie_id]],Financials[[movie_id]:[movie_id]],0), MATCH(Movies[[#Headers],[currency]], Financials[#Headers],0))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_xlfn.IFNA(INDEX(Financials[], MATCH(Movies[[#This Row],[movie_id]:[movie_id]],Financials[[movie_id]:[movie_id]],0), MATCH(Movies[[#Headers],[revenue]], Financials[#Headers],0)),"Not Available")</f>
        <v>370.6</v>
      </c>
      <c r="I37" cm="1">
        <f t="array" ref="I37">INDEX(Financials[], MATCH(Movies[[#This Row],[movie_id]:[movie_id]],Financials[[movie_id]:[movie_id]],0), MATCH(Movies[[#Headers],[budget]], Financials[#Headers],0))</f>
        <v>216.7</v>
      </c>
      <c r="J37" t="str" cm="1">
        <f t="array" ref="J37">INDEX(Financials[], MATCH(Movies[[#This Row],[movie_id]:[movie_id]],Financials[[movie_id]:[movie_id]],0), MATCH(Movies[[#Headers],[unit]], Financials[#Headers],0))</f>
        <v>Millions</v>
      </c>
      <c r="K37" t="str" cm="1">
        <f t="array" ref="K37">INDEX(Financials[], MATCH(Movies[[#This Row],[movie_id]:[movie_id]],Financials[[movie_id]:[movie_id]],0), MATCH(Movies[[#Headers],[currency]], Financials[#Headers],0))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_xlfn.IFNA(INDEX(Financials[], MATCH(Movies[[#This Row],[movie_id]:[movie_id]],Financials[[movie_id]:[movie_id]],0), MATCH(Movies[[#Headers],[revenue]], Financials[#Headers],0)),"Not Available")</f>
        <v>714.4</v>
      </c>
      <c r="I38" cm="1">
        <f t="array" ref="I38">INDEX(Financials[], MATCH(Movies[[#This Row],[movie_id]:[movie_id]],Financials[[movie_id]:[movie_id]],0), MATCH(Movies[[#Headers],[budget]], Financials[#Headers],0))</f>
        <v>177</v>
      </c>
      <c r="J38" t="str" cm="1">
        <f t="array" ref="J38">INDEX(Financials[], MATCH(Movies[[#This Row],[movie_id]:[movie_id]],Financials[[movie_id]:[movie_id]],0), MATCH(Movies[[#Headers],[unit]], Financials[#Headers],0))</f>
        <v>Millions</v>
      </c>
      <c r="K38" t="str" cm="1">
        <f t="array" ref="K38">INDEX(Financials[], MATCH(Movies[[#This Row],[movie_id]:[movie_id]],Financials[[movie_id]:[movie_id]],0), MATCH(Movies[[#Headers],[currency]], Financials[#Headers],0))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_xlfn.IFNA(INDEX(Financials[], MATCH(Movies[[#This Row],[movie_id]:[movie_id]],Financials[[movie_id]:[movie_id]],0), MATCH(Movies[[#Headers],[revenue]], Financials[#Headers],0)),"Not Available")</f>
        <v>3.1</v>
      </c>
      <c r="I39" cm="1">
        <f t="array" ref="I39">INDEX(Financials[], MATCH(Movies[[#This Row],[movie_id]:[movie_id]],Financials[[movie_id]:[movie_id]],0), MATCH(Movies[[#Headers],[budget]], Financials[#Headers],0))</f>
        <v>1.8</v>
      </c>
      <c r="J39" t="str" cm="1">
        <f t="array" ref="J39">INDEX(Financials[], MATCH(Movies[[#This Row],[movie_id]:[movie_id]],Financials[[movie_id]:[movie_id]],0), MATCH(Movies[[#Headers],[unit]], Financials[#Headers],0))</f>
        <v>Billions</v>
      </c>
      <c r="K39" t="str" cm="1">
        <f t="array" ref="K39">INDEX(Financials[], MATCH(Movies[[#This Row],[movie_id]:[movie_id]],Financials[[movie_id]:[movie_id]],0), MATCH(Movies[[#Headers],[currency]], Financials[#Headers],0))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_xlfn.IFNA(INDEX(Financials[], MATCH(Movies[[#This Row],[movie_id]:[movie_id]],Financials[[movie_id]:[movie_id]],0), MATCH(Movies[[#Headers],[revenue]], Financials[#Headers],0)),"Not Available")</f>
        <v>950</v>
      </c>
      <c r="I40" cm="1">
        <f t="array" ref="I40">INDEX(Financials[], MATCH(Movies[[#This Row],[movie_id]:[movie_id]],Financials[[movie_id]:[movie_id]],0), MATCH(Movies[[#Headers],[budget]], Financials[#Headers],0))</f>
        <v>500</v>
      </c>
      <c r="J40" t="str" cm="1">
        <f t="array" ref="J40">INDEX(Financials[], MATCH(Movies[[#This Row],[movie_id]:[movie_id]],Financials[[movie_id]:[movie_id]],0), MATCH(Movies[[#Headers],[unit]], Financials[#Headers],0))</f>
        <v>Millions</v>
      </c>
      <c r="K40" t="str" cm="1">
        <f t="array" ref="K40">INDEX(Financials[], MATCH(Movies[[#This Row],[movie_id]:[movie_id]],Financials[[movie_id]:[movie_id]],0), MATCH(Movies[[#Headers],[currency]], Financials[#Headers],0))</f>
        <v>INR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F41"/>
  <sheetViews>
    <sheetView zoomScale="160" zoomScaleNormal="160" workbookViewId="0">
      <selection sqref="A1:A1048576"/>
    </sheetView>
  </sheetViews>
  <sheetFormatPr defaultRowHeight="14.4" x14ac:dyDescent="0.3"/>
  <cols>
    <col min="3" max="3" width="9.44140625" customWidth="1"/>
    <col min="7" max="7" width="30.33203125" customWidth="1"/>
  </cols>
  <sheetData>
    <row r="1" spans="1:6" x14ac:dyDescent="0.3">
      <c r="A1" s="1" t="s">
        <v>0</v>
      </c>
      <c r="B1" s="1" t="s">
        <v>156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>
        <v>101</v>
      </c>
      <c r="C2">
        <v>1</v>
      </c>
      <c r="D2">
        <v>12.5</v>
      </c>
      <c r="E2" t="s">
        <v>31</v>
      </c>
      <c r="F2" t="s">
        <v>32</v>
      </c>
    </row>
    <row r="3" spans="1:6" x14ac:dyDescent="0.3">
      <c r="A3">
        <v>102</v>
      </c>
      <c r="C3">
        <v>200</v>
      </c>
      <c r="D3">
        <v>954.8</v>
      </c>
      <c r="E3" t="s">
        <v>33</v>
      </c>
      <c r="F3" t="s">
        <v>34</v>
      </c>
    </row>
    <row r="4" spans="1:6" x14ac:dyDescent="0.3">
      <c r="A4">
        <v>103</v>
      </c>
      <c r="C4">
        <v>165</v>
      </c>
      <c r="D4">
        <v>644.79999999999995</v>
      </c>
      <c r="E4" t="s">
        <v>33</v>
      </c>
      <c r="F4" t="s">
        <v>34</v>
      </c>
    </row>
    <row r="5" spans="1:6" x14ac:dyDescent="0.3">
      <c r="A5">
        <v>104</v>
      </c>
      <c r="C5">
        <v>180</v>
      </c>
      <c r="D5">
        <v>854</v>
      </c>
      <c r="E5" t="s">
        <v>33</v>
      </c>
      <c r="F5" t="s">
        <v>34</v>
      </c>
    </row>
    <row r="6" spans="1:6" x14ac:dyDescent="0.3">
      <c r="A6">
        <v>105</v>
      </c>
      <c r="C6">
        <v>250</v>
      </c>
      <c r="D6">
        <v>670</v>
      </c>
      <c r="E6" t="s">
        <v>33</v>
      </c>
      <c r="F6" t="s">
        <v>34</v>
      </c>
    </row>
    <row r="7" spans="1:6" x14ac:dyDescent="0.3">
      <c r="A7">
        <v>107</v>
      </c>
      <c r="C7">
        <v>400</v>
      </c>
      <c r="D7">
        <v>2000</v>
      </c>
      <c r="E7" t="s">
        <v>33</v>
      </c>
      <c r="F7" t="s">
        <v>32</v>
      </c>
    </row>
    <row r="8" spans="1:6" x14ac:dyDescent="0.3">
      <c r="A8">
        <v>108</v>
      </c>
      <c r="C8">
        <v>550</v>
      </c>
      <c r="D8">
        <v>4000</v>
      </c>
      <c r="E8" t="s">
        <v>33</v>
      </c>
      <c r="F8" t="s">
        <v>32</v>
      </c>
    </row>
    <row r="9" spans="1:6" x14ac:dyDescent="0.3">
      <c r="A9">
        <v>109</v>
      </c>
      <c r="C9">
        <v>390</v>
      </c>
      <c r="D9">
        <v>1360</v>
      </c>
      <c r="E9" t="s">
        <v>33</v>
      </c>
      <c r="F9" t="s">
        <v>32</v>
      </c>
    </row>
    <row r="10" spans="1:6" x14ac:dyDescent="0.3">
      <c r="A10">
        <v>110</v>
      </c>
      <c r="C10">
        <v>1.4</v>
      </c>
      <c r="D10">
        <v>3.5</v>
      </c>
      <c r="E10" t="s">
        <v>31</v>
      </c>
      <c r="F10" t="s">
        <v>32</v>
      </c>
    </row>
    <row r="11" spans="1:6" x14ac:dyDescent="0.3">
      <c r="A11">
        <v>111</v>
      </c>
      <c r="C11">
        <v>25</v>
      </c>
      <c r="D11">
        <v>73.3</v>
      </c>
      <c r="E11" t="s">
        <v>33</v>
      </c>
      <c r="F11" t="s">
        <v>34</v>
      </c>
    </row>
    <row r="12" spans="1:6" x14ac:dyDescent="0.3">
      <c r="A12">
        <v>113</v>
      </c>
      <c r="C12">
        <v>165</v>
      </c>
      <c r="D12">
        <v>701.8</v>
      </c>
      <c r="E12" t="s">
        <v>33</v>
      </c>
      <c r="F12" t="s">
        <v>34</v>
      </c>
    </row>
    <row r="13" spans="1:6" x14ac:dyDescent="0.3">
      <c r="A13">
        <v>114</v>
      </c>
      <c r="C13">
        <v>205</v>
      </c>
      <c r="D13">
        <v>365.3</v>
      </c>
      <c r="E13" t="s">
        <v>33</v>
      </c>
      <c r="F13" t="s">
        <v>34</v>
      </c>
    </row>
    <row r="14" spans="1:6" x14ac:dyDescent="0.3">
      <c r="A14">
        <v>115</v>
      </c>
      <c r="C14">
        <v>55</v>
      </c>
      <c r="D14">
        <v>307.10000000000002</v>
      </c>
      <c r="E14" t="s">
        <v>33</v>
      </c>
      <c r="F14" t="s">
        <v>34</v>
      </c>
    </row>
    <row r="15" spans="1:6" x14ac:dyDescent="0.3">
      <c r="A15">
        <v>116</v>
      </c>
      <c r="C15">
        <v>103</v>
      </c>
      <c r="D15">
        <v>460.5</v>
      </c>
      <c r="E15" t="s">
        <v>33</v>
      </c>
      <c r="F15" t="s">
        <v>34</v>
      </c>
    </row>
    <row r="16" spans="1:6" x14ac:dyDescent="0.3">
      <c r="A16">
        <v>117</v>
      </c>
      <c r="C16">
        <v>200</v>
      </c>
      <c r="D16">
        <v>2202</v>
      </c>
      <c r="E16" t="s">
        <v>33</v>
      </c>
      <c r="F16" t="s">
        <v>34</v>
      </c>
    </row>
    <row r="17" spans="1:6" x14ac:dyDescent="0.3">
      <c r="A17">
        <v>118</v>
      </c>
      <c r="C17">
        <v>3.18</v>
      </c>
      <c r="D17">
        <v>3.3</v>
      </c>
      <c r="E17" t="s">
        <v>33</v>
      </c>
      <c r="F17" t="s">
        <v>34</v>
      </c>
    </row>
    <row r="18" spans="1:6" x14ac:dyDescent="0.3">
      <c r="A18">
        <v>119</v>
      </c>
      <c r="C18">
        <v>237</v>
      </c>
      <c r="D18">
        <v>2847</v>
      </c>
      <c r="E18" t="s">
        <v>33</v>
      </c>
      <c r="F18" t="s">
        <v>34</v>
      </c>
    </row>
    <row r="19" spans="1:6" x14ac:dyDescent="0.3">
      <c r="A19">
        <v>120</v>
      </c>
      <c r="C19">
        <v>7.2</v>
      </c>
      <c r="D19">
        <v>291</v>
      </c>
      <c r="E19" t="s">
        <v>33</v>
      </c>
      <c r="F19" t="s">
        <v>34</v>
      </c>
    </row>
    <row r="20" spans="1:6" x14ac:dyDescent="0.3">
      <c r="A20">
        <v>121</v>
      </c>
      <c r="C20">
        <v>185</v>
      </c>
      <c r="D20">
        <v>1006</v>
      </c>
      <c r="E20" t="s">
        <v>33</v>
      </c>
      <c r="F20" t="s">
        <v>34</v>
      </c>
    </row>
    <row r="21" spans="1:6" x14ac:dyDescent="0.3">
      <c r="A21">
        <v>122</v>
      </c>
      <c r="C21">
        <v>22</v>
      </c>
      <c r="D21">
        <v>322.2</v>
      </c>
      <c r="E21" t="s">
        <v>33</v>
      </c>
      <c r="F21" t="s">
        <v>34</v>
      </c>
    </row>
    <row r="22" spans="1:6" x14ac:dyDescent="0.3">
      <c r="A22">
        <v>123</v>
      </c>
      <c r="C22">
        <v>63</v>
      </c>
      <c r="D22">
        <v>1046</v>
      </c>
      <c r="E22" t="s">
        <v>33</v>
      </c>
      <c r="F22" t="s">
        <v>34</v>
      </c>
    </row>
    <row r="23" spans="1:6" x14ac:dyDescent="0.3">
      <c r="A23">
        <v>124</v>
      </c>
      <c r="C23">
        <v>15.5</v>
      </c>
      <c r="D23">
        <v>263.10000000000002</v>
      </c>
      <c r="E23" t="s">
        <v>33</v>
      </c>
      <c r="F23" t="s">
        <v>34</v>
      </c>
    </row>
    <row r="24" spans="1:6" x14ac:dyDescent="0.3">
      <c r="A24">
        <v>125</v>
      </c>
      <c r="C24">
        <v>400</v>
      </c>
      <c r="D24">
        <v>2798</v>
      </c>
      <c r="E24" t="s">
        <v>33</v>
      </c>
      <c r="F24" t="s">
        <v>34</v>
      </c>
    </row>
    <row r="25" spans="1:6" x14ac:dyDescent="0.3">
      <c r="A25">
        <v>126</v>
      </c>
      <c r="C25">
        <v>400</v>
      </c>
      <c r="D25">
        <v>2048</v>
      </c>
      <c r="E25" t="s">
        <v>33</v>
      </c>
      <c r="F25" t="s">
        <v>34</v>
      </c>
    </row>
    <row r="26" spans="1:6" x14ac:dyDescent="0.3">
      <c r="A26">
        <v>127</v>
      </c>
      <c r="C26">
        <v>70</v>
      </c>
      <c r="D26">
        <v>100</v>
      </c>
      <c r="E26" t="s">
        <v>33</v>
      </c>
      <c r="F26" t="s">
        <v>32</v>
      </c>
    </row>
    <row r="27" spans="1:6" x14ac:dyDescent="0.3">
      <c r="A27">
        <v>128</v>
      </c>
      <c r="C27">
        <v>120</v>
      </c>
      <c r="D27">
        <v>1350</v>
      </c>
      <c r="E27" t="s">
        <v>33</v>
      </c>
      <c r="F27" t="s">
        <v>32</v>
      </c>
    </row>
    <row r="28" spans="1:6" x14ac:dyDescent="0.3">
      <c r="A28">
        <v>129</v>
      </c>
      <c r="C28">
        <v>100</v>
      </c>
      <c r="D28">
        <v>410</v>
      </c>
      <c r="E28" t="s">
        <v>33</v>
      </c>
      <c r="F28" t="s">
        <v>32</v>
      </c>
    </row>
    <row r="29" spans="1:6" x14ac:dyDescent="0.3">
      <c r="A29">
        <v>130</v>
      </c>
      <c r="C29">
        <v>850</v>
      </c>
      <c r="D29">
        <v>8540</v>
      </c>
      <c r="E29" t="s">
        <v>33</v>
      </c>
      <c r="F29" t="s">
        <v>32</v>
      </c>
    </row>
    <row r="30" spans="1:6" x14ac:dyDescent="0.3">
      <c r="A30">
        <v>131</v>
      </c>
      <c r="C30">
        <v>1</v>
      </c>
      <c r="D30">
        <v>5.9</v>
      </c>
      <c r="E30" t="s">
        <v>31</v>
      </c>
      <c r="F30" t="s">
        <v>32</v>
      </c>
    </row>
    <row r="31" spans="1:6" x14ac:dyDescent="0.3">
      <c r="A31">
        <v>132</v>
      </c>
      <c r="C31">
        <v>2</v>
      </c>
      <c r="D31">
        <v>3.6</v>
      </c>
      <c r="E31" t="s">
        <v>31</v>
      </c>
      <c r="F31" t="s">
        <v>32</v>
      </c>
    </row>
    <row r="32" spans="1:6" x14ac:dyDescent="0.3">
      <c r="A32">
        <v>133</v>
      </c>
      <c r="C32">
        <v>5.5</v>
      </c>
      <c r="D32">
        <v>12</v>
      </c>
      <c r="E32" t="s">
        <v>31</v>
      </c>
      <c r="F32" t="s">
        <v>32</v>
      </c>
    </row>
    <row r="33" spans="1:6" x14ac:dyDescent="0.3">
      <c r="A33">
        <v>134</v>
      </c>
      <c r="C33">
        <v>1.8</v>
      </c>
      <c r="D33">
        <v>6.5</v>
      </c>
      <c r="E33" t="s">
        <v>31</v>
      </c>
      <c r="F33" t="s">
        <v>32</v>
      </c>
    </row>
    <row r="34" spans="1:6" x14ac:dyDescent="0.3">
      <c r="A34">
        <v>135</v>
      </c>
      <c r="C34">
        <v>250</v>
      </c>
      <c r="D34">
        <v>3409</v>
      </c>
      <c r="E34" t="s">
        <v>33</v>
      </c>
      <c r="F34" t="s">
        <v>32</v>
      </c>
    </row>
    <row r="35" spans="1:6" x14ac:dyDescent="0.3">
      <c r="A35">
        <v>136</v>
      </c>
      <c r="C35">
        <v>900</v>
      </c>
      <c r="D35">
        <v>11690</v>
      </c>
      <c r="E35" t="s">
        <v>33</v>
      </c>
      <c r="F35" t="s">
        <v>32</v>
      </c>
    </row>
    <row r="36" spans="1:6" x14ac:dyDescent="0.3">
      <c r="A36">
        <v>137</v>
      </c>
      <c r="C36">
        <v>216.7</v>
      </c>
      <c r="D36">
        <v>370.6</v>
      </c>
      <c r="E36" t="s">
        <v>33</v>
      </c>
      <c r="F36" t="s">
        <v>34</v>
      </c>
    </row>
    <row r="37" spans="1:6" x14ac:dyDescent="0.3">
      <c r="A37">
        <v>138</v>
      </c>
      <c r="C37">
        <v>177</v>
      </c>
      <c r="D37">
        <v>714.4</v>
      </c>
      <c r="E37" t="s">
        <v>33</v>
      </c>
      <c r="F37" t="s">
        <v>34</v>
      </c>
    </row>
    <row r="38" spans="1:6" x14ac:dyDescent="0.3">
      <c r="A38">
        <v>139</v>
      </c>
      <c r="C38">
        <v>1.8</v>
      </c>
      <c r="D38">
        <v>3.1</v>
      </c>
      <c r="E38" t="s">
        <v>31</v>
      </c>
      <c r="F38" t="s">
        <v>32</v>
      </c>
    </row>
    <row r="39" spans="1:6" x14ac:dyDescent="0.3">
      <c r="A39">
        <v>140</v>
      </c>
      <c r="C39">
        <v>500</v>
      </c>
      <c r="D39">
        <v>950</v>
      </c>
      <c r="E39" t="s">
        <v>33</v>
      </c>
      <c r="F39" t="s">
        <v>32</v>
      </c>
    </row>
    <row r="40" spans="1:6" x14ac:dyDescent="0.3">
      <c r="A40">
        <v>406</v>
      </c>
      <c r="C40">
        <v>30</v>
      </c>
      <c r="D40">
        <v>350</v>
      </c>
      <c r="E40" t="s">
        <v>33</v>
      </c>
      <c r="F40" t="s">
        <v>32</v>
      </c>
    </row>
    <row r="41" spans="1:6" x14ac:dyDescent="0.3">
      <c r="A41">
        <v>412</v>
      </c>
      <c r="C41">
        <v>160</v>
      </c>
      <c r="D41">
        <v>836.8</v>
      </c>
      <c r="E41" t="s">
        <v>33</v>
      </c>
      <c r="F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E10"/>
  <sheetViews>
    <sheetView tabSelected="1" topLeftCell="A2" zoomScale="226" zoomScaleNormal="295" workbookViewId="0">
      <selection activeCell="D11" sqref="D11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5" x14ac:dyDescent="0.3">
      <c r="A1" s="3" t="s">
        <v>158</v>
      </c>
      <c r="B1" s="3" t="s">
        <v>159</v>
      </c>
    </row>
    <row r="2" spans="1:5" x14ac:dyDescent="0.3">
      <c r="A2" t="s">
        <v>160</v>
      </c>
      <c r="B2">
        <v>20</v>
      </c>
      <c r="D2">
        <f>INDEX(food[],3,2)</f>
        <v>13</v>
      </c>
    </row>
    <row r="3" spans="1:5" x14ac:dyDescent="0.3">
      <c r="A3" t="s">
        <v>161</v>
      </c>
      <c r="B3">
        <v>15</v>
      </c>
      <c r="D3" t="str">
        <f>INDEX(food[],2,1)</f>
        <v>burger</v>
      </c>
    </row>
    <row r="4" spans="1:5" x14ac:dyDescent="0.3">
      <c r="A4" t="s">
        <v>162</v>
      </c>
      <c r="B4">
        <v>13</v>
      </c>
    </row>
    <row r="5" spans="1:5" x14ac:dyDescent="0.3">
      <c r="A5" t="s">
        <v>163</v>
      </c>
      <c r="B5">
        <v>7</v>
      </c>
      <c r="D5">
        <f>MATCH("burger",food[item],0)</f>
        <v>2</v>
      </c>
    </row>
    <row r="6" spans="1:5" x14ac:dyDescent="0.3">
      <c r="D6">
        <f>MATCH("revenue", Financials[#Headers],0)</f>
        <v>4</v>
      </c>
    </row>
    <row r="7" spans="1:5" x14ac:dyDescent="0.3">
      <c r="D7" t="str" cm="1">
        <f t="array" ref="D7:E7">food[#Headers]</f>
        <v>item</v>
      </c>
      <c r="E7" t="str">
        <v>price</v>
      </c>
    </row>
    <row r="8" spans="1:5" x14ac:dyDescent="0.3">
      <c r="D8">
        <f>MATCH("dosa",food[[#All],[item]],0)</f>
        <v>2</v>
      </c>
    </row>
    <row r="9" spans="1:5" x14ac:dyDescent="0.3">
      <c r="D9">
        <f>INDEX(food[],3,2)</f>
        <v>13</v>
      </c>
      <c r="E9">
        <f>MATCH("burger",food[item],0)</f>
        <v>2</v>
      </c>
    </row>
    <row r="10" spans="1:5" x14ac:dyDescent="0.3">
      <c r="D10">
        <f>INDEX(Financials[],2,3)</f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Smit Patel</cp:lastModifiedBy>
  <dcterms:created xsi:type="dcterms:W3CDTF">2015-06-05T18:17:20Z</dcterms:created>
  <dcterms:modified xsi:type="dcterms:W3CDTF">2024-01-02T17:54:44Z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