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Projetos Excel do Básico ao Avançado\"/>
    </mc:Choice>
  </mc:AlternateContent>
  <xr:revisionPtr revIDLastSave="0" documentId="13_ncr:1_{ED319A02-D21A-4241-B527-CDA7EFCF42F1}" xr6:coauthVersionLast="47" xr6:coauthVersionMax="47" xr10:uidLastSave="{00000000-0000-0000-0000-000000000000}"/>
  <bookViews>
    <workbookView xWindow="19095" yWindow="0" windowWidth="19410" windowHeight="15585" xr2:uid="{76F05C47-F60C-4E0D-92C5-FD790F924A56}"/>
  </bookViews>
  <sheets>
    <sheet name="MENU" sheetId="1" r:id="rId1"/>
    <sheet name="LANÇAMENTOS" sheetId="2" r:id="rId2"/>
    <sheet name="RELATÓR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3" l="1"/>
  <c r="M8" i="3"/>
  <c r="M9" i="3"/>
  <c r="M10" i="3"/>
  <c r="M11" i="3"/>
  <c r="M12" i="3"/>
  <c r="M13" i="3"/>
  <c r="M14" i="3"/>
  <c r="M15" i="3"/>
  <c r="M16" i="3"/>
  <c r="M17" i="3"/>
  <c r="M6" i="3"/>
  <c r="L7" i="3"/>
  <c r="L8" i="3"/>
  <c r="L9" i="3"/>
  <c r="L10" i="3"/>
  <c r="L11" i="3"/>
  <c r="L12" i="3"/>
  <c r="L13" i="3"/>
  <c r="L14" i="3"/>
  <c r="L15" i="3"/>
  <c r="L16" i="3"/>
  <c r="L17" i="3"/>
  <c r="L6" i="3"/>
  <c r="K17" i="3"/>
  <c r="K16" i="3"/>
  <c r="K15" i="3"/>
  <c r="K14" i="3"/>
  <c r="K13" i="3"/>
  <c r="K12" i="3"/>
  <c r="K11" i="3"/>
  <c r="K10" i="3"/>
  <c r="K9" i="3"/>
  <c r="K8" i="3"/>
  <c r="K7" i="3"/>
  <c r="K6" i="3"/>
  <c r="K20" i="2" l="1"/>
  <c r="K8" i="2" l="1"/>
  <c r="K9" i="2"/>
  <c r="K10" i="2"/>
  <c r="K11" i="2"/>
  <c r="K12" i="2" s="1"/>
  <c r="K13" i="2" s="1"/>
  <c r="K14" i="2" s="1"/>
  <c r="K15" i="2" s="1"/>
  <c r="K16" i="2" s="1"/>
  <c r="K17" i="2" s="1"/>
  <c r="K18" i="2" s="1"/>
  <c r="K19" i="2" s="1"/>
  <c r="K7" i="2"/>
  <c r="F8" i="2"/>
  <c r="F9" i="2"/>
  <c r="F10" i="2"/>
  <c r="F11" i="2"/>
  <c r="F12" i="2" s="1"/>
  <c r="F13" i="2" s="1"/>
  <c r="F14" i="2" s="1"/>
  <c r="F15" i="2" s="1"/>
  <c r="F16" i="2" s="1"/>
  <c r="F17" i="2" s="1"/>
  <c r="F18" i="2" s="1"/>
  <c r="F19" i="2" s="1"/>
  <c r="F20" i="2" s="1"/>
  <c r="F7" i="2"/>
  <c r="J20" i="2"/>
  <c r="I20" i="2"/>
</calcChain>
</file>

<file path=xl/sharedStrings.xml><?xml version="1.0" encoding="utf-8"?>
<sst xmlns="http://schemas.openxmlformats.org/spreadsheetml/2006/main" count="42" uniqueCount="36">
  <si>
    <t>Registro Diário de Movimentação</t>
  </si>
  <si>
    <t>Dia</t>
  </si>
  <si>
    <t>Entrada</t>
  </si>
  <si>
    <t>Saída</t>
  </si>
  <si>
    <t>Saldo</t>
  </si>
  <si>
    <t>P01</t>
  </si>
  <si>
    <t>Total</t>
  </si>
  <si>
    <t>Número</t>
  </si>
  <si>
    <t>Evolução Mensal do Estoque</t>
  </si>
  <si>
    <t>Mês</t>
  </si>
  <si>
    <t>P02</t>
  </si>
  <si>
    <t>P03</t>
  </si>
  <si>
    <t>P04</t>
  </si>
  <si>
    <t>P05</t>
  </si>
  <si>
    <t>P06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</si>
  <si>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</si>
  <si>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</si>
  <si>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</si>
  <si>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</si>
  <si>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</si>
  <si>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</si>
  <si>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</si>
  <si>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</si>
  <si>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</si>
  <si>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</si>
  <si>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</si>
  <si>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</si>
  <si>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Média</t>
  </si>
  <si>
    <t>Legenda</t>
  </si>
  <si>
    <t>&lt;= 320</t>
  </si>
  <si>
    <t>&lt; e &lt;= 550</t>
  </si>
  <si>
    <t>&gt; 550</t>
  </si>
  <si>
    <t>Máximo:</t>
  </si>
  <si>
    <t>&lt;= 100</t>
  </si>
  <si>
    <t>Mínimo:</t>
  </si>
  <si>
    <t>&gt;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</si>
</sst>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24994659260841701"/>
      </top>
      <bottom/>
      <diagonal/>
    </border>
    <border>
      <left/>
      <right style="thin">
        <color theme="9" tint="-0.499984740745262"/>
      </right>
      <top style="thin">
        <color theme="9" tint="-0.24994659260841701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9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1" fillId="0" borderId="9" xfId="0" applyNumberFormat="1" applyFont="1" applyBorder="1" applyAlignment="1">
      <alignment horizontal="right"/>
    </xf>
    <xf numFmtId="14" fontId="0" fillId="0" borderId="10" xfId="0" applyNumberFormat="1" applyBorder="1"/>
    <xf numFmtId="14" fontId="0" fillId="0" borderId="12" xfId="0" applyNumberForma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8" xfId="0" applyFont="1" applyBorder="1"/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1" xfId="0" applyFont="1" applyBorder="1"/>
    <xf numFmtId="0" fontId="4" fillId="0" borderId="0" xfId="0" applyFont="1"/>
    <xf numFmtId="0" fontId="4" fillId="0" borderId="22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4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3" fontId="4" fillId="0" borderId="27" xfId="0" applyNumberFormat="1" applyFont="1" applyBorder="1"/>
    <xf numFmtId="3" fontId="6" fillId="0" borderId="27" xfId="0" applyNumberFormat="1" applyFont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28" xfId="0" applyNumberFormat="1" applyFont="1" applyBorder="1"/>
    <xf numFmtId="3" fontId="6" fillId="0" borderId="28" xfId="0" applyNumberFormat="1" applyFont="1" applyBorder="1" applyAlignment="1">
      <alignment horizontal="center"/>
    </xf>
    <xf numFmtId="3" fontId="4" fillId="0" borderId="28" xfId="0" applyNumberFormat="1" applyFont="1" applyBorder="1" applyAlignment="1">
      <alignment horizontal="center"/>
    </xf>
    <xf numFmtId="3" fontId="4" fillId="0" borderId="26" xfId="0" applyNumberFormat="1" applyFont="1" applyBorder="1"/>
    <xf numFmtId="3" fontId="6" fillId="0" borderId="26" xfId="0" applyNumberFormat="1" applyFont="1" applyBorder="1" applyAlignment="1">
      <alignment horizontal="center"/>
    </xf>
    <xf numFmtId="3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14" fontId="8" fillId="5" borderId="26" xfId="0" applyNumberFormat="1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color theme="9" tint="-0.2499465926084170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9" tint="-0.2499465926084170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9" tint="-0.2499465926084170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9" tint="-0.2499465926084170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9" tint="-0.2499465926084170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theme="9" tint="-0.2499465926084170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LAN&#199;AMENTOS!A1"/><Relationship Id="rId1" Type="http://schemas.openxmlformats.org/officeDocument/2006/relationships/hyperlink" Target="#MENU!A1"/><Relationship Id="rId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LAN&#199;AMENTOS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LAN&#199;AMENTOS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251208</xdr:colOff>
      <xdr:row>0</xdr:row>
      <xdr:rowOff>52335</xdr:rowOff>
    </xdr:from>
    <xdr:to>
      <xdr:col>4</xdr:col>
      <xdr:colOff>743158</xdr:colOff>
      <xdr:row>0</xdr:row>
      <xdr:rowOff>439615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FA2855E-7E10-F54B-CC6C-4406A2325E0A}"/>
            </a:ext>
          </a:extLst>
        </xdr:cNvPr>
        <xdr:cNvSpPr txBox="1"/>
      </xdr:nvSpPr>
      <xdr:spPr>
        <a:xfrm>
          <a:off x="251208" y="52335"/>
          <a:ext cx="3098241" cy="387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6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6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6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9293</xdr:colOff>
      <xdr:row>1</xdr:row>
      <xdr:rowOff>9293</xdr:rowOff>
    </xdr:from>
    <xdr:to>
      <xdr:col>3</xdr:col>
      <xdr:colOff>13187</xdr:colOff>
      <xdr:row>2</xdr:row>
      <xdr:rowOff>0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3713C-8E6C-4046-314F-F4FEBC730990}"/>
            </a:ext>
          </a:extLst>
        </xdr:cNvPr>
        <xdr:cNvSpPr/>
      </xdr:nvSpPr>
      <xdr:spPr>
        <a:xfrm>
          <a:off x="255549" y="515744"/>
          <a:ext cx="1565065" cy="371707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42450</xdr:colOff>
      <xdr:row>1</xdr:row>
      <xdr:rowOff>20934</xdr:rowOff>
    </xdr:from>
    <xdr:to>
      <xdr:col>5</xdr:col>
      <xdr:colOff>34795</xdr:colOff>
      <xdr:row>1</xdr:row>
      <xdr:rowOff>373734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8A81E6-DA51-40BD-AD23-ED61D448CBA7}"/>
            </a:ext>
          </a:extLst>
        </xdr:cNvPr>
        <xdr:cNvSpPr/>
      </xdr:nvSpPr>
      <xdr:spPr>
        <a:xfrm>
          <a:off x="1849877" y="527385"/>
          <a:ext cx="1553516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64058</xdr:colOff>
      <xdr:row>1</xdr:row>
      <xdr:rowOff>20934</xdr:rowOff>
    </xdr:from>
    <xdr:to>
      <xdr:col>7</xdr:col>
      <xdr:colOff>56403</xdr:colOff>
      <xdr:row>1</xdr:row>
      <xdr:rowOff>373734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F31813-A8F6-44E4-ACB2-52E504A069D0}"/>
            </a:ext>
          </a:extLst>
        </xdr:cNvPr>
        <xdr:cNvSpPr/>
      </xdr:nvSpPr>
      <xdr:spPr>
        <a:xfrm>
          <a:off x="3455377" y="523352"/>
          <a:ext cx="1562400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5</xdr:col>
      <xdr:colOff>723900</xdr:colOff>
      <xdr:row>4</xdr:row>
      <xdr:rowOff>59871</xdr:rowOff>
    </xdr:from>
    <xdr:to>
      <xdr:col>10</xdr:col>
      <xdr:colOff>353241</xdr:colOff>
      <xdr:row>17</xdr:row>
      <xdr:rowOff>181791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5ED8E49-2ADC-A255-1FEE-48ABAA741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95750" y="1326696"/>
          <a:ext cx="3534591" cy="2598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251208</xdr:colOff>
      <xdr:row>0</xdr:row>
      <xdr:rowOff>52335</xdr:rowOff>
    </xdr:from>
    <xdr:to>
      <xdr:col>4</xdr:col>
      <xdr:colOff>743158</xdr:colOff>
      <xdr:row>0</xdr:row>
      <xdr:rowOff>439615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46219D6-C893-49B9-8081-A2CB2B07C5A5}"/>
            </a:ext>
          </a:extLst>
        </xdr:cNvPr>
        <xdr:cNvSpPr txBox="1"/>
      </xdr:nvSpPr>
      <xdr:spPr>
        <a:xfrm>
          <a:off x="251208" y="52335"/>
          <a:ext cx="3082750" cy="387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6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6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6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9293</xdr:colOff>
      <xdr:row>1</xdr:row>
      <xdr:rowOff>9293</xdr:rowOff>
    </xdr:from>
    <xdr:to>
      <xdr:col>3</xdr:col>
      <xdr:colOff>13187</xdr:colOff>
      <xdr:row>2</xdr:row>
      <xdr:rowOff>0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E9462-4F7E-438D-A64A-23F0928F91CC}"/>
            </a:ext>
          </a:extLst>
        </xdr:cNvPr>
        <xdr:cNvSpPr/>
      </xdr:nvSpPr>
      <xdr:spPr>
        <a:xfrm>
          <a:off x="257771" y="514532"/>
          <a:ext cx="1561025" cy="371707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42449</xdr:colOff>
      <xdr:row>1</xdr:row>
      <xdr:rowOff>9293</xdr:rowOff>
    </xdr:from>
    <xdr:to>
      <xdr:col>5</xdr:col>
      <xdr:colOff>47719</xdr:colOff>
      <xdr:row>1</xdr:row>
      <xdr:rowOff>380093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8E6792-79CD-48B5-8DF7-50C4ED25A28A}"/>
            </a:ext>
          </a:extLst>
        </xdr:cNvPr>
        <xdr:cNvSpPr/>
      </xdr:nvSpPr>
      <xdr:spPr>
        <a:xfrm>
          <a:off x="1848058" y="514532"/>
          <a:ext cx="1562400" cy="37080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64058</xdr:colOff>
      <xdr:row>1</xdr:row>
      <xdr:rowOff>9293</xdr:rowOff>
    </xdr:from>
    <xdr:to>
      <xdr:col>7</xdr:col>
      <xdr:colOff>56403</xdr:colOff>
      <xdr:row>1</xdr:row>
      <xdr:rowOff>362093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B18DD5-F8E6-4751-BD58-CE77A5915DE8}"/>
            </a:ext>
          </a:extLst>
        </xdr:cNvPr>
        <xdr:cNvSpPr/>
      </xdr:nvSpPr>
      <xdr:spPr>
        <a:xfrm>
          <a:off x="3426797" y="514532"/>
          <a:ext cx="1549476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251208</xdr:colOff>
      <xdr:row>0</xdr:row>
      <xdr:rowOff>52335</xdr:rowOff>
    </xdr:from>
    <xdr:to>
      <xdr:col>4</xdr:col>
      <xdr:colOff>743158</xdr:colOff>
      <xdr:row>0</xdr:row>
      <xdr:rowOff>439615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208EE2D-7C9D-4E15-875E-EAADAF14CED6}"/>
            </a:ext>
          </a:extLst>
        </xdr:cNvPr>
        <xdr:cNvSpPr txBox="1"/>
      </xdr:nvSpPr>
      <xdr:spPr>
        <a:xfrm>
          <a:off x="251208" y="52335"/>
          <a:ext cx="3082750" cy="387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6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6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6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9293</xdr:colOff>
      <xdr:row>1</xdr:row>
      <xdr:rowOff>9293</xdr:rowOff>
    </xdr:from>
    <xdr:to>
      <xdr:col>3</xdr:col>
      <xdr:colOff>13187</xdr:colOff>
      <xdr:row>2</xdr:row>
      <xdr:rowOff>0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0911A-8FFF-4B9E-92AD-606EDDDC43D5}"/>
            </a:ext>
          </a:extLst>
        </xdr:cNvPr>
        <xdr:cNvSpPr/>
      </xdr:nvSpPr>
      <xdr:spPr>
        <a:xfrm>
          <a:off x="257771" y="514532"/>
          <a:ext cx="1561025" cy="371707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42450</xdr:colOff>
      <xdr:row>1</xdr:row>
      <xdr:rowOff>9293</xdr:rowOff>
    </xdr:from>
    <xdr:to>
      <xdr:col>5</xdr:col>
      <xdr:colOff>34795</xdr:colOff>
      <xdr:row>1</xdr:row>
      <xdr:rowOff>362093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FB7209-3DE1-46E1-8B23-ED395E7F5E82}"/>
            </a:ext>
          </a:extLst>
        </xdr:cNvPr>
        <xdr:cNvSpPr/>
      </xdr:nvSpPr>
      <xdr:spPr>
        <a:xfrm>
          <a:off x="1848059" y="514532"/>
          <a:ext cx="1549475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64058</xdr:colOff>
      <xdr:row>1</xdr:row>
      <xdr:rowOff>9293</xdr:rowOff>
    </xdr:from>
    <xdr:to>
      <xdr:col>7</xdr:col>
      <xdr:colOff>56403</xdr:colOff>
      <xdr:row>1</xdr:row>
      <xdr:rowOff>380093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5174E1-52DC-49F9-BB3F-6597887162E5}"/>
            </a:ext>
          </a:extLst>
        </xdr:cNvPr>
        <xdr:cNvSpPr/>
      </xdr:nvSpPr>
      <xdr:spPr>
        <a:xfrm>
          <a:off x="3426797" y="514532"/>
          <a:ext cx="1549476" cy="37080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C52D-6186-4C8D-A238-8F78FA8BA3D8}">
  <dimension ref="A1:Q20"/>
  <sheetViews>
    <sheetView showGridLines="0" tabSelected="1" zoomScale="115" zoomScaleNormal="115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25">
      <c r="B4" s="10"/>
      <c r="P4" s="11"/>
    </row>
    <row r="5" spans="2:16" x14ac:dyDescent="0.25">
      <c r="B5" s="10"/>
      <c r="P5" s="11"/>
    </row>
    <row r="6" spans="2:16" x14ac:dyDescent="0.25">
      <c r="B6" s="10"/>
      <c r="P6" s="11"/>
    </row>
    <row r="7" spans="2:16" x14ac:dyDescent="0.25">
      <c r="B7" s="10"/>
      <c r="P7" s="11"/>
    </row>
    <row r="8" spans="2:16" x14ac:dyDescent="0.25">
      <c r="B8" s="10"/>
      <c r="P8" s="11"/>
    </row>
    <row r="9" spans="2:16" x14ac:dyDescent="0.25">
      <c r="B9" s="10"/>
      <c r="P9" s="11"/>
    </row>
    <row r="10" spans="2:16" x14ac:dyDescent="0.25">
      <c r="B10" s="10"/>
      <c r="P10" s="11"/>
    </row>
    <row r="11" spans="2:16" x14ac:dyDescent="0.25">
      <c r="B11" s="10"/>
      <c r="P11" s="11"/>
    </row>
    <row r="12" spans="2:16" x14ac:dyDescent="0.25">
      <c r="B12" s="10"/>
      <c r="P12" s="11"/>
    </row>
    <row r="13" spans="2:16" x14ac:dyDescent="0.25">
      <c r="B13" s="10"/>
      <c r="P13" s="11"/>
    </row>
    <row r="14" spans="2:16" x14ac:dyDescent="0.25">
      <c r="B14" s="10"/>
      <c r="P14" s="11"/>
    </row>
    <row r="15" spans="2:16" x14ac:dyDescent="0.25">
      <c r="B15" s="10"/>
      <c r="P15" s="11"/>
    </row>
    <row r="16" spans="2:16" x14ac:dyDescent="0.25">
      <c r="B16" s="10"/>
      <c r="P16" s="11"/>
    </row>
    <row r="17" spans="2:16" x14ac:dyDescent="0.25">
      <c r="B17" s="10"/>
      <c r="P17" s="11"/>
    </row>
    <row r="18" spans="2:16" x14ac:dyDescent="0.25">
      <c r="B18" s="10"/>
      <c r="P18" s="11"/>
    </row>
    <row r="19" spans="2:16" x14ac:dyDescent="0.25">
      <c r="B19" s="10"/>
      <c r="P19" s="11"/>
    </row>
    <row r="20" spans="2:16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60C9-2CD5-4814-A038-DA508EF74297}">
  <dimension ref="A1:Q20"/>
  <sheetViews>
    <sheetView showGridLines="0" zoomScale="115" zoomScaleNormal="115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25">
      <c r="B4" s="10"/>
      <c r="C4" s="40" t="s">
        <v>0</v>
      </c>
      <c r="D4" s="41"/>
      <c r="E4" s="41"/>
      <c r="F4" s="15" t="s">
        <v>5</v>
      </c>
      <c r="H4" s="40" t="s">
        <v>0</v>
      </c>
      <c r="I4" s="41"/>
      <c r="J4" s="41"/>
      <c r="K4" s="22">
        <v>45499</v>
      </c>
      <c r="P4" s="11"/>
    </row>
    <row r="5" spans="2:16" x14ac:dyDescent="0.25">
      <c r="B5" s="10"/>
      <c r="C5" s="17" t="s">
        <v>1</v>
      </c>
      <c r="D5" s="16" t="s">
        <v>2</v>
      </c>
      <c r="E5" s="16" t="s">
        <v>3</v>
      </c>
      <c r="F5" s="18" t="s">
        <v>4</v>
      </c>
      <c r="H5" s="17" t="s">
        <v>7</v>
      </c>
      <c r="I5" s="16" t="s">
        <v>2</v>
      </c>
      <c r="J5" s="16" t="s">
        <v>3</v>
      </c>
      <c r="K5" s="18" t="s">
        <v>4</v>
      </c>
      <c r="P5" s="11"/>
    </row>
    <row r="6" spans="2:16" x14ac:dyDescent="0.25">
      <c r="B6" s="10"/>
      <c r="C6" s="23">
        <v>45474</v>
      </c>
      <c r="F6" s="11">
        <v>950</v>
      </c>
      <c r="H6" s="10">
        <v>1</v>
      </c>
      <c r="I6">
        <v>249</v>
      </c>
      <c r="K6" s="11">
        <v>249</v>
      </c>
      <c r="P6" s="11"/>
    </row>
    <row r="7" spans="2:16" x14ac:dyDescent="0.25">
      <c r="B7" s="10"/>
      <c r="C7" s="23">
        <v>45475</v>
      </c>
      <c r="E7">
        <v>200</v>
      </c>
      <c r="F7" s="11">
        <f>F6+D7-E7</f>
        <v>750</v>
      </c>
      <c r="H7" s="10">
        <v>2</v>
      </c>
      <c r="I7">
        <v>600</v>
      </c>
      <c r="K7" s="11">
        <f>K6+I7-J7</f>
        <v>849</v>
      </c>
      <c r="P7" s="11"/>
    </row>
    <row r="8" spans="2:16" x14ac:dyDescent="0.25">
      <c r="B8" s="10"/>
      <c r="C8" s="23">
        <v>45476</v>
      </c>
      <c r="E8">
        <v>250</v>
      </c>
      <c r="F8" s="11">
        <f t="shared" ref="F8:F20" si="0">F7+D8-E8</f>
        <v>500</v>
      </c>
      <c r="H8" s="10">
        <v>3</v>
      </c>
      <c r="J8">
        <v>25</v>
      </c>
      <c r="K8" s="11">
        <f t="shared" ref="K8:K19" si="1">K7+I8-J8</f>
        <v>824</v>
      </c>
      <c r="P8" s="11"/>
    </row>
    <row r="9" spans="2:16" x14ac:dyDescent="0.25">
      <c r="B9" s="10"/>
      <c r="C9" s="23">
        <v>45477</v>
      </c>
      <c r="E9">
        <v>95</v>
      </c>
      <c r="F9" s="11">
        <f t="shared" si="0"/>
        <v>405</v>
      </c>
      <c r="H9" s="10">
        <v>4</v>
      </c>
      <c r="J9">
        <v>39</v>
      </c>
      <c r="K9" s="11">
        <f t="shared" si="1"/>
        <v>785</v>
      </c>
      <c r="P9" s="11"/>
    </row>
    <row r="10" spans="2:16" x14ac:dyDescent="0.25">
      <c r="B10" s="10"/>
      <c r="C10" s="23">
        <v>45478</v>
      </c>
      <c r="E10">
        <v>156</v>
      </c>
      <c r="F10" s="11">
        <f t="shared" si="0"/>
        <v>249</v>
      </c>
      <c r="H10" s="10">
        <v>5</v>
      </c>
      <c r="J10">
        <v>10</v>
      </c>
      <c r="K10" s="11">
        <f t="shared" si="1"/>
        <v>775</v>
      </c>
      <c r="P10" s="11"/>
    </row>
    <row r="11" spans="2:16" x14ac:dyDescent="0.25">
      <c r="B11" s="10"/>
      <c r="C11" s="23">
        <v>45479</v>
      </c>
      <c r="D11">
        <v>600</v>
      </c>
      <c r="E11">
        <v>289</v>
      </c>
      <c r="F11" s="11">
        <f t="shared" si="0"/>
        <v>560</v>
      </c>
      <c r="H11" s="10">
        <v>6</v>
      </c>
      <c r="J11">
        <v>75</v>
      </c>
      <c r="K11" s="11">
        <f t="shared" si="1"/>
        <v>700</v>
      </c>
      <c r="P11" s="11"/>
    </row>
    <row r="12" spans="2:16" x14ac:dyDescent="0.25">
      <c r="B12" s="10"/>
      <c r="C12" s="23">
        <v>45480</v>
      </c>
      <c r="E12">
        <v>245</v>
      </c>
      <c r="F12" s="11">
        <f t="shared" si="0"/>
        <v>315</v>
      </c>
      <c r="H12" s="10">
        <v>7</v>
      </c>
      <c r="J12">
        <v>95</v>
      </c>
      <c r="K12" s="11">
        <f t="shared" si="1"/>
        <v>605</v>
      </c>
      <c r="P12" s="11"/>
    </row>
    <row r="13" spans="2:16" x14ac:dyDescent="0.25">
      <c r="B13" s="10"/>
      <c r="C13" s="23">
        <v>45481</v>
      </c>
      <c r="E13">
        <v>123</v>
      </c>
      <c r="F13" s="11">
        <f t="shared" si="0"/>
        <v>192</v>
      </c>
      <c r="H13" s="10">
        <v>8</v>
      </c>
      <c r="J13">
        <v>45</v>
      </c>
      <c r="K13" s="11">
        <f t="shared" si="1"/>
        <v>560</v>
      </c>
      <c r="P13" s="11"/>
    </row>
    <row r="14" spans="2:16" x14ac:dyDescent="0.25">
      <c r="B14" s="10"/>
      <c r="C14" s="23">
        <v>45482</v>
      </c>
      <c r="E14">
        <v>45</v>
      </c>
      <c r="F14" s="11">
        <f t="shared" si="0"/>
        <v>147</v>
      </c>
      <c r="H14" s="10">
        <v>9</v>
      </c>
      <c r="K14" s="11">
        <f t="shared" si="1"/>
        <v>560</v>
      </c>
      <c r="P14" s="11"/>
    </row>
    <row r="15" spans="2:16" x14ac:dyDescent="0.25">
      <c r="B15" s="10"/>
      <c r="C15" s="23">
        <v>45483</v>
      </c>
      <c r="E15">
        <v>79</v>
      </c>
      <c r="F15" s="11">
        <f t="shared" si="0"/>
        <v>68</v>
      </c>
      <c r="H15" s="10">
        <v>10</v>
      </c>
      <c r="K15" s="11">
        <f t="shared" si="1"/>
        <v>560</v>
      </c>
      <c r="P15" s="11"/>
    </row>
    <row r="16" spans="2:16" x14ac:dyDescent="0.25">
      <c r="B16" s="10"/>
      <c r="C16" s="23">
        <v>45484</v>
      </c>
      <c r="D16">
        <v>600</v>
      </c>
      <c r="E16">
        <v>92</v>
      </c>
      <c r="F16" s="11">
        <f t="shared" si="0"/>
        <v>576</v>
      </c>
      <c r="H16" s="10">
        <v>11</v>
      </c>
      <c r="K16" s="11">
        <f t="shared" si="1"/>
        <v>560</v>
      </c>
      <c r="P16" s="11"/>
    </row>
    <row r="17" spans="2:16" x14ac:dyDescent="0.25">
      <c r="B17" s="10"/>
      <c r="C17" s="23">
        <v>45485</v>
      </c>
      <c r="E17">
        <v>235</v>
      </c>
      <c r="F17" s="11">
        <f t="shared" si="0"/>
        <v>341</v>
      </c>
      <c r="H17" s="10">
        <v>12</v>
      </c>
      <c r="K17" s="11">
        <f t="shared" si="1"/>
        <v>560</v>
      </c>
      <c r="P17" s="11"/>
    </row>
    <row r="18" spans="2:16" x14ac:dyDescent="0.25">
      <c r="B18" s="10"/>
      <c r="C18" s="23">
        <v>45486</v>
      </c>
      <c r="E18">
        <v>341</v>
      </c>
      <c r="F18" s="11">
        <f t="shared" si="0"/>
        <v>0</v>
      </c>
      <c r="H18" s="10">
        <v>13</v>
      </c>
      <c r="K18" s="11">
        <f t="shared" si="1"/>
        <v>560</v>
      </c>
      <c r="P18" s="11"/>
    </row>
    <row r="19" spans="2:16" x14ac:dyDescent="0.25">
      <c r="B19" s="10"/>
      <c r="C19" s="23">
        <v>45487</v>
      </c>
      <c r="D19">
        <v>200</v>
      </c>
      <c r="E19">
        <v>123</v>
      </c>
      <c r="F19" s="11">
        <f t="shared" si="0"/>
        <v>77</v>
      </c>
      <c r="H19" s="10">
        <v>14</v>
      </c>
      <c r="K19" s="11">
        <f t="shared" si="1"/>
        <v>560</v>
      </c>
      <c r="P19" s="11"/>
    </row>
    <row r="20" spans="2:16" x14ac:dyDescent="0.25">
      <c r="B20" s="12"/>
      <c r="C20" s="24">
        <v>45488</v>
      </c>
      <c r="D20" s="13"/>
      <c r="E20" s="13">
        <v>50</v>
      </c>
      <c r="F20" s="14">
        <f t="shared" si="0"/>
        <v>27</v>
      </c>
      <c r="G20" s="13"/>
      <c r="H20" s="19" t="s">
        <v>6</v>
      </c>
      <c r="I20" s="20">
        <f>SUM(I6:I19)</f>
        <v>849</v>
      </c>
      <c r="J20" s="20">
        <f>SUM(J6:J19)</f>
        <v>289</v>
      </c>
      <c r="K20" s="21">
        <f>K19</f>
        <v>560</v>
      </c>
      <c r="L20" s="13"/>
      <c r="M20" s="13"/>
      <c r="N20" s="13"/>
      <c r="O20" s="13"/>
      <c r="P20" s="14"/>
    </row>
  </sheetData>
  <mergeCells count="2">
    <mergeCell ref="C4:E4"/>
    <mergeCell ref="H4:J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B347-A165-420C-A0CC-DE24641163AB}">
  <dimension ref="A1:Q22"/>
  <sheetViews>
    <sheetView showGridLines="0" zoomScale="115" zoomScaleNormal="115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25">
      <c r="B3" s="4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43"/>
    </row>
    <row r="4" spans="2:16" x14ac:dyDescent="0.25">
      <c r="B4" s="44"/>
      <c r="C4" s="25" t="s">
        <v>8</v>
      </c>
      <c r="D4" s="26"/>
      <c r="E4" s="26"/>
      <c r="F4" s="26"/>
      <c r="G4" s="26"/>
      <c r="H4" s="26"/>
      <c r="I4" s="27">
        <v>2017</v>
      </c>
      <c r="J4" s="45"/>
      <c r="K4" s="51">
        <v>2017</v>
      </c>
      <c r="L4" s="52"/>
      <c r="M4" s="53"/>
      <c r="N4" s="45"/>
      <c r="O4" s="45"/>
      <c r="P4" s="46"/>
    </row>
    <row r="5" spans="2:16" x14ac:dyDescent="0.25">
      <c r="B5" s="44"/>
      <c r="C5" s="28" t="s">
        <v>9</v>
      </c>
      <c r="D5" s="29" t="s">
        <v>5</v>
      </c>
      <c r="E5" s="29" t="s">
        <v>10</v>
      </c>
      <c r="F5" s="29" t="s">
        <v>11</v>
      </c>
      <c r="G5" s="29" t="s">
        <v>12</v>
      </c>
      <c r="H5" s="29" t="s">
        <v>13</v>
      </c>
      <c r="I5" s="30" t="s">
        <v>14</v>
      </c>
      <c r="J5" s="45"/>
      <c r="K5" s="54" t="s">
        <v>27</v>
      </c>
      <c r="L5" s="55"/>
      <c r="M5" s="56"/>
      <c r="N5" s="45"/>
      <c r="O5" s="45"/>
      <c r="P5" s="46"/>
    </row>
    <row r="6" spans="2:16" x14ac:dyDescent="0.25">
      <c r="B6" s="44"/>
      <c r="C6" s="31" t="s">
        <v>15</v>
      </c>
      <c r="D6" s="32">
        <v>187</v>
      </c>
      <c r="E6" s="32">
        <v>261</v>
      </c>
      <c r="F6" s="32">
        <v>396</v>
      </c>
      <c r="G6" s="32">
        <v>727</v>
      </c>
      <c r="H6" s="32">
        <v>602</v>
      </c>
      <c r="I6" s="33">
        <v>893</v>
      </c>
      <c r="J6" s="45"/>
      <c r="K6" s="57">
        <f>AVERAGE(D6:I6)</f>
        <v>511</v>
      </c>
      <c r="L6" s="58">
        <f>K6</f>
        <v>511</v>
      </c>
      <c r="M6" s="59">
        <f>K6</f>
        <v>511</v>
      </c>
      <c r="N6" s="45"/>
      <c r="O6" s="45"/>
      <c r="P6" s="46"/>
    </row>
    <row r="7" spans="2:16" x14ac:dyDescent="0.25">
      <c r="B7" s="44"/>
      <c r="C7" s="34" t="s">
        <v>16</v>
      </c>
      <c r="D7" s="47">
        <v>767</v>
      </c>
      <c r="E7" s="47">
        <v>51</v>
      </c>
      <c r="F7" s="47">
        <v>379</v>
      </c>
      <c r="G7" s="47">
        <v>81</v>
      </c>
      <c r="H7" s="47">
        <v>552</v>
      </c>
      <c r="I7" s="36">
        <v>89</v>
      </c>
      <c r="J7" s="45"/>
      <c r="K7" s="60">
        <f t="shared" ref="K7:K17" si="0">AVERAGE(D7:I7)</f>
        <v>319.83333333333331</v>
      </c>
      <c r="L7" s="61">
        <f t="shared" ref="L7:L17" si="1">K7</f>
        <v>319.83333333333331</v>
      </c>
      <c r="M7" s="62">
        <f t="shared" ref="M7:M17" si="2">K7</f>
        <v>319.83333333333331</v>
      </c>
      <c r="N7" s="45"/>
      <c r="O7" s="45"/>
      <c r="P7" s="46"/>
    </row>
    <row r="8" spans="2:16" x14ac:dyDescent="0.25">
      <c r="B8" s="44"/>
      <c r="C8" s="34" t="s">
        <v>17</v>
      </c>
      <c r="D8" s="47">
        <v>584</v>
      </c>
      <c r="E8" s="47">
        <v>658</v>
      </c>
      <c r="F8" s="47">
        <v>641</v>
      </c>
      <c r="G8" s="47">
        <v>610</v>
      </c>
      <c r="H8" s="47">
        <v>120</v>
      </c>
      <c r="I8" s="36">
        <v>401</v>
      </c>
      <c r="J8" s="45"/>
      <c r="K8" s="60">
        <f t="shared" si="0"/>
        <v>502.33333333333331</v>
      </c>
      <c r="L8" s="61">
        <f t="shared" si="1"/>
        <v>502.33333333333331</v>
      </c>
      <c r="M8" s="62">
        <f t="shared" si="2"/>
        <v>502.33333333333331</v>
      </c>
      <c r="N8" s="45"/>
      <c r="O8" s="45"/>
      <c r="P8" s="46"/>
    </row>
    <row r="9" spans="2:16" x14ac:dyDescent="0.25">
      <c r="B9" s="44"/>
      <c r="C9" s="34" t="s">
        <v>18</v>
      </c>
      <c r="D9" s="47">
        <v>800</v>
      </c>
      <c r="E9" s="47">
        <v>63</v>
      </c>
      <c r="F9" s="47">
        <v>139</v>
      </c>
      <c r="G9" s="47">
        <v>82</v>
      </c>
      <c r="H9" s="47">
        <v>247</v>
      </c>
      <c r="I9" s="36">
        <v>524</v>
      </c>
      <c r="J9" s="45"/>
      <c r="K9" s="60">
        <f>AVERAGE(D9:I9)</f>
        <v>309.16666666666669</v>
      </c>
      <c r="L9" s="61">
        <f t="shared" si="1"/>
        <v>309.16666666666669</v>
      </c>
      <c r="M9" s="62">
        <f t="shared" si="2"/>
        <v>309.16666666666669</v>
      </c>
      <c r="N9" s="45"/>
      <c r="O9" s="45"/>
      <c r="P9" s="46"/>
    </row>
    <row r="10" spans="2:16" x14ac:dyDescent="0.25">
      <c r="B10" s="44"/>
      <c r="C10" s="34" t="s">
        <v>19</v>
      </c>
      <c r="D10" s="47">
        <v>155</v>
      </c>
      <c r="E10" s="47">
        <v>171</v>
      </c>
      <c r="F10" s="47">
        <v>63</v>
      </c>
      <c r="G10" s="47">
        <v>980</v>
      </c>
      <c r="H10" s="47">
        <v>351</v>
      </c>
      <c r="I10" s="36">
        <v>85</v>
      </c>
      <c r="J10" s="45"/>
      <c r="K10" s="60">
        <f t="shared" si="0"/>
        <v>300.83333333333331</v>
      </c>
      <c r="L10" s="61">
        <f t="shared" si="1"/>
        <v>300.83333333333331</v>
      </c>
      <c r="M10" s="62">
        <f t="shared" si="2"/>
        <v>300.83333333333331</v>
      </c>
      <c r="N10" s="45"/>
      <c r="O10" s="45"/>
      <c r="P10" s="46"/>
    </row>
    <row r="11" spans="2:16" x14ac:dyDescent="0.25">
      <c r="B11" s="44"/>
      <c r="C11" s="34" t="s">
        <v>20</v>
      </c>
      <c r="D11" s="47">
        <v>452</v>
      </c>
      <c r="E11" s="47">
        <v>471</v>
      </c>
      <c r="F11" s="47">
        <v>915</v>
      </c>
      <c r="G11" s="47">
        <v>462</v>
      </c>
      <c r="H11" s="47">
        <v>950</v>
      </c>
      <c r="I11" s="36">
        <v>775</v>
      </c>
      <c r="J11" s="45"/>
      <c r="K11" s="60">
        <f t="shared" si="0"/>
        <v>670.83333333333337</v>
      </c>
      <c r="L11" s="61">
        <f t="shared" si="1"/>
        <v>670.83333333333337</v>
      </c>
      <c r="M11" s="62">
        <f t="shared" si="2"/>
        <v>670.83333333333337</v>
      </c>
      <c r="N11" s="45"/>
      <c r="O11" s="45"/>
      <c r="P11" s="46"/>
    </row>
    <row r="12" spans="2:16" x14ac:dyDescent="0.25">
      <c r="B12" s="44"/>
      <c r="C12" s="34" t="s">
        <v>21</v>
      </c>
      <c r="D12" s="47">
        <v>52</v>
      </c>
      <c r="E12" s="47">
        <v>708</v>
      </c>
      <c r="F12" s="47">
        <v>363</v>
      </c>
      <c r="G12" s="47">
        <v>717</v>
      </c>
      <c r="H12" s="47">
        <v>824</v>
      </c>
      <c r="I12" s="36">
        <v>904</v>
      </c>
      <c r="J12" s="45"/>
      <c r="K12" s="60">
        <f t="shared" si="0"/>
        <v>594.66666666666663</v>
      </c>
      <c r="L12" s="61">
        <f t="shared" si="1"/>
        <v>594.66666666666663</v>
      </c>
      <c r="M12" s="62">
        <f t="shared" si="2"/>
        <v>594.66666666666663</v>
      </c>
      <c r="N12" s="45"/>
      <c r="O12" s="45"/>
      <c r="P12" s="46"/>
    </row>
    <row r="13" spans="2:16" x14ac:dyDescent="0.25">
      <c r="B13" s="44"/>
      <c r="C13" s="34" t="s">
        <v>22</v>
      </c>
      <c r="D13" s="47">
        <v>975</v>
      </c>
      <c r="E13" s="47">
        <v>250</v>
      </c>
      <c r="F13" s="47">
        <v>143</v>
      </c>
      <c r="G13" s="47">
        <v>303</v>
      </c>
      <c r="H13" s="47">
        <v>847</v>
      </c>
      <c r="I13" s="36">
        <v>292</v>
      </c>
      <c r="J13" s="45"/>
      <c r="K13" s="60">
        <f t="shared" si="0"/>
        <v>468.33333333333331</v>
      </c>
      <c r="L13" s="61">
        <f t="shared" si="1"/>
        <v>468.33333333333331</v>
      </c>
      <c r="M13" s="62">
        <f t="shared" si="2"/>
        <v>468.33333333333331</v>
      </c>
      <c r="N13" s="45"/>
      <c r="O13" s="45"/>
      <c r="P13" s="46"/>
    </row>
    <row r="14" spans="2:16" x14ac:dyDescent="0.25">
      <c r="B14" s="44"/>
      <c r="C14" s="34" t="s">
        <v>23</v>
      </c>
      <c r="D14" s="47">
        <v>705</v>
      </c>
      <c r="E14" s="47">
        <v>854</v>
      </c>
      <c r="F14" s="47">
        <v>786</v>
      </c>
      <c r="G14" s="47">
        <v>65</v>
      </c>
      <c r="H14" s="47">
        <v>416</v>
      </c>
      <c r="I14" s="36">
        <v>574</v>
      </c>
      <c r="J14" s="45"/>
      <c r="K14" s="60">
        <f t="shared" si="0"/>
        <v>566.66666666666663</v>
      </c>
      <c r="L14" s="61">
        <f t="shared" si="1"/>
        <v>566.66666666666663</v>
      </c>
      <c r="M14" s="62">
        <f t="shared" si="2"/>
        <v>566.66666666666663</v>
      </c>
      <c r="N14" s="45"/>
      <c r="O14" s="45"/>
      <c r="P14" s="46"/>
    </row>
    <row r="15" spans="2:16" x14ac:dyDescent="0.25">
      <c r="B15" s="44"/>
      <c r="C15" s="34" t="s">
        <v>24</v>
      </c>
      <c r="D15" s="47">
        <v>369</v>
      </c>
      <c r="E15" s="47">
        <v>656</v>
      </c>
      <c r="F15" s="47">
        <v>582</v>
      </c>
      <c r="G15" s="47">
        <v>628</v>
      </c>
      <c r="H15" s="47">
        <v>741</v>
      </c>
      <c r="I15" s="36">
        <v>246</v>
      </c>
      <c r="J15" s="45"/>
      <c r="K15" s="60">
        <f t="shared" si="0"/>
        <v>537</v>
      </c>
      <c r="L15" s="61">
        <f t="shared" si="1"/>
        <v>537</v>
      </c>
      <c r="M15" s="62">
        <f t="shared" si="2"/>
        <v>537</v>
      </c>
      <c r="N15" s="45"/>
      <c r="O15" s="45"/>
      <c r="P15" s="46"/>
    </row>
    <row r="16" spans="2:16" x14ac:dyDescent="0.25">
      <c r="B16" s="44"/>
      <c r="C16" s="34" t="s">
        <v>25</v>
      </c>
      <c r="D16" s="47">
        <v>84</v>
      </c>
      <c r="E16" s="47">
        <v>199</v>
      </c>
      <c r="F16" s="47">
        <v>214</v>
      </c>
      <c r="G16" s="47">
        <v>20</v>
      </c>
      <c r="H16" s="47">
        <v>340</v>
      </c>
      <c r="I16" s="36">
        <v>772</v>
      </c>
      <c r="J16" s="45"/>
      <c r="K16" s="60">
        <f t="shared" si="0"/>
        <v>271.5</v>
      </c>
      <c r="L16" s="61">
        <f t="shared" si="1"/>
        <v>271.5</v>
      </c>
      <c r="M16" s="62">
        <f t="shared" si="2"/>
        <v>271.5</v>
      </c>
      <c r="N16" s="45"/>
      <c r="O16" s="45"/>
      <c r="P16" s="46"/>
    </row>
    <row r="17" spans="2:16" x14ac:dyDescent="0.25">
      <c r="B17" s="44"/>
      <c r="C17" s="37" t="s">
        <v>26</v>
      </c>
      <c r="D17" s="38">
        <v>982</v>
      </c>
      <c r="E17" s="38">
        <v>409</v>
      </c>
      <c r="F17" s="38">
        <v>97</v>
      </c>
      <c r="G17" s="38">
        <v>355</v>
      </c>
      <c r="H17" s="38">
        <v>589</v>
      </c>
      <c r="I17" s="39">
        <v>607</v>
      </c>
      <c r="J17" s="45"/>
      <c r="K17" s="63">
        <f t="shared" si="0"/>
        <v>506.5</v>
      </c>
      <c r="L17" s="64">
        <f t="shared" si="1"/>
        <v>506.5</v>
      </c>
      <c r="M17" s="65">
        <f t="shared" si="2"/>
        <v>506.5</v>
      </c>
      <c r="N17" s="45"/>
      <c r="O17" s="45"/>
      <c r="P17" s="46"/>
    </row>
    <row r="18" spans="2:16" x14ac:dyDescent="0.25">
      <c r="B18" s="44"/>
      <c r="C18" s="45"/>
      <c r="D18" s="45"/>
      <c r="E18" s="45"/>
      <c r="F18" s="45"/>
      <c r="G18" s="45"/>
      <c r="H18" s="45"/>
      <c r="I18" s="45"/>
      <c r="J18" s="45"/>
      <c r="K18" s="35"/>
      <c r="L18" s="35"/>
      <c r="M18" s="35"/>
      <c r="N18" s="45"/>
      <c r="O18" s="45"/>
      <c r="P18" s="46"/>
    </row>
    <row r="19" spans="2:16" x14ac:dyDescent="0.25">
      <c r="B19" s="44"/>
      <c r="C19" s="68" t="s">
        <v>28</v>
      </c>
      <c r="D19" s="35"/>
      <c r="E19" s="68" t="s">
        <v>32</v>
      </c>
      <c r="F19" s="68">
        <v>900</v>
      </c>
      <c r="G19" s="45"/>
      <c r="H19" s="45"/>
      <c r="I19" s="45"/>
      <c r="J19" s="45"/>
      <c r="K19" s="25" t="s">
        <v>28</v>
      </c>
      <c r="L19" s="32"/>
      <c r="M19" s="33"/>
      <c r="N19" s="45"/>
      <c r="O19" s="45"/>
      <c r="P19" s="46"/>
    </row>
    <row r="20" spans="2:16" x14ac:dyDescent="0.25">
      <c r="B20" s="44"/>
      <c r="C20" s="69" t="s">
        <v>33</v>
      </c>
      <c r="D20" s="35"/>
      <c r="E20" s="68" t="s">
        <v>34</v>
      </c>
      <c r="F20" s="68">
        <v>100</v>
      </c>
      <c r="G20" s="45"/>
      <c r="H20" s="45"/>
      <c r="I20" s="45"/>
      <c r="J20" s="45"/>
      <c r="K20" s="66" t="s">
        <v>29</v>
      </c>
      <c r="L20" s="67" t="s">
        <v>30</v>
      </c>
      <c r="M20" s="66" t="s">
        <v>31</v>
      </c>
      <c r="N20" s="45"/>
      <c r="O20" s="45"/>
      <c r="P20" s="46"/>
    </row>
    <row r="21" spans="2:16" x14ac:dyDescent="0.25">
      <c r="B21" s="44"/>
      <c r="C21" s="70" t="s">
        <v>35</v>
      </c>
      <c r="D21" s="35"/>
      <c r="E21" s="35"/>
      <c r="F21" s="35"/>
      <c r="G21" s="45"/>
      <c r="H21" s="45"/>
      <c r="I21" s="45"/>
      <c r="J21" s="45"/>
      <c r="K21" s="71"/>
      <c r="L21" s="72"/>
      <c r="M21" s="73"/>
      <c r="N21" s="45"/>
      <c r="O21" s="45"/>
      <c r="P21" s="46"/>
    </row>
    <row r="22" spans="2:16" x14ac:dyDescent="0.25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50"/>
    </row>
  </sheetData>
  <mergeCells count="2">
    <mergeCell ref="K4:M4"/>
    <mergeCell ref="K5:M5"/>
  </mergeCells>
  <phoneticPr fontId="5" type="noConversion"/>
  <conditionalFormatting sqref="D6:I17">
    <cfRule type="cellIs" dxfId="3" priority="6" operator="lessThanOrEqual">
      <formula>$F$20</formula>
    </cfRule>
    <cfRule type="cellIs" dxfId="2" priority="5" operator="greaterThan">
      <formula>$F$19</formula>
    </cfRule>
  </conditionalFormatting>
  <conditionalFormatting sqref="L6:L17">
    <cfRule type="iconSet" priority="2">
      <iconSet showValue="0" reverse="1">
        <cfvo type="percent" val="0"/>
        <cfvo type="num" val="320" gte="0"/>
        <cfvo type="num" val="550" gte="0"/>
      </iconSet>
    </cfRule>
  </conditionalFormatting>
  <conditionalFormatting sqref="M6:M17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{04F362E8-CF9E-4B91-B03E-A664AD16B2EF}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F362E8-CF9E-4B91-B03E-A664AD16B2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M6:M17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Elivelton Neves</dc:creator>
  <cp:lastModifiedBy>Elivelton Neves</cp:lastModifiedBy>
  <dcterms:created xsi:type="dcterms:W3CDTF">2024-07-26T14:46:23Z</dcterms:created>
  <dcterms:modified xsi:type="dcterms:W3CDTF">2024-07-27T15:31:12Z</dcterms:modified>
</cp:coreProperties>
</file>