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EA99899-4BC6-4DAA-8EB5-707FFD59C1A8}" xr6:coauthVersionLast="45" xr6:coauthVersionMax="45" xr10:uidLastSave="{00000000-0000-0000-0000-000000000000}"/>
  <bookViews>
    <workbookView xWindow="870" yWindow="2220" windowWidth="27405" windowHeight="11685" xr2:uid="{00000000-000D-0000-FFFF-FFFF00000000}"/>
  </bookViews>
  <sheets>
    <sheet name="resul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8" i="2" l="1"/>
  <c r="Z8" i="2" s="1"/>
  <c r="Z4" i="2"/>
  <c r="Z3" i="2"/>
  <c r="X11" i="2"/>
  <c r="Z11" i="2" s="1"/>
  <c r="X6" i="2"/>
  <c r="Z6" i="2" s="1"/>
  <c r="X5" i="2"/>
  <c r="Z5" i="2" s="1"/>
  <c r="X13" i="2" l="1"/>
  <c r="Z13" i="2" s="1"/>
  <c r="X12" i="2"/>
  <c r="Z12" i="2" s="1"/>
</calcChain>
</file>

<file path=xl/sharedStrings.xml><?xml version="1.0" encoding="utf-8"?>
<sst xmlns="http://schemas.openxmlformats.org/spreadsheetml/2006/main" count="245" uniqueCount="49">
  <si>
    <t>data</t>
  </si>
  <si>
    <t>DI</t>
  </si>
  <si>
    <t>SI</t>
  </si>
  <si>
    <t>Version tag</t>
  </si>
  <si>
    <t xml:space="preserve"> riscv</t>
  </si>
  <si>
    <t>sansa_tb</t>
  </si>
  <si>
    <t>Num Issues</t>
  </si>
  <si>
    <t>march</t>
  </si>
  <si>
    <t>flags</t>
  </si>
  <si>
    <t>Comments</t>
  </si>
  <si>
    <t>hard/cnfg</t>
  </si>
  <si>
    <t>imem</t>
  </si>
  <si>
    <t>dmem</t>
  </si>
  <si>
    <t>DI/SI</t>
  </si>
  <si>
    <t>Yes/No</t>
  </si>
  <si>
    <t>Yes</t>
  </si>
  <si>
    <t>No</t>
  </si>
  <si>
    <t>V11</t>
  </si>
  <si>
    <t>hard</t>
  </si>
  <si>
    <t>Fetch Sample
L0_BUF_SAMPLED
(DI,  imem width 128 only)</t>
  </si>
  <si>
    <t>65nm</t>
  </si>
  <si>
    <t>16nm</t>
  </si>
  <si>
    <t>instr</t>
  </si>
  <si>
    <t>TCM - core
interface width
32/128</t>
  </si>
  <si>
    <t>Coremark
Compile mode and results</t>
  </si>
  <si>
    <t>INBUF fetch mode
EN_L0_INBUF
(SI + imem width 128 only)</t>
  </si>
  <si>
    <t>V11.1</t>
  </si>
  <si>
    <t>TCM Size
BYTES</t>
  </si>
  <si>
    <t>-O3</t>
  </si>
  <si>
    <t>rv32imxpulpv3</t>
  </si>
  <si>
    <t>pulp gcc 7.1.1</t>
  </si>
  <si>
    <t>rv32im</t>
  </si>
  <si>
    <t>gcc 7.2</t>
  </si>
  <si>
    <t>L0 Instr Cache
(width 128 only)</t>
  </si>
  <si>
    <t>L0 Data Caches
(width 128 only)</t>
  </si>
  <si>
    <t>In this configuration EN_L0_INBUF can only save memory banswidth</t>
  </si>
  <si>
    <t xml:space="preserve"> PD Worst Case
period (ns)</t>
  </si>
  <si>
    <t>rv32imc</t>
  </si>
  <si>
    <t>V11.2</t>
  </si>
  <si>
    <t>CM/MHz</t>
  </si>
  <si>
    <t>rv32imcxpulpv3</t>
  </si>
  <si>
    <t>compiler Ver.</t>
  </si>
  <si>
    <t>FPGA
tested</t>
  </si>
  <si>
    <t>V11.5</t>
  </si>
  <si>
    <t>CM throughput
(Iterations/Sec)
= 1000*CM_MHz
/period_ns</t>
  </si>
  <si>
    <t>Compress
disabled
by config</t>
  </si>
  <si>
    <t>hard/conf</t>
  </si>
  <si>
    <t>V11.6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</si>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</sst>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auto="1"/>
      </font>
      <fill>
        <patternFill>
          <bgColor rgb="FF92D050"/>
        </patternFill>
      </fill>
    </dxf>
    <dxf>
      <fill>
        <patternFill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55F4-034C-4EEE-A21E-BEE21EE04356}">
  <dimension ref="A1:AB14"/>
  <sheetViews>
    <sheetView tabSelected="1" zoomScaleNormal="100" workbookViewId="0">
      <pane ySplit="1" topLeftCell="A2" activePane="bottomLeft" state="frozen"/>
      <selection pane="bottomLeft" activeCell="X21" sqref="X21"/>
    </sheetView>
  </sheetViews>
  <sheetFormatPr defaultRowHeight="12.75" x14ac:dyDescent="0.2"/>
  <cols>
    <col min="1" max="1" width="7.85546875" style="6" customWidth="1"/>
    <col min="2" max="2" width="5.85546875" style="6" customWidth="1"/>
    <col min="3" max="3" width="9.7109375" style="6" customWidth="1"/>
    <col min="4" max="4" width="6.140625" style="6" customWidth="1"/>
    <col min="5" max="5" width="7.7109375" style="6" customWidth="1"/>
    <col min="6" max="6" width="7.28515625" style="6" customWidth="1"/>
    <col min="7" max="7" width="7" style="6" customWidth="1"/>
    <col min="8" max="8" width="8.140625" style="6" customWidth="1"/>
    <col min="9" max="9" width="9" style="6" customWidth="1"/>
    <col min="10" max="10" width="7.5703125" style="6" customWidth="1"/>
    <col min="11" max="11" width="9.42578125" style="6" customWidth="1"/>
    <col min="12" max="12" width="7.7109375" style="6" customWidth="1"/>
    <col min="13" max="13" width="10.140625" style="6" customWidth="1"/>
    <col min="14" max="14" width="11.85546875" style="6" customWidth="1"/>
    <col min="15" max="15" width="10.28515625" style="6" customWidth="1"/>
    <col min="16" max="16" width="12.28515625" style="6" customWidth="1"/>
    <col min="17" max="17" width="9.140625" style="6" customWidth="1"/>
    <col min="18" max="18" width="9.28515625" style="6" customWidth="1"/>
    <col min="19" max="19" width="14.5703125" style="6" customWidth="1"/>
    <col min="20" max="20" width="15.7109375" style="6" customWidth="1"/>
    <col min="21" max="21" width="7.42578125" style="6" customWidth="1"/>
    <col min="22" max="22" width="10.28515625" style="6" customWidth="1"/>
    <col min="23" max="23" width="7.7109375" style="6" customWidth="1"/>
    <col min="24" max="24" width="6.42578125" style="6" customWidth="1"/>
    <col min="25" max="25" width="5.5703125" style="6" customWidth="1"/>
    <col min="26" max="26" width="8.140625" style="6" customWidth="1"/>
    <col min="27" max="27" width="8.5703125" style="6" customWidth="1"/>
    <col min="28" max="28" width="61.85546875" style="6" customWidth="1"/>
    <col min="29" max="16384" width="9.140625" style="6"/>
  </cols>
  <sheetData>
    <row r="1" spans="1:28" s="1" customFormat="1" ht="60.75" customHeight="1" x14ac:dyDescent="0.2">
      <c r="A1" s="22" t="s">
        <v>3</v>
      </c>
      <c r="B1" s="23"/>
      <c r="C1" s="22" t="s">
        <v>6</v>
      </c>
      <c r="D1" s="14"/>
      <c r="E1" s="17" t="s">
        <v>23</v>
      </c>
      <c r="F1" s="24"/>
      <c r="G1" s="13" t="s">
        <v>27</v>
      </c>
      <c r="H1" s="14"/>
      <c r="I1" s="13" t="s">
        <v>33</v>
      </c>
      <c r="J1" s="14"/>
      <c r="K1" s="13" t="s">
        <v>34</v>
      </c>
      <c r="L1" s="14"/>
      <c r="M1" s="13" t="s">
        <v>19</v>
      </c>
      <c r="N1" s="14"/>
      <c r="O1" s="13" t="s">
        <v>25</v>
      </c>
      <c r="P1" s="14"/>
      <c r="Q1" s="17" t="s">
        <v>45</v>
      </c>
      <c r="R1" s="21"/>
      <c r="S1" s="13" t="s">
        <v>24</v>
      </c>
      <c r="T1" s="14"/>
      <c r="U1" s="14"/>
      <c r="V1" s="14"/>
      <c r="W1" s="19" t="s">
        <v>42</v>
      </c>
      <c r="X1" s="17" t="s">
        <v>36</v>
      </c>
      <c r="Y1" s="18"/>
      <c r="Z1" s="17" t="s">
        <v>44</v>
      </c>
      <c r="AA1" s="18"/>
      <c r="AB1" s="15" t="s">
        <v>9</v>
      </c>
    </row>
    <row r="2" spans="1:28" ht="13.5" thickBot="1" x14ac:dyDescent="0.25">
      <c r="A2" s="2" t="s">
        <v>5</v>
      </c>
      <c r="B2" s="3" t="s">
        <v>4</v>
      </c>
      <c r="C2" s="2" t="s">
        <v>10</v>
      </c>
      <c r="D2" s="4" t="s">
        <v>13</v>
      </c>
      <c r="E2" s="4" t="s">
        <v>22</v>
      </c>
      <c r="F2" s="4" t="s">
        <v>0</v>
      </c>
      <c r="G2" s="4" t="s">
        <v>11</v>
      </c>
      <c r="H2" s="4" t="s">
        <v>12</v>
      </c>
      <c r="I2" s="4" t="s">
        <v>10</v>
      </c>
      <c r="J2" s="4" t="s">
        <v>14</v>
      </c>
      <c r="K2" s="4" t="s">
        <v>10</v>
      </c>
      <c r="L2" s="4" t="s">
        <v>14</v>
      </c>
      <c r="M2" s="4" t="s">
        <v>10</v>
      </c>
      <c r="N2" s="4" t="s">
        <v>14</v>
      </c>
      <c r="O2" s="4" t="s">
        <v>10</v>
      </c>
      <c r="P2" s="4" t="s">
        <v>14</v>
      </c>
      <c r="Q2" s="5" t="s">
        <v>46</v>
      </c>
      <c r="R2" s="5" t="s">
        <v>14</v>
      </c>
      <c r="S2" s="4" t="s">
        <v>41</v>
      </c>
      <c r="T2" s="4" t="s">
        <v>7</v>
      </c>
      <c r="U2" s="4" t="s">
        <v>8</v>
      </c>
      <c r="V2" s="4" t="s">
        <v>39</v>
      </c>
      <c r="W2" s="20"/>
      <c r="X2" s="4" t="s">
        <v>20</v>
      </c>
      <c r="Y2" s="4" t="s">
        <v>21</v>
      </c>
      <c r="Z2" s="4" t="s">
        <v>20</v>
      </c>
      <c r="AA2" s="4" t="s">
        <v>21</v>
      </c>
      <c r="AB2" s="16"/>
    </row>
    <row r="3" spans="1:28" x14ac:dyDescent="0.2">
      <c r="A3" s="6" t="s">
        <v>17</v>
      </c>
      <c r="B3" s="6" t="s">
        <v>26</v>
      </c>
      <c r="C3" s="8" t="s">
        <v>18</v>
      </c>
      <c r="D3" s="6" t="s">
        <v>2</v>
      </c>
      <c r="E3" s="6">
        <v>128</v>
      </c>
      <c r="F3" s="6">
        <v>32</v>
      </c>
      <c r="G3" s="7">
        <v>32768</v>
      </c>
      <c r="H3" s="7">
        <v>65536</v>
      </c>
      <c r="I3" s="8" t="s">
        <v>18</v>
      </c>
      <c r="J3" s="6" t="s">
        <v>16</v>
      </c>
      <c r="K3" s="8" t="s">
        <v>18</v>
      </c>
      <c r="L3" s="6" t="s">
        <v>16</v>
      </c>
      <c r="M3" s="6" t="s">
        <v>16</v>
      </c>
      <c r="N3" s="6" t="s">
        <v>16</v>
      </c>
      <c r="O3" s="8" t="s">
        <v>18</v>
      </c>
      <c r="P3" s="6" t="s">
        <v>16</v>
      </c>
      <c r="Q3" s="8" t="s">
        <v>18</v>
      </c>
      <c r="R3" s="8" t="s">
        <v>16</v>
      </c>
      <c r="S3" s="6" t="s">
        <v>32</v>
      </c>
      <c r="T3" s="6" t="s">
        <v>31</v>
      </c>
      <c r="U3" s="9" t="s">
        <v>28</v>
      </c>
      <c r="V3" s="6">
        <v>2.7050000000000001</v>
      </c>
      <c r="W3" s="10"/>
      <c r="X3" s="11">
        <v>3.6</v>
      </c>
      <c r="Y3" s="11"/>
      <c r="Z3" s="11">
        <f>ROUND(1000*V3/X3,0)</f>
        <v>751</v>
      </c>
      <c r="AA3" s="11"/>
      <c r="AB3" s="11"/>
    </row>
    <row r="4" spans="1:28" x14ac:dyDescent="0.2">
      <c r="A4" s="6" t="s">
        <v>17</v>
      </c>
      <c r="B4" s="6" t="s">
        <v>26</v>
      </c>
      <c r="C4" s="8" t="s">
        <v>18</v>
      </c>
      <c r="D4" s="6" t="s">
        <v>1</v>
      </c>
      <c r="E4" s="6">
        <v>128</v>
      </c>
      <c r="F4" s="6">
        <v>32</v>
      </c>
      <c r="G4" s="7">
        <v>32768</v>
      </c>
      <c r="H4" s="7">
        <v>65536</v>
      </c>
      <c r="I4" s="8" t="s">
        <v>18</v>
      </c>
      <c r="J4" s="6" t="s">
        <v>16</v>
      </c>
      <c r="K4" s="8" t="s">
        <v>18</v>
      </c>
      <c r="L4" s="6" t="s">
        <v>16</v>
      </c>
      <c r="M4" s="6" t="s">
        <v>16</v>
      </c>
      <c r="N4" s="6" t="s">
        <v>16</v>
      </c>
      <c r="O4" s="8" t="s">
        <v>18</v>
      </c>
      <c r="P4" s="6" t="s">
        <v>16</v>
      </c>
      <c r="Q4" s="8" t="s">
        <v>18</v>
      </c>
      <c r="R4" s="8" t="s">
        <v>16</v>
      </c>
      <c r="S4" s="6" t="s">
        <v>32</v>
      </c>
      <c r="T4" s="6" t="s">
        <v>31</v>
      </c>
      <c r="U4" s="9" t="s">
        <v>28</v>
      </c>
      <c r="V4" s="6">
        <v>3.157</v>
      </c>
      <c r="W4" s="10"/>
      <c r="X4" s="11">
        <v>4.4000000000000004</v>
      </c>
      <c r="Y4" s="11"/>
      <c r="Z4" s="11">
        <f t="shared" ref="Z4:Z12" si="0">ROUND(1000*V4/X4,0)</f>
        <v>718</v>
      </c>
      <c r="AA4" s="11"/>
      <c r="AB4" s="11"/>
    </row>
    <row r="5" spans="1:28" x14ac:dyDescent="0.2">
      <c r="A5" s="6" t="s">
        <v>38</v>
      </c>
      <c r="B5" s="6" t="s">
        <v>26</v>
      </c>
      <c r="C5" s="8" t="s">
        <v>18</v>
      </c>
      <c r="D5" s="6" t="s">
        <v>2</v>
      </c>
      <c r="E5" s="6">
        <v>128</v>
      </c>
      <c r="F5" s="6">
        <v>32</v>
      </c>
      <c r="G5" s="7">
        <v>32768</v>
      </c>
      <c r="H5" s="7">
        <v>65536</v>
      </c>
      <c r="I5" s="8" t="s">
        <v>18</v>
      </c>
      <c r="J5" s="6" t="s">
        <v>16</v>
      </c>
      <c r="K5" s="8" t="s">
        <v>18</v>
      </c>
      <c r="L5" s="6" t="s">
        <v>16</v>
      </c>
      <c r="M5" s="6" t="s">
        <v>16</v>
      </c>
      <c r="N5" s="6" t="s">
        <v>16</v>
      </c>
      <c r="O5" s="8" t="s">
        <v>18</v>
      </c>
      <c r="P5" s="6" t="s">
        <v>16</v>
      </c>
      <c r="Q5" s="8" t="s">
        <v>18</v>
      </c>
      <c r="R5" s="8" t="s">
        <v>16</v>
      </c>
      <c r="S5" s="6" t="s">
        <v>32</v>
      </c>
      <c r="T5" s="6" t="s">
        <v>37</v>
      </c>
      <c r="U5" s="9" t="s">
        <v>28</v>
      </c>
      <c r="V5" s="6">
        <v>2.6640000000000001</v>
      </c>
      <c r="W5" s="10"/>
      <c r="X5" s="11">
        <f>X3</f>
        <v>3.6</v>
      </c>
      <c r="Y5" s="11"/>
      <c r="Z5" s="11">
        <f t="shared" si="0"/>
        <v>740</v>
      </c>
      <c r="AA5" s="11"/>
      <c r="AB5" s="11"/>
    </row>
    <row r="6" spans="1:28" x14ac:dyDescent="0.2">
      <c r="A6" s="6" t="s">
        <v>38</v>
      </c>
      <c r="B6" s="6" t="s">
        <v>26</v>
      </c>
      <c r="C6" s="8" t="s">
        <v>18</v>
      </c>
      <c r="D6" s="6" t="s">
        <v>1</v>
      </c>
      <c r="E6" s="6">
        <v>128</v>
      </c>
      <c r="F6" s="6">
        <v>32</v>
      </c>
      <c r="G6" s="7">
        <v>32768</v>
      </c>
      <c r="H6" s="7">
        <v>65536</v>
      </c>
      <c r="I6" s="8" t="s">
        <v>18</v>
      </c>
      <c r="J6" s="6" t="s">
        <v>16</v>
      </c>
      <c r="K6" s="8" t="s">
        <v>18</v>
      </c>
      <c r="L6" s="6" t="s">
        <v>16</v>
      </c>
      <c r="M6" s="6" t="s">
        <v>16</v>
      </c>
      <c r="N6" s="6" t="s">
        <v>16</v>
      </c>
      <c r="O6" s="8" t="s">
        <v>18</v>
      </c>
      <c r="P6" s="6" t="s">
        <v>16</v>
      </c>
      <c r="Q6" s="8" t="s">
        <v>18</v>
      </c>
      <c r="R6" s="8" t="s">
        <v>16</v>
      </c>
      <c r="S6" s="6" t="s">
        <v>32</v>
      </c>
      <c r="T6" s="6" t="s">
        <v>37</v>
      </c>
      <c r="U6" s="9" t="s">
        <v>28</v>
      </c>
      <c r="V6" s="6">
        <v>3.05</v>
      </c>
      <c r="W6" s="10"/>
      <c r="X6" s="11">
        <f>X4</f>
        <v>4.4000000000000004</v>
      </c>
      <c r="Y6" s="11"/>
      <c r="Z6" s="11">
        <f t="shared" si="0"/>
        <v>693</v>
      </c>
      <c r="AA6" s="11"/>
      <c r="AB6" s="11"/>
    </row>
    <row r="7" spans="1:28" x14ac:dyDescent="0.2">
      <c r="A7" s="6" t="s">
        <v>47</v>
      </c>
      <c r="B7" s="6" t="s">
        <v>26</v>
      </c>
      <c r="C7" s="8" t="s">
        <v>18</v>
      </c>
      <c r="D7" s="6" t="s">
        <v>1</v>
      </c>
      <c r="E7" s="6">
        <v>128</v>
      </c>
      <c r="F7" s="6">
        <v>32</v>
      </c>
      <c r="G7" s="7">
        <v>32768</v>
      </c>
      <c r="H7" s="7">
        <v>65536</v>
      </c>
      <c r="I7" s="8" t="s">
        <v>18</v>
      </c>
      <c r="J7" s="6" t="s">
        <v>16</v>
      </c>
      <c r="K7" s="8" t="s">
        <v>18</v>
      </c>
      <c r="L7" s="6" t="s">
        <v>16</v>
      </c>
      <c r="M7" s="6" t="s">
        <v>16</v>
      </c>
      <c r="N7" s="6" t="s">
        <v>48</v>
      </c>
      <c r="O7" s="8" t="s">
        <v>18</v>
      </c>
      <c r="P7" s="6" t="s">
        <v>16</v>
      </c>
      <c r="Q7" s="8" t="s">
        <v>18</v>
      </c>
      <c r="R7" s="8" t="s">
        <v>16</v>
      </c>
      <c r="S7" s="6" t="s">
        <v>32</v>
      </c>
      <c r="T7" s="6" t="s">
        <v>37</v>
      </c>
      <c r="U7" s="9" t="s">
        <v>28</v>
      </c>
      <c r="V7" s="6">
        <v>2.76</v>
      </c>
      <c r="W7" s="10"/>
      <c r="X7" s="11"/>
      <c r="Y7" s="11"/>
      <c r="Z7" s="11"/>
      <c r="AA7" s="11"/>
      <c r="AB7" s="11"/>
    </row>
    <row r="8" spans="1:28" x14ac:dyDescent="0.2">
      <c r="A8" s="6" t="s">
        <v>17</v>
      </c>
      <c r="B8" s="6" t="s">
        <v>26</v>
      </c>
      <c r="C8" s="8" t="s">
        <v>18</v>
      </c>
      <c r="D8" s="6" t="s">
        <v>2</v>
      </c>
      <c r="E8" s="6">
        <v>32</v>
      </c>
      <c r="F8" s="6">
        <v>32</v>
      </c>
      <c r="G8" s="7">
        <v>32768</v>
      </c>
      <c r="H8" s="7">
        <v>65536</v>
      </c>
      <c r="I8" s="8" t="s">
        <v>18</v>
      </c>
      <c r="J8" s="6" t="s">
        <v>16</v>
      </c>
      <c r="K8" s="8" t="s">
        <v>18</v>
      </c>
      <c r="L8" s="6" t="s">
        <v>16</v>
      </c>
      <c r="M8" s="6" t="s">
        <v>16</v>
      </c>
      <c r="N8" s="6" t="s">
        <v>16</v>
      </c>
      <c r="O8" s="8" t="s">
        <v>18</v>
      </c>
      <c r="P8" s="6" t="s">
        <v>16</v>
      </c>
      <c r="Q8" s="8" t="s">
        <v>18</v>
      </c>
      <c r="R8" s="8" t="s">
        <v>16</v>
      </c>
      <c r="S8" s="6" t="s">
        <v>30</v>
      </c>
      <c r="T8" s="6" t="s">
        <v>29</v>
      </c>
      <c r="U8" s="9" t="s">
        <v>28</v>
      </c>
      <c r="V8" s="6">
        <v>3.1030000000000002</v>
      </c>
      <c r="X8" s="6">
        <f>X$3</f>
        <v>3.6</v>
      </c>
      <c r="Z8" s="11">
        <f>ROUND(1000*V8/X8,0)</f>
        <v>862</v>
      </c>
    </row>
    <row r="9" spans="1:28" x14ac:dyDescent="0.2">
      <c r="A9" s="6" t="s">
        <v>17</v>
      </c>
      <c r="B9" s="6" t="s">
        <v>26</v>
      </c>
      <c r="C9" s="8" t="s">
        <v>18</v>
      </c>
      <c r="D9" s="6" t="s">
        <v>2</v>
      </c>
      <c r="E9" s="6">
        <v>32</v>
      </c>
      <c r="F9" s="6">
        <v>32</v>
      </c>
      <c r="G9" s="7">
        <v>32768</v>
      </c>
      <c r="H9" s="7">
        <v>65536</v>
      </c>
      <c r="I9" s="8" t="s">
        <v>18</v>
      </c>
      <c r="J9" s="6" t="s">
        <v>16</v>
      </c>
      <c r="K9" s="8" t="s">
        <v>18</v>
      </c>
      <c r="L9" s="6" t="s">
        <v>16</v>
      </c>
      <c r="M9" s="6" t="s">
        <v>16</v>
      </c>
      <c r="N9" s="6" t="s">
        <v>16</v>
      </c>
      <c r="O9" s="8" t="s">
        <v>18</v>
      </c>
      <c r="P9" s="6" t="s">
        <v>15</v>
      </c>
      <c r="Q9" s="8" t="s">
        <v>18</v>
      </c>
      <c r="R9" s="8" t="s">
        <v>16</v>
      </c>
      <c r="S9" s="6" t="s">
        <v>30</v>
      </c>
      <c r="T9" s="6" t="s">
        <v>29</v>
      </c>
      <c r="U9" s="9" t="s">
        <v>28</v>
      </c>
      <c r="V9" s="6">
        <v>3.1030000000000002</v>
      </c>
      <c r="Z9" s="11"/>
      <c r="AB9" s="12" t="s">
        <v>35</v>
      </c>
    </row>
    <row r="10" spans="1:28" x14ac:dyDescent="0.2">
      <c r="A10" s="6" t="s">
        <v>17</v>
      </c>
      <c r="B10" s="6" t="s">
        <v>26</v>
      </c>
      <c r="C10" s="8" t="s">
        <v>18</v>
      </c>
      <c r="D10" s="6" t="s">
        <v>1</v>
      </c>
      <c r="E10" s="6">
        <v>128</v>
      </c>
      <c r="F10" s="6">
        <v>32</v>
      </c>
      <c r="G10" s="7">
        <v>32768</v>
      </c>
      <c r="H10" s="7">
        <v>65536</v>
      </c>
      <c r="I10" s="8" t="s">
        <v>18</v>
      </c>
      <c r="J10" s="6" t="s">
        <v>16</v>
      </c>
      <c r="K10" s="8" t="s">
        <v>18</v>
      </c>
      <c r="L10" s="6" t="s">
        <v>16</v>
      </c>
      <c r="M10" s="6" t="s">
        <v>16</v>
      </c>
      <c r="N10" s="6" t="s">
        <v>15</v>
      </c>
      <c r="O10" s="8" t="s">
        <v>18</v>
      </c>
      <c r="P10" s="6" t="s">
        <v>16</v>
      </c>
      <c r="Q10" s="8" t="s">
        <v>18</v>
      </c>
      <c r="R10" s="8" t="s">
        <v>16</v>
      </c>
      <c r="S10" s="6" t="s">
        <v>30</v>
      </c>
      <c r="T10" s="6" t="s">
        <v>29</v>
      </c>
      <c r="U10" s="9" t="s">
        <v>28</v>
      </c>
      <c r="V10" s="6">
        <v>3.0840000000000001</v>
      </c>
      <c r="Z10" s="11"/>
    </row>
    <row r="11" spans="1:28" x14ac:dyDescent="0.2">
      <c r="A11" s="6" t="s">
        <v>17</v>
      </c>
      <c r="B11" s="6" t="s">
        <v>26</v>
      </c>
      <c r="C11" s="8" t="s">
        <v>18</v>
      </c>
      <c r="D11" s="6" t="s">
        <v>1</v>
      </c>
      <c r="E11" s="6">
        <v>128</v>
      </c>
      <c r="F11" s="6">
        <v>32</v>
      </c>
      <c r="G11" s="7">
        <v>32768</v>
      </c>
      <c r="H11" s="7">
        <v>65536</v>
      </c>
      <c r="I11" s="8" t="s">
        <v>18</v>
      </c>
      <c r="J11" s="6" t="s">
        <v>16</v>
      </c>
      <c r="K11" s="8" t="s">
        <v>18</v>
      </c>
      <c r="L11" s="6" t="s">
        <v>16</v>
      </c>
      <c r="M11" s="6" t="s">
        <v>16</v>
      </c>
      <c r="N11" s="6" t="s">
        <v>16</v>
      </c>
      <c r="O11" s="8" t="s">
        <v>18</v>
      </c>
      <c r="P11" s="6" t="s">
        <v>16</v>
      </c>
      <c r="Q11" s="8" t="s">
        <v>18</v>
      </c>
      <c r="R11" s="8" t="s">
        <v>16</v>
      </c>
      <c r="S11" s="6" t="s">
        <v>30</v>
      </c>
      <c r="T11" s="6" t="s">
        <v>29</v>
      </c>
      <c r="U11" s="9" t="s">
        <v>28</v>
      </c>
      <c r="V11" s="6">
        <v>3.524</v>
      </c>
      <c r="X11" s="6">
        <f>X4</f>
        <v>4.4000000000000004</v>
      </c>
      <c r="Z11" s="11">
        <f t="shared" si="0"/>
        <v>801</v>
      </c>
    </row>
    <row r="12" spans="1:28" x14ac:dyDescent="0.2">
      <c r="A12" s="6" t="s">
        <v>43</v>
      </c>
      <c r="B12" s="6" t="s">
        <v>26</v>
      </c>
      <c r="C12" s="8" t="s">
        <v>18</v>
      </c>
      <c r="D12" s="6" t="s">
        <v>2</v>
      </c>
      <c r="E12" s="6">
        <v>32</v>
      </c>
      <c r="F12" s="6">
        <v>32</v>
      </c>
      <c r="G12" s="7">
        <v>32768</v>
      </c>
      <c r="H12" s="7">
        <v>65536</v>
      </c>
      <c r="I12" s="8" t="s">
        <v>18</v>
      </c>
      <c r="J12" s="6" t="s">
        <v>16</v>
      </c>
      <c r="K12" s="8" t="s">
        <v>18</v>
      </c>
      <c r="L12" s="6" t="s">
        <v>16</v>
      </c>
      <c r="M12" s="6" t="s">
        <v>16</v>
      </c>
      <c r="N12" s="6" t="s">
        <v>16</v>
      </c>
      <c r="O12" s="8" t="s">
        <v>18</v>
      </c>
      <c r="P12" s="6" t="s">
        <v>16</v>
      </c>
      <c r="Q12" s="8" t="s">
        <v>18</v>
      </c>
      <c r="R12" s="8" t="s">
        <v>16</v>
      </c>
      <c r="S12" s="6" t="s">
        <v>30</v>
      </c>
      <c r="T12" s="6" t="s">
        <v>40</v>
      </c>
      <c r="U12" s="9" t="s">
        <v>28</v>
      </c>
      <c r="V12" s="6">
        <v>3.0329999999999999</v>
      </c>
      <c r="X12" s="6">
        <f>X8</f>
        <v>3.6</v>
      </c>
      <c r="Z12" s="11">
        <f t="shared" si="0"/>
        <v>843</v>
      </c>
    </row>
    <row r="13" spans="1:28" x14ac:dyDescent="0.2">
      <c r="A13" s="6" t="s">
        <v>43</v>
      </c>
      <c r="B13" s="6" t="s">
        <v>26</v>
      </c>
      <c r="C13" s="8" t="s">
        <v>18</v>
      </c>
      <c r="D13" s="6" t="s">
        <v>1</v>
      </c>
      <c r="E13" s="6">
        <v>128</v>
      </c>
      <c r="F13" s="6">
        <v>32</v>
      </c>
      <c r="G13" s="7">
        <v>32768</v>
      </c>
      <c r="H13" s="7">
        <v>65536</v>
      </c>
      <c r="I13" s="8" t="s">
        <v>18</v>
      </c>
      <c r="J13" s="6" t="s">
        <v>16</v>
      </c>
      <c r="K13" s="8" t="s">
        <v>18</v>
      </c>
      <c r="L13" s="6" t="s">
        <v>16</v>
      </c>
      <c r="M13" s="6" t="s">
        <v>16</v>
      </c>
      <c r="N13" s="6" t="s">
        <v>16</v>
      </c>
      <c r="O13" s="8" t="s">
        <v>18</v>
      </c>
      <c r="P13" s="6" t="s">
        <v>16</v>
      </c>
      <c r="Q13" s="8" t="s">
        <v>18</v>
      </c>
      <c r="R13" s="8" t="s">
        <v>16</v>
      </c>
      <c r="S13" s="6" t="s">
        <v>30</v>
      </c>
      <c r="T13" s="6" t="s">
        <v>40</v>
      </c>
      <c r="U13" s="9" t="s">
        <v>28</v>
      </c>
      <c r="V13" s="6">
        <v>3.4750000000000001</v>
      </c>
      <c r="X13" s="6">
        <f>X$11</f>
        <v>4.4000000000000004</v>
      </c>
      <c r="Z13" s="11">
        <f>ROUND(1000*V13/X13,0)</f>
        <v>790</v>
      </c>
    </row>
    <row r="14" spans="1:28" x14ac:dyDescent="0.2">
      <c r="A14" s="6" t="s">
        <v>43</v>
      </c>
      <c r="B14" s="6" t="s">
        <v>26</v>
      </c>
      <c r="C14" s="8" t="s">
        <v>18</v>
      </c>
      <c r="D14" s="6" t="s">
        <v>1</v>
      </c>
      <c r="E14" s="6">
        <v>128</v>
      </c>
      <c r="F14" s="6">
        <v>32</v>
      </c>
      <c r="G14" s="7">
        <v>32768</v>
      </c>
      <c r="H14" s="7">
        <v>65536</v>
      </c>
      <c r="I14" s="8" t="s">
        <v>18</v>
      </c>
      <c r="J14" s="6" t="s">
        <v>16</v>
      </c>
      <c r="K14" s="8" t="s">
        <v>18</v>
      </c>
      <c r="L14" s="6" t="s">
        <v>16</v>
      </c>
      <c r="M14" s="6" t="s">
        <v>16</v>
      </c>
      <c r="N14" s="6" t="s">
        <v>15</v>
      </c>
      <c r="O14" s="8" t="s">
        <v>18</v>
      </c>
      <c r="P14" s="6" t="s">
        <v>16</v>
      </c>
      <c r="Q14" s="8" t="s">
        <v>18</v>
      </c>
      <c r="R14" s="8" t="s">
        <v>16</v>
      </c>
      <c r="S14" s="6" t="s">
        <v>30</v>
      </c>
      <c r="T14" s="6" t="s">
        <v>40</v>
      </c>
      <c r="U14" s="9" t="s">
        <v>28</v>
      </c>
      <c r="V14" s="6">
        <v>3.1030000000000002</v>
      </c>
      <c r="Z14" s="11"/>
    </row>
  </sheetData>
  <mergeCells count="14">
    <mergeCell ref="K1:L1"/>
    <mergeCell ref="C1:D1"/>
    <mergeCell ref="I1:J1"/>
    <mergeCell ref="A1:B1"/>
    <mergeCell ref="G1:H1"/>
    <mergeCell ref="E1:F1"/>
    <mergeCell ref="M1:N1"/>
    <mergeCell ref="AB1:AB2"/>
    <mergeCell ref="O1:P1"/>
    <mergeCell ref="Z1:AA1"/>
    <mergeCell ref="W1:W2"/>
    <mergeCell ref="S1:V1"/>
    <mergeCell ref="X1:Y1"/>
    <mergeCell ref="Q1:R1"/>
  </mergeCells>
  <phoneticPr fontId="1" type="noConversion"/>
  <conditionalFormatting sqref="S1:XFD1 A1:Q1 A2:XFD1048576">
    <cfRule type="cellIs" dxfId="1" priority="1" operator="equal">
      <formula>"DI"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YEHUDA KRA</cp:lastModifiedBy>
  <dcterms:created xsi:type="dcterms:W3CDTF">2015-06-05T18:17:20Z</dcterms:created>
  <dcterms:modified xsi:type="dcterms:W3CDTF">2020-04-10T14:45:56Z</dcterms:modified>
</cp:coreProperties>
</file>