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backlog numbers across years" sheetId="1" r:id="rId4"/>
    <sheet state="visible" name="2022 july quarterly report" sheetId="2" r:id="rId5"/>
    <sheet state="visible" name="2021 december quarterly report" sheetId="3" r:id="rId6"/>
    <sheet state="visible" name="2021 annual report" sheetId="4" r:id="rId7"/>
    <sheet state="visible" name="2022 annual report" sheetId="5" r:id="rId8"/>
  </sheets>
  <definedNames/>
  <calcPr/>
  <extLst>
    <ext uri="GoogleSheetsCustomDataVersion2">
      <go:sheetsCustomData xmlns:go="http://customooxmlschemas.google.com/" r:id="rId9" roundtripDataChecksum="EHgyjji4FUXEGNS+q5cqGeO665TXeeWX1wZU0YB8FE4="/>
    </ext>
  </extLst>
</workbook>
</file>

<file path=xl/sharedStrings.xml><?xml version="1.0" encoding="utf-8"?>
<sst xmlns="http://schemas.openxmlformats.org/spreadsheetml/2006/main" count="53" uniqueCount="37">
  <si>
    <t>2021 numbers</t>
  </si>
  <si>
    <t>LEA new backlog as of June 30, 2021</t>
  </si>
  <si>
    <t>MSPCL new backlog as of June 30, 2021</t>
  </si>
  <si>
    <t>n/a</t>
  </si>
  <si>
    <t>LEA legacy backlog as of July 1, 2021</t>
  </si>
  <si>
    <t>MSPCL legacy backlog as of July 1, 2021</t>
  </si>
  <si>
    <t>Total LEA backlog</t>
  </si>
  <si>
    <t>Total crime lab backlog*</t>
  </si>
  <si>
    <t>2022 numbers</t>
  </si>
  <si>
    <t>LEA new backlog as of June 30, 2022</t>
  </si>
  <si>
    <t>MSPCL new backlog as of June 30, 2022</t>
  </si>
  <si>
    <t>LEA legacy backlog as of June 30, 2022</t>
  </si>
  <si>
    <t>MSPCL legacy backlog as of June 30, 2022</t>
  </si>
  <si>
    <t>Kits in 2022 tested under 30 days</t>
  </si>
  <si>
    <t>pp. 9: "Of the 711 SAECKs the MSPCL received, 25 SAECKs were not tested within 30 days for the following limited reasons."</t>
  </si>
  <si>
    <t>Source: "Sexual Assault Evidence Collection Kit (SAECK) annual report" from this link</t>
  </si>
  <si>
    <t>Footnote: This figure is only inclusive of kits received within the 2022 financial year</t>
  </si>
  <si>
    <t>*This number includes backlogged kits from 2000-2018, but not those received by MSPCL in 2018 onwards.</t>
  </si>
  <si>
    <t>SEXUAL ASSAULT EVIDENCE COLLECTION KIT (SAECK) QUARTERLY REPORT JULY 2022</t>
  </si>
  <si>
    <t>Total</t>
  </si>
  <si>
    <t>MSPCL got approval to test</t>
  </si>
  <si>
    <t>Not approved for further testing</t>
  </si>
  <si>
    <t>Still under review by the DA</t>
  </si>
  <si>
    <t>SEXUAL ASSAULT EVIDENCE COLLECTION KIT (SAECK) QUARTERLY REPORT, DECEMBER 2021</t>
  </si>
  <si>
    <t>In-text reference</t>
  </si>
  <si>
    <t xml:space="preserve">pp. 4: "For 969 SAECKs, the MSPCL maintained possession of some samples, while other samples from the SAECK were returned to the relevant law enforcement agency and require resubmission to the lab for testing. As to the remaining 1,383 SAECKs, the entire SAECK was returned to the relevant law enforcement agency and requires resubmission to the MSPCL." </t>
  </si>
  <si>
    <t>Rationale</t>
  </si>
  <si>
    <t>I'm summing up all of the cases that require re-submission by an LEA</t>
  </si>
  <si>
    <t>pp. 4: "The MSPCL determined that prior to July 1, 2021, there were 6,502 SAECKs submitted to the MSPCL from 2000 to 2018 to be reviewed for eligibility under The Act... Of those, 3,595 were in possession of the MSPCL."</t>
  </si>
  <si>
    <t>Kits sent to the DA for review as of July 1, 2021</t>
  </si>
  <si>
    <t>LEA legacy backlog as of December 15, 2021</t>
  </si>
  <si>
    <t>MSPCL legacy backlog as of December 15, 2021</t>
  </si>
  <si>
    <t>SEXUAL ASSAULT EVIDENCE COLLECTION KIT (SAECK) ANNUAL SUMMARY REPORT Fiscal Year 2021 Report</t>
  </si>
  <si>
    <t>DA's office defined as LEA; therefore any kits the DA was unresponsive on = LEA backlog</t>
  </si>
  <si>
    <t>pp. 8: "Of these 190 tolled kits, the prosecuting attorney’s office instructed the MSPCL to proceed with DNA testing on 29 kits, halt testing on 16 kits, and was not responsive on 145"</t>
  </si>
  <si>
    <t>SEXUAL ASSAULT EVIDENCE COLLECTION KIT (SAECK) ANNUAL SUMMARY REPORT Fiscal Year 2022 Report</t>
  </si>
  <si>
    <t>pp. 9: Of these 14 tolled kits, the prosecuting attorney’s office instructed the MSPCL to proceed with DNA testing on 3 kits, halt testing on 0 kits, and was not responsive on 11 kits.</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</si>
</sst>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color theme="1"/>
      <name val="Calibri"/>
      <scheme val="minor"/>
    </font>
    <font>
      <u/>
      <sz val="11.0"/>
      <color theme="10"/>
      <name val="Calibri"/>
    </font>
    <font>
      <sz val="11.0"/>
      <color theme="1"/>
      <name val="Calibri"/>
    </font>
    <font>
      <b/>
      <u/>
      <sz val="11.0"/>
      <color theme="10"/>
      <name val="Calibri"/>
    </font>
    <font>
      <sz val="11.0"/>
      <color rgb="FF000000"/>
      <name val="Calibri"/>
    </font>
  </fonts>
  <fills count="4">
    <fill>
      <patternFill patternType="none"/>
    </fill>
    <fill>
      <patternFill patternType="lightGray"/>
    </fill>
    <fill>
      <patternFill patternType="solid">
        <fgColor rgb="FFE2EFDA"/>
        <bgColor rgb="FFE2EFDA"/>
      </patternFill>
    </fill>
    <fill>
      <patternFill patternType="solid">
        <fgColor rgb="FF00B050"/>
        <bgColor rgb="FF00B050"/>
      </patternFill>
    </fill>
  </fills>
  <borders count="2">
    <border/>
    <border>
      <left/>
      <right/>
      <top/>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Font="1"/>
    <xf borderId="0" fillId="0" fontId="2" numFmtId="0" xfId="0" applyFont="1"/>
    <xf borderId="1" fillId="2" fontId="1" numFmtId="0" xfId="0" applyBorder="1" applyFill="1" applyFont="1"/>
    <xf borderId="1" fillId="3" fontId="1" numFmtId="0" xfId="0" applyBorder="1" applyFill="1" applyFont="1"/>
    <xf borderId="0" fillId="0" fontId="3" numFmtId="0" xfId="0" applyFont="1"/>
    <xf borderId="1" fillId="2" fontId="4" numFmtId="0" xfId="0" applyBorder="1" applyFont="1"/>
    <xf borderId="0" fillId="0" fontId="4" numFmtId="0" xfId="0" applyFont="1"/>
    <xf borderId="0" fillId="0" fontId="5" numFmtId="0" xfId="0" applyFont="1"/>
    <xf borderId="1" fillId="3" fontId="4" numFmtId="0" xfId="0" applyBorder="1" applyFont="1"/>
    <xf borderId="0" fillId="0" fontId="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alegislature.gov/Reports/Search?searchTerms=sexual%20assaul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mass.gov/doc/sexual-assault-evidence-collection-kit-saecks-quarterly-report-july-2022/download"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mass.gov/doc/sexual-assault-evidence-collection-kit-saeck-quarterly-report-december-2021/download"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mass.gov/doc/sexual-assault-evidence-collection-kit-saeck-annual-summary-report-fiscal-year-2021/download"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mass.gov/doc/sexual-assault-evidence-collection-kit-saecks-annual-summary-report-fiscal-year-2022/download"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8.29"/>
    <col customWidth="1" min="2" max="26" width="8.71"/>
  </cols>
  <sheetData>
    <row r="1" ht="14.25" customHeight="1">
      <c r="A1" s="1" t="s">
        <v>0</v>
      </c>
    </row>
    <row r="2" ht="14.25" customHeight="1"/>
    <row r="3" ht="14.25" customHeight="1">
      <c r="A3" s="2" t="s">
        <v>1</v>
      </c>
      <c r="B3" s="2">
        <v>145.0</v>
      </c>
    </row>
    <row r="4" ht="14.25" customHeight="1">
      <c r="A4" s="2" t="s">
        <v>2</v>
      </c>
      <c r="B4" s="2" t="s">
        <v>3</v>
      </c>
    </row>
    <row r="5" ht="14.25" customHeight="1">
      <c r="A5" s="2" t="s">
        <v>4</v>
      </c>
      <c r="B5" s="2">
        <f>969+1383</f>
        <v>2352</v>
      </c>
    </row>
    <row r="6" ht="14.25" customHeight="1">
      <c r="A6" s="2" t="s">
        <v>5</v>
      </c>
      <c r="B6" s="2">
        <v>3595.0</v>
      </c>
    </row>
    <row r="7" ht="14.25" customHeight="1"/>
    <row r="8" ht="14.25" customHeight="1">
      <c r="A8" s="3" t="s">
        <v>6</v>
      </c>
      <c r="B8" s="3">
        <f>B3+B5</f>
        <v>2497</v>
      </c>
    </row>
    <row r="9" ht="14.25" customHeight="1">
      <c r="A9" s="3" t="s">
        <v>7</v>
      </c>
      <c r="B9" s="3">
        <f>B6</f>
        <v>3595</v>
      </c>
    </row>
    <row r="10" ht="14.25" customHeight="1"/>
    <row r="11" ht="14.25" customHeight="1"/>
    <row r="12" ht="14.25" customHeight="1">
      <c r="A12" s="1" t="s">
        <v>8</v>
      </c>
    </row>
    <row r="13" ht="14.25" customHeight="1"/>
    <row r="14" ht="14.25" customHeight="1">
      <c r="A14" s="2" t="s">
        <v>9</v>
      </c>
      <c r="B14" s="2">
        <v>11.0</v>
      </c>
    </row>
    <row r="15" ht="14.25" customHeight="1">
      <c r="A15" s="2" t="s">
        <v>10</v>
      </c>
      <c r="B15" s="2" t="s">
        <v>3</v>
      </c>
    </row>
    <row r="16" ht="14.25" customHeight="1">
      <c r="A16" s="2" t="s">
        <v>11</v>
      </c>
      <c r="B16" s="2">
        <v>2308.0</v>
      </c>
    </row>
    <row r="17" ht="14.25" customHeight="1">
      <c r="A17" s="2" t="s">
        <v>12</v>
      </c>
      <c r="B17" s="2">
        <v>2206.0</v>
      </c>
    </row>
    <row r="18" ht="14.25" customHeight="1"/>
    <row r="19" ht="14.25" customHeight="1">
      <c r="A19" s="3" t="s">
        <v>6</v>
      </c>
      <c r="B19" s="3">
        <f>B14+B16</f>
        <v>2319</v>
      </c>
    </row>
    <row r="20" ht="14.25" customHeight="1">
      <c r="A20" s="3" t="s">
        <v>7</v>
      </c>
      <c r="B20" s="4">
        <f>B17</f>
        <v>2206</v>
      </c>
    </row>
    <row r="21" ht="14.25" customHeight="1">
      <c r="A21" s="1"/>
      <c r="B21" s="1"/>
    </row>
    <row r="22" ht="14.25" customHeight="1">
      <c r="A22" s="3" t="s">
        <v>13</v>
      </c>
      <c r="B22" s="3">
        <f>711-25</f>
        <v>686</v>
      </c>
      <c r="C22" s="2" t="s">
        <v>14</v>
      </c>
    </row>
    <row r="23" ht="14.25" customHeight="1">
      <c r="A23" s="5" t="s">
        <v>15</v>
      </c>
      <c r="B23" s="1"/>
    </row>
    <row r="24" ht="14.25" customHeight="1">
      <c r="A24" s="6" t="s">
        <v>16</v>
      </c>
      <c r="B24" s="1"/>
    </row>
    <row r="25" ht="14.25" customHeight="1"/>
    <row r="26" ht="14.25" customHeight="1">
      <c r="A26" s="7" t="s">
        <v>17</v>
      </c>
    </row>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id="rId1" ref="A23"/>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86"/>
    <col customWidth="1" min="2" max="26" width="8.71"/>
  </cols>
  <sheetData>
    <row r="1" ht="14.25" customHeight="1">
      <c r="A1" s="8" t="s">
        <v>18</v>
      </c>
    </row>
    <row r="2" ht="14.25" customHeight="1"/>
    <row r="3" ht="14.25" customHeight="1">
      <c r="A3" s="2" t="s">
        <v>19</v>
      </c>
      <c r="B3" s="2">
        <f>SUM(B4:B6)</f>
        <v>5726</v>
      </c>
    </row>
    <row r="4" ht="14.25" customHeight="1">
      <c r="A4" s="2" t="s">
        <v>20</v>
      </c>
      <c r="B4" s="2">
        <v>2464.0</v>
      </c>
    </row>
    <row r="5" ht="14.25" customHeight="1">
      <c r="A5" s="2" t="s">
        <v>21</v>
      </c>
      <c r="B5" s="2">
        <v>954.0</v>
      </c>
    </row>
    <row r="6" ht="14.25" customHeight="1">
      <c r="A6" s="2" t="s">
        <v>22</v>
      </c>
      <c r="B6" s="2">
        <v>2308.0</v>
      </c>
    </row>
    <row r="7" ht="14.25" customHeight="1"/>
    <row r="8" ht="14.25" customHeight="1">
      <c r="A8" s="3" t="s">
        <v>11</v>
      </c>
      <c r="B8" s="6">
        <f>B6</f>
        <v>2308</v>
      </c>
    </row>
    <row r="9" ht="14.25" customHeight="1">
      <c r="A9" s="3" t="s">
        <v>12</v>
      </c>
      <c r="B9" s="9">
        <f>B4-258</f>
        <v>2206</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id="rId1" ref="A1"/>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86"/>
    <col customWidth="1" min="2" max="26" width="8.71"/>
  </cols>
  <sheetData>
    <row r="1" ht="14.25" customHeight="1">
      <c r="A1" s="8" t="s">
        <v>23</v>
      </c>
    </row>
    <row r="2" ht="14.25" customHeight="1"/>
    <row r="3" ht="14.25" customHeight="1">
      <c r="A3" s="3" t="s">
        <v>4</v>
      </c>
      <c r="B3" s="3">
        <f>969+1383</f>
        <v>2352</v>
      </c>
    </row>
    <row r="4" ht="14.25" customHeight="1">
      <c r="A4" s="2" t="s">
        <v>24</v>
      </c>
      <c r="B4" s="2" t="s">
        <v>25</v>
      </c>
    </row>
    <row r="5" ht="14.25" customHeight="1">
      <c r="A5" s="2" t="s">
        <v>26</v>
      </c>
      <c r="B5" s="2" t="s">
        <v>27</v>
      </c>
    </row>
    <row r="6" ht="14.25" customHeight="1"/>
    <row r="7" ht="14.25" customHeight="1">
      <c r="A7" s="3" t="s">
        <v>5</v>
      </c>
      <c r="B7" s="3">
        <v>3595.0</v>
      </c>
    </row>
    <row r="8" ht="14.25" customHeight="1">
      <c r="A8" s="2" t="s">
        <v>24</v>
      </c>
      <c r="B8" s="2" t="s">
        <v>28</v>
      </c>
    </row>
    <row r="9" ht="14.25" customHeight="1"/>
    <row r="10" ht="14.25" customHeight="1">
      <c r="A10" s="2" t="s">
        <v>29</v>
      </c>
      <c r="B10" s="2">
        <f>SUM(B11:B13)</f>
        <v>5947</v>
      </c>
    </row>
    <row r="11" ht="14.25" customHeight="1">
      <c r="A11" s="2" t="s">
        <v>20</v>
      </c>
      <c r="B11" s="2">
        <v>929.0</v>
      </c>
    </row>
    <row r="12" ht="14.25" customHeight="1">
      <c r="A12" s="2" t="s">
        <v>21</v>
      </c>
      <c r="B12" s="2">
        <v>228.0</v>
      </c>
    </row>
    <row r="13" ht="14.25" customHeight="1">
      <c r="A13" s="2" t="s">
        <v>22</v>
      </c>
      <c r="B13" s="2">
        <v>4790.0</v>
      </c>
    </row>
    <row r="14" ht="14.25" customHeight="1"/>
    <row r="15" ht="14.25" customHeight="1">
      <c r="A15" s="2" t="s">
        <v>30</v>
      </c>
      <c r="B15" s="2">
        <f>B13</f>
        <v>4790</v>
      </c>
    </row>
    <row r="16" ht="14.25" customHeight="1">
      <c r="A16" s="2" t="s">
        <v>31</v>
      </c>
      <c r="B16" s="2">
        <f>B11</f>
        <v>929</v>
      </c>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id="rId1" ref="A1"/>
  </hyperlinks>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14"/>
    <col customWidth="1" min="2" max="26" width="8.71"/>
  </cols>
  <sheetData>
    <row r="1" ht="14.25" customHeight="1">
      <c r="A1" s="8" t="s">
        <v>32</v>
      </c>
    </row>
    <row r="2" ht="14.25" customHeight="1">
      <c r="A2" s="1" t="s">
        <v>33</v>
      </c>
    </row>
    <row r="3" ht="14.25" customHeight="1"/>
    <row r="4" ht="14.25" customHeight="1">
      <c r="A4" s="1" t="s">
        <v>1</v>
      </c>
      <c r="B4" s="2">
        <v>145.0</v>
      </c>
    </row>
    <row r="5" ht="14.25" customHeight="1">
      <c r="A5" s="2" t="s">
        <v>24</v>
      </c>
      <c r="B5" s="10" t="s">
        <v>34</v>
      </c>
    </row>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id="rId1" ref="A1"/>
  </hyperlinks>
  <printOptions/>
  <pageMargins bottom="0.75" footer="0.0" header="0.0" left="0.7" right="0.7" top="0.75"/>
  <pageSetup orientation="landscape"/>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43"/>
    <col customWidth="1" min="2" max="26" width="8.71"/>
  </cols>
  <sheetData>
    <row r="1" ht="14.25" customHeight="1">
      <c r="A1" s="8" t="s">
        <v>35</v>
      </c>
    </row>
    <row r="2" ht="14.25" customHeight="1">
      <c r="A2" s="1" t="s">
        <v>33</v>
      </c>
    </row>
    <row r="3" ht="14.25" customHeight="1">
      <c r="A3" s="8"/>
    </row>
    <row r="4" ht="14.25" customHeight="1">
      <c r="A4" s="1" t="s">
        <v>9</v>
      </c>
      <c r="B4" s="2">
        <v>11.0</v>
      </c>
    </row>
    <row r="5" ht="14.25" customHeight="1">
      <c r="A5" s="2" t="s">
        <v>24</v>
      </c>
      <c r="B5" s="10" t="s">
        <v>36</v>
      </c>
    </row>
    <row r="6" ht="14.25" customHeight="1"/>
    <row r="7" ht="14.25" customHeight="1"/>
    <row r="8" ht="14.25" customHeight="1">
      <c r="A8" s="1"/>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id="rId1" ref="A1"/>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2023-04-17T21:25:40Z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0x01010089ACC096D6101347A928945225269F48</vt:lpwstr>
  </property>
  <property fmtid="{D5CDD505-2E9C-101B-9397-08002B2CF9AE}" pid="3" name="MediaServiceImageTags">
    <vt:lpwstr/>
  </property>
</Properties>
</file>