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SSIP\data\csvs\"/>
    </mc:Choice>
  </mc:AlternateContent>
  <bookViews>
    <workbookView xWindow="0" yWindow="0" windowWidth="19368" windowHeight="9072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33" i="1" l="1"/>
  <c r="E33" i="1"/>
  <c r="D33" i="1"/>
  <c r="G33" i="1" s="1"/>
  <c r="F21" i="1"/>
  <c r="G21" i="1" s="1"/>
  <c r="E21" i="1"/>
  <c r="D21" i="1"/>
  <c r="G13" i="1"/>
  <c r="F13" i="1"/>
  <c r="E13" i="1"/>
  <c r="D13" i="1"/>
  <c r="F12" i="1"/>
  <c r="E12" i="1"/>
  <c r="D12" i="1"/>
  <c r="G12" i="1" s="1"/>
  <c r="G11" i="1"/>
  <c r="F11" i="1"/>
  <c r="E11" i="1"/>
  <c r="D11" i="1"/>
</calcChain>
</file>

<file path=xl/sharedStrings.xml><?xml version="1.0" encoding="utf-8"?>
<sst xmlns="http://schemas.openxmlformats.org/spreadsheetml/2006/main" count="104" uniqueCount="63">
  <si>
    <t>Ankara</t>
  </si>
  <si>
    <t>Italy</t>
  </si>
  <si>
    <t>Greece</t>
  </si>
  <si>
    <t>Hungary</t>
  </si>
  <si>
    <t>TOTAL</t>
  </si>
  <si>
    <t>Athens</t>
  </si>
  <si>
    <t>Austria</t>
  </si>
  <si>
    <t>Baghdad</t>
  </si>
  <si>
    <t>Belgium</t>
  </si>
  <si>
    <t>Belgrade</t>
  </si>
  <si>
    <t>Bulgaria</t>
  </si>
  <si>
    <t>Benghazi</t>
  </si>
  <si>
    <t>Croatia</t>
  </si>
  <si>
    <t>Budapest</t>
  </si>
  <si>
    <t>Cyprus</t>
  </si>
  <si>
    <t>Cagliari</t>
  </si>
  <si>
    <t>Czech Republic</t>
  </si>
  <si>
    <t>Calabria</t>
  </si>
  <si>
    <t>Estonia</t>
  </si>
  <si>
    <t>Chios</t>
  </si>
  <si>
    <t>France</t>
  </si>
  <si>
    <t>Damascus</t>
  </si>
  <si>
    <t>Germany</t>
  </si>
  <si>
    <t>Frankfurt</t>
  </si>
  <si>
    <t>Latvia</t>
  </si>
  <si>
    <t>Graz</t>
  </si>
  <si>
    <t>Lithuania</t>
  </si>
  <si>
    <t>Hamburg</t>
  </si>
  <si>
    <t>Luxembourg</t>
  </si>
  <si>
    <t>Herat</t>
  </si>
  <si>
    <t>Malta</t>
  </si>
  <si>
    <t>Istanbul</t>
  </si>
  <si>
    <t>Netherlands</t>
  </si>
  <si>
    <t>Izmir</t>
  </si>
  <si>
    <t>Poland</t>
  </si>
  <si>
    <t>Lampedusa</t>
  </si>
  <si>
    <t>Portugal</t>
  </si>
  <si>
    <t>Lesbos</t>
  </si>
  <si>
    <t>Romania</t>
  </si>
  <si>
    <t>Slovakia</t>
  </si>
  <si>
    <t>Milan</t>
  </si>
  <si>
    <t>Slovenia</t>
  </si>
  <si>
    <t>Munich</t>
  </si>
  <si>
    <t>Spain</t>
  </si>
  <si>
    <t>Paris</t>
  </si>
  <si>
    <t>Pozzallo</t>
  </si>
  <si>
    <t>Sweden</t>
  </si>
  <si>
    <t>Quetta</t>
  </si>
  <si>
    <t>Rome</t>
  </si>
  <si>
    <t>Samos</t>
  </si>
  <si>
    <t>Skopje</t>
  </si>
  <si>
    <t>Tehran</t>
  </si>
  <si>
    <t>Thessaloniki</t>
  </si>
  <si>
    <t>Tripoli</t>
  </si>
  <si>
    <t>Tunis</t>
  </si>
  <si>
    <t>Van</t>
  </si>
  <si>
    <t>Vienna</t>
  </si>
  <si>
    <t>Zagreb</t>
  </si>
  <si>
    <t>Zahedan</t>
  </si>
  <si>
    <t>citypopulation de website</t>
  </si>
  <si>
    <t>cty_name</t>
  </si>
  <si>
    <t>POP</t>
  </si>
  <si>
    <t>POPNM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</si>
</sst>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0"/>
      <color rgb="FF000000"/>
      <name val="RobotoRegular"/>
    </font>
    <font>
      <sz val="10"/>
      <color rgb="FF252525"/>
      <name val="Arial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2" borderId="0" xfId="0" applyFont="1" applyFill="1" applyAlignment="1"/>
    <xf numFmtId="3" fontId="0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0" xfId="0" applyFont="1" applyFill="1"/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3" fontId="5" fillId="2" borderId="0" xfId="0" applyNumberFormat="1" applyFont="1" applyFill="1" applyAlignment="1"/>
    <xf numFmtId="0" fontId="0" fillId="2" borderId="0" xfId="0" applyFont="1" applyFill="1" applyAlignment="1">
      <alignment horizontal="left"/>
    </xf>
    <xf numFmtId="0" fontId="6" fillId="2" borderId="0" xfId="0" applyFont="1" applyFill="1" applyAlignment="1"/>
    <xf numFmtId="0" fontId="7" fillId="2" borderId="0" xfId="0" applyFont="1" applyFill="1" applyAlignment="1"/>
    <xf numFmtId="0" fontId="7" fillId="2" borderId="0" xfId="0" applyFont="1" applyFill="1"/>
    <xf numFmtId="3" fontId="6" fillId="2" borderId="0" xfId="0" applyNumberFormat="1" applyFont="1" applyFill="1" applyAlignment="1"/>
    <xf numFmtId="3" fontId="0" fillId="2" borderId="0" xfId="0" applyNumberFormat="1" applyFont="1" applyFill="1" applyAlignment="1">
      <alignment horizontal="right"/>
    </xf>
    <xf numFmtId="0" fontId="6" fillId="2" borderId="0" xfId="0" applyFont="1" applyFill="1" applyAlignme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sqref="A1:C1048576"/>
    </sheetView>
  </sheetViews>
  <sheetFormatPr defaultColWidth="14.44140625" defaultRowHeight="15.75" customHeight="1"/>
  <sheetData>
    <row r="1" spans="1:13">
      <c r="A1" s="1" t="s">
        <v>0</v>
      </c>
      <c r="B1" s="2">
        <v>4707421</v>
      </c>
      <c r="C1" s="3">
        <v>0.32888000000000001</v>
      </c>
      <c r="D1" s="4" t="s">
        <v>1</v>
      </c>
      <c r="E1" s="4" t="s">
        <v>2</v>
      </c>
      <c r="F1" s="4" t="s">
        <v>3</v>
      </c>
      <c r="G1" s="4" t="s">
        <v>4</v>
      </c>
      <c r="J1" s="5" t="s">
        <v>1</v>
      </c>
      <c r="K1" s="6" t="s">
        <v>2</v>
      </c>
      <c r="L1" s="6" t="s">
        <v>3</v>
      </c>
      <c r="M1" s="6" t="s">
        <v>4</v>
      </c>
    </row>
    <row r="2" spans="1:13">
      <c r="A2" s="1" t="s">
        <v>5</v>
      </c>
      <c r="B2" s="2">
        <v>3425000</v>
      </c>
      <c r="C2" s="3">
        <v>0.23916000000000001</v>
      </c>
      <c r="D2" s="7"/>
      <c r="I2" s="8" t="s">
        <v>6</v>
      </c>
      <c r="J2" s="9">
        <v>473</v>
      </c>
      <c r="K2" s="9">
        <v>1529</v>
      </c>
      <c r="L2" s="9">
        <v>1638</v>
      </c>
      <c r="M2" s="9">
        <v>3640</v>
      </c>
    </row>
    <row r="3" spans="1:13">
      <c r="A3" s="1" t="s">
        <v>7</v>
      </c>
      <c r="B3" s="2">
        <v>6850000</v>
      </c>
      <c r="C3" s="3">
        <v>0.47877999999999998</v>
      </c>
      <c r="I3" s="8" t="s">
        <v>8</v>
      </c>
      <c r="J3" s="9">
        <v>593</v>
      </c>
      <c r="K3" s="9">
        <v>1917</v>
      </c>
      <c r="L3" s="9">
        <v>2054</v>
      </c>
      <c r="M3" s="9">
        <v>4564</v>
      </c>
    </row>
    <row r="4" spans="1:13">
      <c r="A4" s="1" t="s">
        <v>9</v>
      </c>
      <c r="B4" s="2">
        <v>1400000</v>
      </c>
      <c r="C4" s="3">
        <v>9.7489999999999993E-2</v>
      </c>
      <c r="I4" s="8" t="s">
        <v>10</v>
      </c>
      <c r="J4" s="9">
        <v>208</v>
      </c>
      <c r="K4" s="9">
        <v>672</v>
      </c>
      <c r="L4" s="9">
        <v>720</v>
      </c>
      <c r="M4" s="9">
        <v>1600</v>
      </c>
    </row>
    <row r="5" spans="1:13">
      <c r="A5" s="1" t="s">
        <v>11</v>
      </c>
      <c r="B5" s="10">
        <v>670797</v>
      </c>
      <c r="C5" s="3">
        <v>4.6469999999999997E-2</v>
      </c>
      <c r="I5" s="8" t="s">
        <v>12</v>
      </c>
      <c r="J5" s="9">
        <v>138</v>
      </c>
      <c r="K5" s="9">
        <v>447</v>
      </c>
      <c r="L5" s="9">
        <v>479</v>
      </c>
      <c r="M5" s="9">
        <v>1064</v>
      </c>
    </row>
    <row r="6" spans="1:13">
      <c r="A6" s="1" t="s">
        <v>13</v>
      </c>
      <c r="B6" s="2">
        <v>2575000</v>
      </c>
      <c r="C6" s="3">
        <v>0.17968999999999999</v>
      </c>
      <c r="I6" s="8" t="s">
        <v>14</v>
      </c>
      <c r="J6" s="9">
        <v>36</v>
      </c>
      <c r="K6" s="9">
        <v>115</v>
      </c>
      <c r="L6" s="9">
        <v>123</v>
      </c>
      <c r="M6" s="9">
        <v>274</v>
      </c>
    </row>
    <row r="7" spans="1:13">
      <c r="A7" s="11" t="s">
        <v>15</v>
      </c>
      <c r="B7" s="2">
        <v>561289</v>
      </c>
      <c r="C7" s="3">
        <v>3.8809999999999997E-2</v>
      </c>
      <c r="I7" s="8" t="s">
        <v>16</v>
      </c>
      <c r="J7" s="9">
        <v>387</v>
      </c>
      <c r="K7" s="9">
        <v>1251</v>
      </c>
      <c r="L7" s="9">
        <v>1340</v>
      </c>
      <c r="M7" s="9">
        <v>2978</v>
      </c>
    </row>
    <row r="8" spans="1:13">
      <c r="A8" s="1" t="s">
        <v>17</v>
      </c>
      <c r="B8" s="2">
        <v>1970521</v>
      </c>
      <c r="C8" s="3">
        <v>0.13739999999999999</v>
      </c>
      <c r="I8" s="8" t="s">
        <v>18</v>
      </c>
      <c r="J8" s="9">
        <v>48</v>
      </c>
      <c r="K8" s="9">
        <v>157</v>
      </c>
      <c r="L8" s="9">
        <v>168</v>
      </c>
      <c r="M8" s="9">
        <v>373</v>
      </c>
    </row>
    <row r="9" spans="1:13">
      <c r="A9" s="12" t="s">
        <v>19</v>
      </c>
      <c r="B9" s="2">
        <v>51390</v>
      </c>
      <c r="C9" s="3">
        <v>3.14E-3</v>
      </c>
      <c r="I9" s="8" t="s">
        <v>20</v>
      </c>
      <c r="J9" s="9">
        <v>3124</v>
      </c>
      <c r="K9" s="9">
        <v>10093</v>
      </c>
      <c r="L9" s="9">
        <v>10814</v>
      </c>
      <c r="M9" s="9">
        <v>24031</v>
      </c>
    </row>
    <row r="10" spans="1:13">
      <c r="A10" s="1" t="s">
        <v>21</v>
      </c>
      <c r="B10" s="2">
        <v>1754000</v>
      </c>
      <c r="C10" s="3">
        <v>0.12225</v>
      </c>
      <c r="I10" s="8" t="s">
        <v>22</v>
      </c>
      <c r="J10" s="9">
        <v>4088</v>
      </c>
      <c r="K10" s="9">
        <v>13206</v>
      </c>
      <c r="L10" s="9">
        <v>14149</v>
      </c>
      <c r="M10" s="9">
        <v>31443</v>
      </c>
    </row>
    <row r="11" spans="1:13">
      <c r="A11" s="12" t="s">
        <v>23</v>
      </c>
      <c r="B11" s="2">
        <v>3125000</v>
      </c>
      <c r="C11" s="3">
        <v>0.21817</v>
      </c>
      <c r="D11" s="4">
        <f>(B11/(B11+B13+B21))*4088</f>
        <v>1582.043343653251</v>
      </c>
      <c r="E11" s="13">
        <f>(B11/(B11+B13+B21))*13206</f>
        <v>5110.6811145510837</v>
      </c>
      <c r="F11" s="13">
        <f>(B11/(B11+B13+B21))*14149</f>
        <v>5475.6191950464399</v>
      </c>
      <c r="G11">
        <f t="shared" ref="G11:G13" si="0">SUM(D11:F11)</f>
        <v>12168.343653250775</v>
      </c>
      <c r="I11" s="8" t="s">
        <v>24</v>
      </c>
      <c r="J11" s="9">
        <v>68</v>
      </c>
      <c r="K11" s="9">
        <v>221</v>
      </c>
      <c r="L11" s="9">
        <v>237</v>
      </c>
      <c r="M11" s="9">
        <v>526</v>
      </c>
    </row>
    <row r="12" spans="1:13">
      <c r="A12" s="12" t="s">
        <v>25</v>
      </c>
      <c r="B12" s="2">
        <v>280258</v>
      </c>
      <c r="C12" s="3">
        <v>1.915E-2</v>
      </c>
      <c r="D12">
        <f>(B12/(B12+B33))*473</f>
        <v>54.546486010950282</v>
      </c>
      <c r="E12" s="14">
        <f>(B12/(B12+B33))*1529</f>
        <v>176.32468733772299</v>
      </c>
      <c r="F12" s="14">
        <f>(B12/(B12+B33))*1638</f>
        <v>188.89459637618722</v>
      </c>
      <c r="G12">
        <f t="shared" si="0"/>
        <v>419.76576972486049</v>
      </c>
      <c r="I12" s="8" t="s">
        <v>26</v>
      </c>
      <c r="J12" s="9">
        <v>101</v>
      </c>
      <c r="K12" s="9">
        <v>328</v>
      </c>
      <c r="L12" s="9">
        <v>351</v>
      </c>
      <c r="M12" s="9">
        <v>780</v>
      </c>
    </row>
    <row r="13" spans="1:13">
      <c r="A13" s="12" t="s">
        <v>27</v>
      </c>
      <c r="B13" s="2">
        <v>2750000</v>
      </c>
      <c r="C13" s="3">
        <v>0.19194</v>
      </c>
      <c r="D13" s="14">
        <f>(B13/(B11+B13+B21))*4088</f>
        <v>1392.1981424148607</v>
      </c>
      <c r="E13" s="14">
        <f>(B13/(B11+B13+B21))*13206</f>
        <v>4497.3993808049536</v>
      </c>
      <c r="F13" s="14">
        <f>(B13/(B11+B13+B21))*14149</f>
        <v>4818.5448916408668</v>
      </c>
      <c r="G13">
        <f t="shared" si="0"/>
        <v>10708.142414860682</v>
      </c>
      <c r="I13" s="8" t="s">
        <v>28</v>
      </c>
      <c r="J13" s="9">
        <v>57</v>
      </c>
      <c r="K13" s="9">
        <v>185</v>
      </c>
      <c r="L13" s="9">
        <v>198</v>
      </c>
      <c r="M13" s="9">
        <v>440</v>
      </c>
    </row>
    <row r="14" spans="1:13">
      <c r="A14" s="12" t="s">
        <v>29</v>
      </c>
      <c r="B14" s="2">
        <v>1890200</v>
      </c>
      <c r="C14" s="3">
        <v>0.13178000000000001</v>
      </c>
      <c r="I14" s="8" t="s">
        <v>30</v>
      </c>
      <c r="J14" s="9">
        <v>17</v>
      </c>
      <c r="K14" s="9">
        <v>56</v>
      </c>
      <c r="L14" s="9">
        <v>60</v>
      </c>
      <c r="M14" s="9">
        <v>133</v>
      </c>
    </row>
    <row r="15" spans="1:13">
      <c r="A15" s="1" t="s">
        <v>31</v>
      </c>
      <c r="B15" s="15">
        <v>14300000</v>
      </c>
      <c r="C15" s="3">
        <v>1</v>
      </c>
      <c r="I15" s="8" t="s">
        <v>32</v>
      </c>
      <c r="J15" s="9">
        <v>938</v>
      </c>
      <c r="K15" s="9">
        <v>3030</v>
      </c>
      <c r="L15" s="9">
        <v>3246</v>
      </c>
      <c r="M15" s="9">
        <v>7214</v>
      </c>
    </row>
    <row r="16" spans="1:13">
      <c r="A16" s="1" t="s">
        <v>33</v>
      </c>
      <c r="B16" s="15">
        <v>2950000</v>
      </c>
      <c r="C16" s="3">
        <v>0.20593</v>
      </c>
      <c r="I16" s="8" t="s">
        <v>34</v>
      </c>
      <c r="J16" s="9">
        <v>1207</v>
      </c>
      <c r="K16" s="9">
        <v>3901</v>
      </c>
      <c r="L16" s="9">
        <v>4179</v>
      </c>
      <c r="M16" s="9">
        <v>9287</v>
      </c>
    </row>
    <row r="17" spans="1:13">
      <c r="A17" s="1" t="s">
        <v>35</v>
      </c>
      <c r="B17" s="2">
        <v>6569</v>
      </c>
      <c r="C17" s="3">
        <v>0</v>
      </c>
      <c r="I17" s="8" t="s">
        <v>36</v>
      </c>
      <c r="J17" s="9">
        <v>400</v>
      </c>
      <c r="K17" s="9">
        <v>1291</v>
      </c>
      <c r="L17" s="9">
        <v>1383</v>
      </c>
      <c r="M17" s="9">
        <v>3074</v>
      </c>
    </row>
    <row r="18" spans="1:13">
      <c r="A18" s="12" t="s">
        <v>37</v>
      </c>
      <c r="B18" s="2">
        <v>86436</v>
      </c>
      <c r="C18" s="3">
        <v>5.5900000000000004E-3</v>
      </c>
      <c r="I18" s="8" t="s">
        <v>38</v>
      </c>
      <c r="J18" s="9">
        <v>604</v>
      </c>
      <c r="K18" s="9">
        <v>1951</v>
      </c>
      <c r="L18" s="9">
        <v>2091</v>
      </c>
      <c r="M18" s="9">
        <v>4646</v>
      </c>
    </row>
    <row r="19" spans="1:13">
      <c r="A19" s="1" t="s">
        <v>30</v>
      </c>
      <c r="B19" s="16">
        <v>429344</v>
      </c>
      <c r="C19" s="3">
        <v>2.9579999999999999E-2</v>
      </c>
      <c r="D19" s="9">
        <v>17</v>
      </c>
      <c r="E19" s="9">
        <v>56</v>
      </c>
      <c r="F19" s="9">
        <v>60</v>
      </c>
      <c r="G19" s="9">
        <v>133</v>
      </c>
      <c r="I19" s="8" t="s">
        <v>39</v>
      </c>
      <c r="J19" s="9">
        <v>195</v>
      </c>
      <c r="K19" s="9">
        <v>631</v>
      </c>
      <c r="L19" s="9">
        <v>676</v>
      </c>
      <c r="M19" s="9">
        <v>1502</v>
      </c>
    </row>
    <row r="20" spans="1:13">
      <c r="A20" s="12" t="s">
        <v>40</v>
      </c>
      <c r="B20" s="15">
        <v>5150000</v>
      </c>
      <c r="C20" s="3">
        <v>0.35985</v>
      </c>
      <c r="I20" s="8" t="s">
        <v>41</v>
      </c>
      <c r="J20" s="9">
        <v>82</v>
      </c>
      <c r="K20" s="9">
        <v>265</v>
      </c>
      <c r="L20" s="9">
        <v>284</v>
      </c>
      <c r="M20" s="9">
        <v>631</v>
      </c>
    </row>
    <row r="21" spans="1:13">
      <c r="A21" s="12" t="s">
        <v>42</v>
      </c>
      <c r="B21" s="15">
        <v>2200000</v>
      </c>
      <c r="C21" s="3">
        <v>0.15346000000000001</v>
      </c>
      <c r="D21" s="14">
        <f>(B21/(B11+B13+B21))*4088</f>
        <v>1113.7585139318885</v>
      </c>
      <c r="E21" s="14">
        <f>(B21/(B11+B13+B21))*13206</f>
        <v>3597.9195046439627</v>
      </c>
      <c r="F21" s="14">
        <f>(B21/(B11+B13+B21))*14149</f>
        <v>3854.8359133126933</v>
      </c>
      <c r="G21">
        <f>SUM(D21:F21)</f>
        <v>8566.5139318885449</v>
      </c>
      <c r="I21" s="8" t="s">
        <v>43</v>
      </c>
      <c r="J21" s="9">
        <v>1941</v>
      </c>
      <c r="K21" s="9">
        <v>6271</v>
      </c>
      <c r="L21" s="9">
        <v>6719</v>
      </c>
      <c r="M21" s="9">
        <v>14931</v>
      </c>
    </row>
    <row r="22" spans="1:13">
      <c r="A22" s="17" t="s">
        <v>44</v>
      </c>
      <c r="B22" s="18">
        <v>2229621</v>
      </c>
      <c r="C22" s="3">
        <v>0.15553</v>
      </c>
      <c r="D22" s="9">
        <v>3124</v>
      </c>
      <c r="E22" s="9">
        <v>10093</v>
      </c>
      <c r="F22" s="9">
        <v>10814</v>
      </c>
      <c r="G22" s="9">
        <v>24031</v>
      </c>
      <c r="I22" s="8"/>
      <c r="J22" s="9"/>
      <c r="K22" s="9"/>
      <c r="L22" s="9"/>
      <c r="M22" s="9"/>
    </row>
    <row r="23" spans="1:13">
      <c r="A23" s="12" t="s">
        <v>45</v>
      </c>
      <c r="B23" s="2">
        <v>19552</v>
      </c>
      <c r="C23" s="3">
        <v>9.1E-4</v>
      </c>
      <c r="I23" s="8" t="s">
        <v>46</v>
      </c>
      <c r="J23" s="9">
        <v>581</v>
      </c>
      <c r="K23" s="9">
        <v>1877</v>
      </c>
      <c r="L23" s="9">
        <v>2011</v>
      </c>
      <c r="M23" s="9">
        <v>4469</v>
      </c>
    </row>
    <row r="24" spans="1:13">
      <c r="A24" s="12" t="s">
        <v>47</v>
      </c>
      <c r="B24" s="2">
        <v>1180000</v>
      </c>
      <c r="C24" s="3">
        <v>8.2100000000000006E-2</v>
      </c>
    </row>
    <row r="25" spans="1:13">
      <c r="A25" s="12" t="s">
        <v>48</v>
      </c>
      <c r="B25" s="15">
        <v>3600000</v>
      </c>
      <c r="C25" s="3">
        <v>0.25140000000000001</v>
      </c>
    </row>
    <row r="26" spans="1:13">
      <c r="A26" s="12" t="s">
        <v>49</v>
      </c>
      <c r="B26" s="2">
        <v>32977</v>
      </c>
      <c r="C26" s="3">
        <v>1.8500000000000001E-3</v>
      </c>
    </row>
    <row r="27" spans="1:13">
      <c r="A27" s="1" t="s">
        <v>50</v>
      </c>
      <c r="B27" s="2">
        <v>617646</v>
      </c>
      <c r="C27" s="3">
        <v>4.2750000000000003E-2</v>
      </c>
    </row>
    <row r="28" spans="1:13">
      <c r="A28" s="1" t="s">
        <v>51</v>
      </c>
      <c r="B28" s="15">
        <v>13700000</v>
      </c>
      <c r="C28" s="3">
        <v>0.95801999999999998</v>
      </c>
    </row>
    <row r="29" spans="1:13">
      <c r="A29" s="1" t="s">
        <v>52</v>
      </c>
      <c r="B29" s="2">
        <v>754566</v>
      </c>
      <c r="C29" s="3">
        <v>5.2330000000000002E-2</v>
      </c>
    </row>
    <row r="30" spans="1:13">
      <c r="A30" s="1" t="s">
        <v>53</v>
      </c>
      <c r="B30" s="2">
        <v>940653</v>
      </c>
      <c r="C30" s="3">
        <v>6.5350000000000005E-2</v>
      </c>
    </row>
    <row r="31" spans="1:13">
      <c r="A31" s="1" t="s">
        <v>54</v>
      </c>
      <c r="B31" s="15">
        <v>2500000</v>
      </c>
      <c r="C31" s="3">
        <v>0.17444999999999999</v>
      </c>
    </row>
    <row r="32" spans="1:13">
      <c r="A32" s="1" t="s">
        <v>55</v>
      </c>
      <c r="B32" s="15">
        <v>2500000</v>
      </c>
      <c r="C32" s="3">
        <v>7.5490000000000002E-2</v>
      </c>
    </row>
    <row r="33" spans="1:7">
      <c r="A33" s="1" t="s">
        <v>56</v>
      </c>
      <c r="B33" s="15">
        <v>2150000</v>
      </c>
      <c r="C33" s="3">
        <v>0.14996000000000001</v>
      </c>
      <c r="D33" s="14">
        <f>(B33/(B12+B33))*473</f>
        <v>418.45351398904972</v>
      </c>
      <c r="E33" s="14">
        <f>(B33/(B12+B33))*1529</f>
        <v>1352.6753126622771</v>
      </c>
      <c r="F33" s="14">
        <f>(B33/(B12+B33))*1638</f>
        <v>1449.1054036238129</v>
      </c>
      <c r="G33">
        <f>SUM(D33:F33)</f>
        <v>3220.2342302751395</v>
      </c>
    </row>
    <row r="34" spans="1:7">
      <c r="A34" s="12" t="s">
        <v>57</v>
      </c>
      <c r="B34" s="2">
        <v>317606</v>
      </c>
      <c r="C34" s="3">
        <v>2.1760000000000002E-2</v>
      </c>
      <c r="D34" s="9">
        <v>138</v>
      </c>
      <c r="E34" s="9">
        <v>447</v>
      </c>
      <c r="F34" s="9">
        <v>479</v>
      </c>
      <c r="G34" s="9">
        <v>1064</v>
      </c>
    </row>
    <row r="35" spans="1:7">
      <c r="A35" s="12" t="s">
        <v>58</v>
      </c>
      <c r="B35" s="2">
        <v>560725</v>
      </c>
      <c r="C35" s="3">
        <v>3.8769999999999999E-2</v>
      </c>
    </row>
    <row r="39" spans="1:7" ht="15.75" customHeight="1">
      <c r="A39" s="4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/>
  </sheetViews>
  <sheetFormatPr defaultRowHeight="13.2"/>
  <sheetData>
    <row r="1" spans="1:3">
      <c r="A1" t="s">
        <v>60</v>
      </c>
      <c r="B1" t="s">
        <v>61</v>
      </c>
      <c r="C1" t="s">
        <v>62</v>
      </c>
    </row>
    <row r="2" spans="1:3" ht="14.4">
      <c r="A2" s="1" t="s">
        <v>0</v>
      </c>
      <c r="B2" s="16">
        <v>4707421</v>
      </c>
      <c r="C2" s="3">
        <v>0.32888000000000001</v>
      </c>
    </row>
    <row r="3" spans="1:3" ht="14.4">
      <c r="A3" s="1" t="s">
        <v>5</v>
      </c>
      <c r="B3" s="16">
        <v>3425000</v>
      </c>
      <c r="C3" s="3">
        <v>0.23916000000000001</v>
      </c>
    </row>
    <row r="4" spans="1:3" ht="14.4">
      <c r="A4" s="1" t="s">
        <v>7</v>
      </c>
      <c r="B4" s="16">
        <v>6850000</v>
      </c>
      <c r="C4" s="3">
        <v>0.47877999999999998</v>
      </c>
    </row>
    <row r="5" spans="1:3" ht="14.4">
      <c r="A5" s="1" t="s">
        <v>9</v>
      </c>
      <c r="B5" s="16">
        <v>1400000</v>
      </c>
      <c r="C5" s="3">
        <v>9.7489999999999993E-2</v>
      </c>
    </row>
    <row r="6" spans="1:3" ht="14.4">
      <c r="A6" s="1" t="s">
        <v>11</v>
      </c>
      <c r="B6" s="10">
        <v>670797</v>
      </c>
      <c r="C6" s="3">
        <v>4.6469999999999997E-2</v>
      </c>
    </row>
    <row r="7" spans="1:3" ht="14.4">
      <c r="A7" s="1" t="s">
        <v>13</v>
      </c>
      <c r="B7" s="16">
        <v>2575000</v>
      </c>
      <c r="C7" s="3">
        <v>0.17968999999999999</v>
      </c>
    </row>
    <row r="8" spans="1:3" ht="14.4">
      <c r="A8" s="11" t="s">
        <v>15</v>
      </c>
      <c r="B8" s="16">
        <v>561289</v>
      </c>
      <c r="C8" s="3">
        <v>3.8809999999999997E-2</v>
      </c>
    </row>
    <row r="9" spans="1:3" ht="14.4">
      <c r="A9" s="1" t="s">
        <v>17</v>
      </c>
      <c r="B9" s="16">
        <v>1970521</v>
      </c>
      <c r="C9" s="3">
        <v>0.13739999999999999</v>
      </c>
    </row>
    <row r="10" spans="1:3" ht="14.4">
      <c r="A10" s="17" t="s">
        <v>19</v>
      </c>
      <c r="B10" s="16">
        <v>51390</v>
      </c>
      <c r="C10" s="3">
        <v>3.14E-3</v>
      </c>
    </row>
    <row r="11" spans="1:3" ht="14.4">
      <c r="A11" s="1" t="s">
        <v>21</v>
      </c>
      <c r="B11" s="16">
        <v>1754000</v>
      </c>
      <c r="C11" s="3">
        <v>0.12225</v>
      </c>
    </row>
    <row r="12" spans="1:3" ht="14.4">
      <c r="A12" s="17" t="s">
        <v>23</v>
      </c>
      <c r="B12" s="16">
        <v>3125000</v>
      </c>
      <c r="C12" s="3">
        <v>0.21817</v>
      </c>
    </row>
    <row r="13" spans="1:3" ht="14.4">
      <c r="A13" s="17" t="s">
        <v>25</v>
      </c>
      <c r="B13" s="16">
        <v>280258</v>
      </c>
      <c r="C13" s="3">
        <v>1.915E-2</v>
      </c>
    </row>
    <row r="14" spans="1:3" ht="14.4">
      <c r="A14" s="17" t="s">
        <v>27</v>
      </c>
      <c r="B14" s="16">
        <v>2750000</v>
      </c>
      <c r="C14" s="3">
        <v>0.19194</v>
      </c>
    </row>
    <row r="15" spans="1:3" ht="14.4">
      <c r="A15" s="17" t="s">
        <v>29</v>
      </c>
      <c r="B15" s="16">
        <v>1890200</v>
      </c>
      <c r="C15" s="3">
        <v>0.13178000000000001</v>
      </c>
    </row>
    <row r="16" spans="1:3" ht="14.4">
      <c r="A16" s="1" t="s">
        <v>31</v>
      </c>
      <c r="B16" s="15">
        <v>14300000</v>
      </c>
      <c r="C16" s="3">
        <v>1</v>
      </c>
    </row>
    <row r="17" spans="1:3" ht="14.4">
      <c r="A17" s="1" t="s">
        <v>33</v>
      </c>
      <c r="B17" s="15">
        <v>2950000</v>
      </c>
      <c r="C17" s="3">
        <v>0.20593</v>
      </c>
    </row>
    <row r="18" spans="1:3" ht="14.4">
      <c r="A18" s="1" t="s">
        <v>35</v>
      </c>
      <c r="B18" s="16">
        <v>6569</v>
      </c>
      <c r="C18" s="3">
        <v>0</v>
      </c>
    </row>
    <row r="19" spans="1:3" ht="14.4">
      <c r="A19" s="17" t="s">
        <v>37</v>
      </c>
      <c r="B19" s="16">
        <v>86436</v>
      </c>
      <c r="C19" s="3">
        <v>5.5900000000000004E-3</v>
      </c>
    </row>
    <row r="20" spans="1:3" ht="14.4">
      <c r="A20" s="1" t="s">
        <v>30</v>
      </c>
      <c r="B20" s="16">
        <v>429344</v>
      </c>
      <c r="C20" s="3">
        <v>2.9579999999999999E-2</v>
      </c>
    </row>
    <row r="21" spans="1:3" ht="14.4">
      <c r="A21" s="17" t="s">
        <v>40</v>
      </c>
      <c r="B21" s="15">
        <v>5150000</v>
      </c>
      <c r="C21" s="3">
        <v>0.35985</v>
      </c>
    </row>
    <row r="22" spans="1:3" ht="14.4">
      <c r="A22" s="17" t="s">
        <v>42</v>
      </c>
      <c r="B22" s="15">
        <v>2200000</v>
      </c>
      <c r="C22" s="3">
        <v>0.15346000000000001</v>
      </c>
    </row>
    <row r="23" spans="1:3" ht="14.4">
      <c r="A23" s="17" t="s">
        <v>44</v>
      </c>
      <c r="B23" s="18">
        <v>2229621</v>
      </c>
      <c r="C23" s="3">
        <v>0.15553</v>
      </c>
    </row>
    <row r="24" spans="1:3" ht="14.4">
      <c r="A24" s="17" t="s">
        <v>45</v>
      </c>
      <c r="B24" s="16">
        <v>19552</v>
      </c>
      <c r="C24" s="3">
        <v>9.1E-4</v>
      </c>
    </row>
    <row r="25" spans="1:3" ht="14.4">
      <c r="A25" s="17" t="s">
        <v>47</v>
      </c>
      <c r="B25" s="16">
        <v>1180000</v>
      </c>
      <c r="C25" s="3">
        <v>8.2100000000000006E-2</v>
      </c>
    </row>
    <row r="26" spans="1:3" ht="14.4">
      <c r="A26" s="17" t="s">
        <v>48</v>
      </c>
      <c r="B26" s="15">
        <v>3600000</v>
      </c>
      <c r="C26" s="3">
        <v>0.25140000000000001</v>
      </c>
    </row>
    <row r="27" spans="1:3" ht="14.4">
      <c r="A27" s="17" t="s">
        <v>49</v>
      </c>
      <c r="B27" s="16">
        <v>32977</v>
      </c>
      <c r="C27" s="3">
        <v>1.8500000000000001E-3</v>
      </c>
    </row>
    <row r="28" spans="1:3" ht="14.4">
      <c r="A28" s="1" t="s">
        <v>50</v>
      </c>
      <c r="B28" s="16">
        <v>617646</v>
      </c>
      <c r="C28" s="3">
        <v>4.2750000000000003E-2</v>
      </c>
    </row>
    <row r="29" spans="1:3" ht="14.4">
      <c r="A29" s="1" t="s">
        <v>51</v>
      </c>
      <c r="B29" s="15">
        <v>13700000</v>
      </c>
      <c r="C29" s="3">
        <v>0.95801999999999998</v>
      </c>
    </row>
    <row r="30" spans="1:3" ht="14.4">
      <c r="A30" s="1" t="s">
        <v>52</v>
      </c>
      <c r="B30" s="16">
        <v>754566</v>
      </c>
      <c r="C30" s="3">
        <v>5.2330000000000002E-2</v>
      </c>
    </row>
    <row r="31" spans="1:3" ht="14.4">
      <c r="A31" s="1" t="s">
        <v>53</v>
      </c>
      <c r="B31" s="16">
        <v>940653</v>
      </c>
      <c r="C31" s="3">
        <v>6.5350000000000005E-2</v>
      </c>
    </row>
    <row r="32" spans="1:3" ht="14.4">
      <c r="A32" s="1" t="s">
        <v>54</v>
      </c>
      <c r="B32" s="15">
        <v>2500000</v>
      </c>
      <c r="C32" s="3">
        <v>0.17444999999999999</v>
      </c>
    </row>
    <row r="33" spans="1:3" ht="14.4">
      <c r="A33" s="1" t="s">
        <v>55</v>
      </c>
      <c r="B33" s="15">
        <v>2500000</v>
      </c>
      <c r="C33" s="3">
        <v>7.5490000000000002E-2</v>
      </c>
    </row>
    <row r="34" spans="1:3" ht="14.4">
      <c r="A34" s="1" t="s">
        <v>56</v>
      </c>
      <c r="B34" s="15">
        <v>2150000</v>
      </c>
      <c r="C34" s="3">
        <v>0.14996000000000001</v>
      </c>
    </row>
    <row r="35" spans="1:3" ht="14.4">
      <c r="A35" s="17" t="s">
        <v>57</v>
      </c>
      <c r="B35" s="16">
        <v>317606</v>
      </c>
      <c r="C35" s="3">
        <v>2.1760000000000002E-2</v>
      </c>
    </row>
    <row r="36" spans="1:3" ht="14.4">
      <c r="A36" s="17" t="s">
        <v>58</v>
      </c>
      <c r="B36" s="16">
        <v>560725</v>
      </c>
      <c r="C36" s="3">
        <v>3.8769999999999999E-2</v>
      </c>
    </row>
    <row r="40" spans="1:3">
      <c r="A40" s="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Hu, Andrew/WDC</cp:lastModifiedBy>
  <dcterms:modified xsi:type="dcterms:W3CDTF">2016-07-16T12:31:03Z</dcterms:modified>
</cp:coreProperties>
</file>